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PROJECTS/Cumul_MA/cumulative/data/"/>
    </mc:Choice>
  </mc:AlternateContent>
  <xr:revisionPtr revIDLastSave="0" documentId="13_ncr:1_{AB850629-CC27-2F4D-9730-56950F7143B7}" xr6:coauthVersionLast="36" xr6:coauthVersionMax="47" xr10:uidLastSave="{00000000-0000-0000-0000-000000000000}"/>
  <bookViews>
    <workbookView xWindow="0" yWindow="440" windowWidth="28800" windowHeight="17060" xr2:uid="{D15F3EFF-771D-497D-BAA4-C31EA9079474}"/>
  </bookViews>
  <sheets>
    <sheet name="Mata_et_al(2011)" sheetId="2" r:id="rId1"/>
    <sheet name="Best_Charness (2015)" sheetId="1" r:id="rId2"/>
    <sheet name="Seaman_et_al(2021)" sheetId="3" r:id="rId3"/>
    <sheet name="Sparrow_et_al(2021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13" i="2"/>
  <c r="P15" i="2"/>
  <c r="P16" i="2"/>
  <c r="P18" i="2"/>
  <c r="P22" i="2"/>
  <c r="P26" i="2"/>
  <c r="P30" i="2"/>
  <c r="P31" i="2"/>
  <c r="O4" i="2"/>
  <c r="O13" i="2"/>
  <c r="O15" i="2"/>
  <c r="O16" i="2"/>
  <c r="O18" i="2"/>
  <c r="O21" i="2"/>
  <c r="O22" i="2"/>
  <c r="O26" i="2"/>
  <c r="O29" i="2"/>
  <c r="O30" i="2"/>
  <c r="O3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31" i="2"/>
  <c r="N32" i="2"/>
  <c r="N33" i="2"/>
  <c r="N34" i="2"/>
  <c r="N2" i="2"/>
  <c r="J3" i="1"/>
  <c r="J4" i="1"/>
  <c r="J5" i="1"/>
  <c r="J6" i="1"/>
  <c r="J7" i="1"/>
  <c r="J8" i="1"/>
  <c r="J9" i="1"/>
  <c r="J10" i="1"/>
  <c r="J13" i="1"/>
  <c r="J14" i="1"/>
  <c r="J15" i="1"/>
  <c r="J16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3" i="1"/>
  <c r="I34" i="1"/>
  <c r="I35" i="1"/>
  <c r="I36" i="1"/>
  <c r="I2" i="1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7" i="2"/>
  <c r="F14" i="2"/>
  <c r="F13" i="2"/>
  <c r="F3" i="2"/>
  <c r="F4" i="2"/>
  <c r="F5" i="2"/>
  <c r="F6" i="2"/>
  <c r="F7" i="2"/>
  <c r="F8" i="2"/>
  <c r="F9" i="2"/>
  <c r="F2" i="2"/>
  <c r="D44" i="3" l="1"/>
</calcChain>
</file>

<file path=xl/sharedStrings.xml><?xml version="1.0" encoding="utf-8"?>
<sst xmlns="http://schemas.openxmlformats.org/spreadsheetml/2006/main" count="292" uniqueCount="163">
  <si>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</si>
  <si>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</si>
  <si>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</si>
  <si>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</si>
  <si>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</si>
  <si>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</si>
  <si>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</si>
  <si>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</si>
  <si>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</si>
  <si>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</si>
  <si>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</si>
  <si>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</si>
  <si>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</si>
  <si>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</si>
  <si>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</si>
  <si>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</si>
  <si>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</si>
  <si>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</si>
  <si>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</si>
  <si>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</si>
  <si>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</si>
  <si>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</si>
  <si>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</si>
  <si>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</si>
  <si>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</si>
  <si>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</si>
  <si>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</si>
  <si>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</si>
  <si>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</si>
  <si>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</si>
  <si>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</si>
  <si>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</si>
  <si>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</si>
  <si>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</si>
  <si>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</si>
  <si>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</si>
  <si>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</si>
  <si>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</si>
  <si>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</si>
  <si>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</si>
  <si>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</si>
  <si>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</si>
  <si>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</si>
  <si>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</si>
  <si>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</si>
  <si>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</si>
  <si>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</si>
  <si>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</si>
  <si>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</si>
  <si>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</si>
  <si>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</si>
  <si>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</si>
  <si>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</si>
  <si>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</si>
  <si>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</si>
  <si>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</si>
  <si>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</si>
  <si>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</si>
  <si>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</si>
  <si>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</si>
  <si>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</si>
  <si>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</si>
  <si>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</si>
  <si>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</si>
  <si>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</si>
  <si>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</si>
  <si>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</si>
  <si>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</si>
  <si>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</si>
  <si>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</si>
  <si>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</si>
  <si>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</si>
  <si>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</si>
  <si>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</si>
  <si>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</si>
  <si>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</si>
  <si>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</si>
  <si>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</si>
  <si>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</si>
  <si>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</si>
  <si>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</si>
  <si>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</si>
  <si>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</si>
  <si>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</si>
  <si>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</si>
  <si>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</si>
  <si>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</si>
  <si>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</si>
  <si>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</si>
  <si>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</si>
  <si>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</si>
  <si>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</si>
  <si>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</si>
  <si>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</si>
  <si>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</si>
  <si>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Loeckenhoff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</si>
  <si>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</si>
  <si>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</si>
  <si>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</si>
  <si>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</si>
  <si>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</si>
  <si>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</si>
  <si>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</si>
  <si>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</si>
  <si>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</si>
  <si>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</si>
  <si>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</si>
  <si>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</si>
  <si>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</si>
  <si>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</si>
  <si>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</si>
  <si>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</si>
  <si>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</si>
  <si>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</si>
  <si>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</si>
  <si>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</si>
  <si>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</si>
  <si>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</si>
  <si>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</si>
  <si>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</si>
  <si>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</si>
  <si>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</si>
  <si>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</si>
  <si>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</si>
  <si>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</si>
  <si>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</si>
  <si>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</si>
  <si>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</si>
  <si>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</si>
  <si>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</si>
  <si>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</si>
  <si>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Fixed effect model</t>
  </si>
  <si>
    <t>Random effects model</t>
  </si>
  <si>
    <t>n</t>
  </si>
  <si>
    <t>Weight_fix_%</t>
  </si>
  <si>
    <t>Weight_ran_%</t>
  </si>
  <si>
    <t>17-29</t>
  </si>
  <si>
    <t>17-30</t>
  </si>
  <si>
    <t>58-79</t>
  </si>
  <si>
    <t>58-80</t>
  </si>
  <si>
    <t>se</t>
  </si>
  <si>
    <t>beh_task</t>
  </si>
  <si>
    <t>fin_task</t>
  </si>
  <si>
    <t>Bailey</t>
  </si>
  <si>
    <t>Bailey2</t>
  </si>
  <si>
    <t>Beadle</t>
  </si>
  <si>
    <t>Freund: Exp 4</t>
  </si>
  <si>
    <t>Gaesser</t>
  </si>
  <si>
    <t>Gong</t>
  </si>
  <si>
    <t>Hubbard</t>
  </si>
  <si>
    <t>Ojha</t>
  </si>
  <si>
    <t>Pornpattananangkul</t>
  </si>
  <si>
    <t>Rosen</t>
  </si>
  <si>
    <t>Rosi</t>
  </si>
  <si>
    <t>Sparrow: Exp 1</t>
  </si>
  <si>
    <t>Sparrow: Exp 2</t>
  </si>
  <si>
    <t>Sparrow: PNEC</t>
  </si>
  <si>
    <t>Sze</t>
  </si>
  <si>
    <t>se_pos</t>
  </si>
  <si>
    <t>se_neg</t>
  </si>
  <si>
    <t>se_all</t>
  </si>
  <si>
    <t>se_gains</t>
  </si>
  <si>
    <t>se_losses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</si>
</sst>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0" fillId="0" borderId="0" xfId="0" applyNumberForma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tabSelected="1" workbookViewId="0">
      <selection activeCell="P9" sqref="P9"/>
    </sheetView>
  </sheetViews>
  <sheetFormatPr baseColWidth="10" defaultColWidth="8.83203125" defaultRowHeight="15" x14ac:dyDescent="0.2"/>
  <cols>
    <col min="1" max="1" width="9" style="1"/>
  </cols>
  <sheetData>
    <row r="1" spans="1:18" s="1" customFormat="1" x14ac:dyDescent="0.2">
      <c r="A1" s="1" t="s">
        <v>41</v>
      </c>
      <c r="B1" s="1" t="s">
        <v>42</v>
      </c>
      <c r="C1" s="1" t="s">
        <v>68</v>
      </c>
      <c r="D1" s="1" t="s">
        <v>4</v>
      </c>
      <c r="E1" s="1" t="s">
        <v>5</v>
      </c>
      <c r="F1" s="1" t="s">
        <v>133</v>
      </c>
      <c r="G1" s="1" t="s">
        <v>43</v>
      </c>
      <c r="H1" s="1" t="s">
        <v>67</v>
      </c>
      <c r="I1" s="1" t="s">
        <v>44</v>
      </c>
      <c r="J1" s="1" t="s">
        <v>45</v>
      </c>
      <c r="K1" s="1" t="s">
        <v>90</v>
      </c>
      <c r="L1" s="1" t="s">
        <v>87</v>
      </c>
      <c r="M1" s="1" t="s">
        <v>88</v>
      </c>
      <c r="N1" s="1" t="s">
        <v>160</v>
      </c>
      <c r="O1" s="1" t="s">
        <v>161</v>
      </c>
      <c r="P1" s="1" t="s">
        <v>162</v>
      </c>
    </row>
    <row r="2" spans="1:18" x14ac:dyDescent="0.2">
      <c r="A2" t="s">
        <v>46</v>
      </c>
      <c r="B2">
        <v>2003</v>
      </c>
      <c r="C2" t="s">
        <v>69</v>
      </c>
      <c r="D2" s="5">
        <v>16</v>
      </c>
      <c r="E2" s="5">
        <v>16</v>
      </c>
      <c r="F2" s="13">
        <f>D2+E2</f>
        <v>32</v>
      </c>
      <c r="G2" s="4">
        <v>25</v>
      </c>
      <c r="H2" s="4">
        <v>75</v>
      </c>
      <c r="I2" s="2"/>
      <c r="J2" s="2"/>
      <c r="K2" s="2">
        <v>0.06</v>
      </c>
      <c r="L2" s="2"/>
      <c r="M2" s="2"/>
      <c r="N2" s="2">
        <f>SQRT((D2+E2)/(D2*E2)+K2^2/(2*(D2+E2)))</f>
        <v>0.35363293115885008</v>
      </c>
      <c r="P2" s="2"/>
      <c r="Q2" s="2"/>
      <c r="R2" s="2"/>
    </row>
    <row r="3" spans="1:18" x14ac:dyDescent="0.2">
      <c r="A3" t="s">
        <v>47</v>
      </c>
      <c r="B3">
        <v>2010</v>
      </c>
      <c r="C3" t="s">
        <v>70</v>
      </c>
      <c r="D3" s="5">
        <v>39</v>
      </c>
      <c r="E3" s="5">
        <v>39</v>
      </c>
      <c r="F3" s="13">
        <f t="shared" ref="F3:F9" si="0">D3+E3</f>
        <v>78</v>
      </c>
      <c r="G3" s="4" t="s">
        <v>75</v>
      </c>
      <c r="H3" s="4" t="s">
        <v>80</v>
      </c>
      <c r="I3" s="2"/>
      <c r="J3" s="2"/>
      <c r="K3" s="2">
        <v>1.72</v>
      </c>
      <c r="L3" s="2"/>
      <c r="M3" s="2"/>
      <c r="N3" s="2">
        <f t="shared" ref="N3:N34" si="1">SQRT((D3+E3)/(D3*E3)+K3^2/(2*(D3+E3)))</f>
        <v>0.26503990991198634</v>
      </c>
      <c r="P3" s="2"/>
      <c r="Q3" s="2"/>
      <c r="R3" s="2"/>
    </row>
    <row r="4" spans="1:18" x14ac:dyDescent="0.2">
      <c r="A4" t="s">
        <v>7</v>
      </c>
      <c r="B4">
        <v>2007</v>
      </c>
      <c r="C4" t="s">
        <v>71</v>
      </c>
      <c r="D4" s="5">
        <v>63</v>
      </c>
      <c r="E4" s="5">
        <v>56</v>
      </c>
      <c r="F4" s="13">
        <f t="shared" si="0"/>
        <v>119</v>
      </c>
      <c r="G4" s="4">
        <v>24.9</v>
      </c>
      <c r="H4" s="4">
        <v>76.7</v>
      </c>
      <c r="I4" s="2"/>
      <c r="J4" s="2"/>
      <c r="K4" s="2">
        <v>0.19</v>
      </c>
      <c r="L4" s="2">
        <v>0.15</v>
      </c>
      <c r="M4" s="2">
        <v>0</v>
      </c>
      <c r="N4" s="2">
        <f t="shared" si="1"/>
        <v>0.18407020237514718</v>
      </c>
      <c r="O4">
        <f t="shared" ref="O4:O31" si="2">SQRT((D4+E4)/(D4*E4)+L4^2/(2*(D4+E4)))</f>
        <v>0.18391491659265916</v>
      </c>
      <c r="P4" s="2">
        <f t="shared" ref="P4:P31" si="3">SQRT((D4+E4)/(D4*E4)+M4^2/(2*(D4+E4)))</f>
        <v>0.18365772167311323</v>
      </c>
    </row>
    <row r="5" spans="1:18" x14ac:dyDescent="0.2">
      <c r="A5" t="s">
        <v>48</v>
      </c>
      <c r="B5">
        <v>2004</v>
      </c>
      <c r="C5" t="s">
        <v>72</v>
      </c>
      <c r="D5" s="5">
        <v>41</v>
      </c>
      <c r="E5" s="5">
        <v>45</v>
      </c>
      <c r="F5" s="13">
        <f t="shared" si="0"/>
        <v>86</v>
      </c>
      <c r="G5" s="4" t="s">
        <v>76</v>
      </c>
      <c r="H5" s="4" t="s">
        <v>81</v>
      </c>
      <c r="I5" s="2"/>
      <c r="J5" s="2"/>
      <c r="K5" s="2">
        <v>0.31</v>
      </c>
      <c r="L5" s="2"/>
      <c r="M5" s="2"/>
      <c r="N5" s="2">
        <f t="shared" si="1"/>
        <v>0.21718928853627611</v>
      </c>
      <c r="P5" s="2"/>
      <c r="Q5" s="2"/>
      <c r="R5" s="2"/>
    </row>
    <row r="6" spans="1:18" x14ac:dyDescent="0.2">
      <c r="A6" t="s">
        <v>49</v>
      </c>
      <c r="B6">
        <v>2005</v>
      </c>
      <c r="C6" t="s">
        <v>70</v>
      </c>
      <c r="D6" s="5">
        <v>40</v>
      </c>
      <c r="E6" s="5">
        <v>40</v>
      </c>
      <c r="F6" s="13">
        <f t="shared" si="0"/>
        <v>80</v>
      </c>
      <c r="G6" s="4" t="s">
        <v>77</v>
      </c>
      <c r="H6" s="4" t="s">
        <v>82</v>
      </c>
      <c r="I6" s="2"/>
      <c r="J6" s="2"/>
      <c r="K6" s="2">
        <v>2.72</v>
      </c>
      <c r="L6" s="2"/>
      <c r="M6" s="2"/>
      <c r="N6" s="2">
        <f t="shared" si="1"/>
        <v>0.31022572427185985</v>
      </c>
      <c r="P6" s="2"/>
      <c r="Q6" s="2"/>
      <c r="R6" s="2"/>
    </row>
    <row r="7" spans="1:18" x14ac:dyDescent="0.2">
      <c r="A7" t="s">
        <v>49</v>
      </c>
      <c r="B7">
        <v>2009</v>
      </c>
      <c r="C7" t="s">
        <v>70</v>
      </c>
      <c r="D7" s="5">
        <v>73</v>
      </c>
      <c r="E7" s="5">
        <v>79</v>
      </c>
      <c r="F7" s="13">
        <f t="shared" si="0"/>
        <v>152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/>
      <c r="M7" s="2"/>
      <c r="N7" s="2">
        <f t="shared" si="1"/>
        <v>0.16466557843681137</v>
      </c>
      <c r="P7" s="2"/>
      <c r="Q7" s="2"/>
      <c r="R7" s="2"/>
    </row>
    <row r="8" spans="1:18" x14ac:dyDescent="0.2">
      <c r="A8" t="s">
        <v>50</v>
      </c>
      <c r="B8">
        <v>1998</v>
      </c>
      <c r="C8" t="s">
        <v>69</v>
      </c>
      <c r="D8" s="5">
        <v>18</v>
      </c>
      <c r="E8" s="5">
        <v>18</v>
      </c>
      <c r="F8" s="13">
        <f t="shared" si="0"/>
        <v>36</v>
      </c>
      <c r="G8" s="4" t="s">
        <v>78</v>
      </c>
      <c r="H8" s="4" t="s">
        <v>83</v>
      </c>
      <c r="I8" s="2"/>
      <c r="J8" s="2"/>
      <c r="K8" s="2">
        <v>-0.45</v>
      </c>
      <c r="L8" s="2"/>
      <c r="M8" s="2"/>
      <c r="N8" s="2">
        <f t="shared" si="1"/>
        <v>0.33752571918464391</v>
      </c>
      <c r="P8" s="2"/>
      <c r="Q8" s="2"/>
      <c r="R8" s="2"/>
    </row>
    <row r="9" spans="1:18" x14ac:dyDescent="0.2">
      <c r="A9" t="s">
        <v>51</v>
      </c>
      <c r="B9">
        <v>2010</v>
      </c>
      <c r="C9" t="s">
        <v>70</v>
      </c>
      <c r="D9" s="5">
        <v>112</v>
      </c>
      <c r="E9" s="5">
        <v>52</v>
      </c>
      <c r="F9" s="13">
        <f t="shared" si="0"/>
        <v>164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/>
      <c r="M9" s="2"/>
      <c r="N9" s="2">
        <f t="shared" si="1"/>
        <v>0.17232594379037389</v>
      </c>
      <c r="P9" s="2"/>
      <c r="Q9" s="2"/>
      <c r="R9" s="2"/>
    </row>
    <row r="10" spans="1:18" x14ac:dyDescent="0.2">
      <c r="A10" t="s">
        <v>52</v>
      </c>
      <c r="B10">
        <v>2010</v>
      </c>
      <c r="C10" t="s">
        <v>70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/>
      <c r="M10" s="2"/>
      <c r="N10" s="2">
        <f t="shared" si="1"/>
        <v>0.18913238364476101</v>
      </c>
      <c r="P10" s="2"/>
      <c r="Q10" s="2"/>
      <c r="R10" s="2"/>
    </row>
    <row r="11" spans="1:18" x14ac:dyDescent="0.2">
      <c r="A11" t="s">
        <v>52</v>
      </c>
      <c r="B11">
        <v>2010</v>
      </c>
      <c r="C11" t="s">
        <v>73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/>
      <c r="M11" s="2"/>
      <c r="N11" s="2">
        <f t="shared" si="1"/>
        <v>0.1949624175512675</v>
      </c>
      <c r="P11" s="2"/>
    </row>
    <row r="12" spans="1:18" x14ac:dyDescent="0.2">
      <c r="A12" t="s">
        <v>52</v>
      </c>
      <c r="B12">
        <v>2010</v>
      </c>
      <c r="C12" t="s">
        <v>72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/>
      <c r="M12" s="2"/>
      <c r="N12" s="2">
        <f t="shared" si="1"/>
        <v>0.19843379061398483</v>
      </c>
      <c r="P12" s="2"/>
      <c r="Q12" s="2"/>
      <c r="R12" s="2"/>
    </row>
    <row r="13" spans="1:18" x14ac:dyDescent="0.2">
      <c r="A13" t="s">
        <v>8</v>
      </c>
      <c r="B13">
        <v>1988</v>
      </c>
      <c r="C13" t="s">
        <v>71</v>
      </c>
      <c r="D13" s="5">
        <v>24</v>
      </c>
      <c r="E13" s="5">
        <v>24</v>
      </c>
      <c r="F13" s="13">
        <f t="shared" ref="F13:F14" si="4">D13+E13</f>
        <v>48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2">
        <f t="shared" si="1"/>
        <v>0.28879058156387305</v>
      </c>
      <c r="O13">
        <f t="shared" si="2"/>
        <v>0.2888933626790342</v>
      </c>
      <c r="P13" s="2">
        <f t="shared" si="3"/>
        <v>0.29140643152362533</v>
      </c>
      <c r="Q13" s="9"/>
      <c r="R13" s="9"/>
    </row>
    <row r="14" spans="1:18" x14ac:dyDescent="0.2">
      <c r="A14" t="s">
        <v>53</v>
      </c>
      <c r="B14">
        <v>2008</v>
      </c>
      <c r="C14" t="s">
        <v>70</v>
      </c>
      <c r="D14" s="5">
        <v>40</v>
      </c>
      <c r="E14" s="5">
        <v>40</v>
      </c>
      <c r="F14" s="13">
        <f t="shared" si="4"/>
        <v>80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/>
      <c r="M14" s="2"/>
      <c r="N14" s="2">
        <f t="shared" si="1"/>
        <v>0.22503333086456326</v>
      </c>
      <c r="P14" s="2"/>
    </row>
    <row r="15" spans="1:18" x14ac:dyDescent="0.2">
      <c r="A15" t="s">
        <v>54</v>
      </c>
      <c r="B15">
        <v>2005</v>
      </c>
      <c r="C15" t="s">
        <v>71</v>
      </c>
      <c r="D15" s="5">
        <v>186</v>
      </c>
      <c r="E15" s="5">
        <v>186</v>
      </c>
      <c r="F15">
        <v>80</v>
      </c>
      <c r="G15" s="4" t="s">
        <v>136</v>
      </c>
      <c r="H15" s="4" t="s">
        <v>138</v>
      </c>
      <c r="I15" s="2"/>
      <c r="J15" s="2"/>
      <c r="K15">
        <v>0.95</v>
      </c>
      <c r="L15">
        <v>0.54</v>
      </c>
      <c r="M15">
        <v>1.35</v>
      </c>
      <c r="N15" s="2">
        <f t="shared" si="1"/>
        <v>0.10938796006166132</v>
      </c>
      <c r="O15">
        <f t="shared" si="2"/>
        <v>0.10556809961306483</v>
      </c>
      <c r="P15" s="2">
        <f t="shared" si="3"/>
        <v>0.11490119645258948</v>
      </c>
    </row>
    <row r="16" spans="1:18" x14ac:dyDescent="0.2">
      <c r="A16" t="s">
        <v>54</v>
      </c>
      <c r="B16">
        <v>2005</v>
      </c>
      <c r="C16" t="s">
        <v>71</v>
      </c>
      <c r="D16" s="5">
        <v>186</v>
      </c>
      <c r="E16" s="5">
        <v>186</v>
      </c>
      <c r="F16">
        <v>106</v>
      </c>
      <c r="G16" s="4" t="s">
        <v>137</v>
      </c>
      <c r="H16" s="4" t="s">
        <v>139</v>
      </c>
      <c r="I16" s="2"/>
      <c r="J16" s="2"/>
      <c r="K16">
        <v>0.09</v>
      </c>
      <c r="L16">
        <v>-0.74</v>
      </c>
      <c r="M16">
        <v>0.93</v>
      </c>
      <c r="N16" s="2">
        <f t="shared" si="1"/>
        <v>0.10374765187134216</v>
      </c>
      <c r="O16">
        <f t="shared" si="2"/>
        <v>0.10718539862042477</v>
      </c>
      <c r="P16" s="2">
        <f t="shared" si="3"/>
        <v>0.10915671382028232</v>
      </c>
      <c r="Q16" s="2"/>
      <c r="R16" s="2"/>
    </row>
    <row r="17" spans="1:18" x14ac:dyDescent="0.2">
      <c r="A17" t="s">
        <v>55</v>
      </c>
      <c r="B17">
        <v>2004</v>
      </c>
      <c r="C17" t="s">
        <v>70</v>
      </c>
      <c r="D17" s="5">
        <v>23</v>
      </c>
      <c r="E17" s="5">
        <v>20</v>
      </c>
      <c r="F17" s="13">
        <f t="shared" ref="F17:F32" si="5">D17+E17</f>
        <v>43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/>
      <c r="M17" s="2"/>
      <c r="N17" s="2">
        <f t="shared" si="1"/>
        <v>0.30575926148825694</v>
      </c>
      <c r="P17" s="2"/>
    </row>
    <row r="18" spans="1:18" x14ac:dyDescent="0.2">
      <c r="A18" t="s">
        <v>56</v>
      </c>
      <c r="B18">
        <v>2001</v>
      </c>
      <c r="C18" t="s">
        <v>71</v>
      </c>
      <c r="D18" s="5">
        <v>26</v>
      </c>
      <c r="E18" s="5">
        <v>23</v>
      </c>
      <c r="F18" s="13">
        <f t="shared" si="5"/>
        <v>49</v>
      </c>
      <c r="G18" s="4" t="s">
        <v>79</v>
      </c>
      <c r="H18" s="4" t="s">
        <v>84</v>
      </c>
      <c r="I18" s="2"/>
      <c r="J18" s="2"/>
      <c r="K18" s="2">
        <v>0.03</v>
      </c>
      <c r="L18" s="2">
        <v>-0.54</v>
      </c>
      <c r="M18" s="2">
        <v>0.39</v>
      </c>
      <c r="N18" s="2">
        <f t="shared" si="1"/>
        <v>0.28626732786780446</v>
      </c>
      <c r="O18">
        <f t="shared" si="2"/>
        <v>0.29140231559681423</v>
      </c>
      <c r="P18" s="2">
        <f t="shared" si="3"/>
        <v>0.28894954602392131</v>
      </c>
      <c r="Q18" s="2"/>
      <c r="R18" s="2"/>
    </row>
    <row r="19" spans="1:18" x14ac:dyDescent="0.2">
      <c r="A19" t="s">
        <v>57</v>
      </c>
      <c r="B19">
        <v>2008</v>
      </c>
      <c r="C19" t="s">
        <v>71</v>
      </c>
      <c r="D19" s="5">
        <v>12</v>
      </c>
      <c r="E19" s="5">
        <v>9</v>
      </c>
      <c r="F19" s="13">
        <f t="shared" si="5"/>
        <v>21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/>
      <c r="M19" s="2"/>
      <c r="N19" s="2">
        <f t="shared" si="1"/>
        <v>0.46184842562681561</v>
      </c>
      <c r="P19" s="2"/>
      <c r="Q19" s="2"/>
      <c r="R19" s="2"/>
    </row>
    <row r="20" spans="1:18" x14ac:dyDescent="0.2">
      <c r="A20" t="s">
        <v>58</v>
      </c>
      <c r="B20">
        <v>2001</v>
      </c>
      <c r="C20" t="s">
        <v>70</v>
      </c>
      <c r="D20" s="5">
        <v>30</v>
      </c>
      <c r="E20" s="5">
        <v>30</v>
      </c>
      <c r="F20" s="13">
        <f t="shared" si="5"/>
        <v>60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/>
      <c r="M20" s="2"/>
      <c r="N20" s="2">
        <f t="shared" si="1"/>
        <v>0.26413538195402753</v>
      </c>
      <c r="P20" s="2"/>
    </row>
    <row r="21" spans="1:18" x14ac:dyDescent="0.2">
      <c r="A21" t="s">
        <v>17</v>
      </c>
      <c r="B21">
        <v>2002</v>
      </c>
      <c r="C21" t="s">
        <v>71</v>
      </c>
      <c r="D21" s="5">
        <v>58</v>
      </c>
      <c r="E21" s="5">
        <v>58</v>
      </c>
      <c r="F21" s="13">
        <f t="shared" si="5"/>
        <v>116</v>
      </c>
      <c r="G21" s="4">
        <v>20.3</v>
      </c>
      <c r="H21" s="4">
        <v>70.3</v>
      </c>
      <c r="I21" s="2"/>
      <c r="J21" s="2"/>
      <c r="K21" s="2">
        <v>-0.61</v>
      </c>
      <c r="L21" s="2">
        <v>-0.84</v>
      </c>
      <c r="M21" s="2"/>
      <c r="N21" s="2">
        <f t="shared" si="1"/>
        <v>0.18996483340617148</v>
      </c>
      <c r="O21">
        <f t="shared" si="2"/>
        <v>0.19371148115440778</v>
      </c>
      <c r="P21" s="2"/>
    </row>
    <row r="22" spans="1:18" x14ac:dyDescent="0.2">
      <c r="A22" t="s">
        <v>19</v>
      </c>
      <c r="B22">
        <v>2009</v>
      </c>
      <c r="C22" t="s">
        <v>71</v>
      </c>
      <c r="D22" s="5">
        <v>22</v>
      </c>
      <c r="E22" s="5">
        <v>22</v>
      </c>
      <c r="F22" s="13">
        <f t="shared" si="5"/>
        <v>44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>
        <f t="shared" si="1"/>
        <v>0.30436409118028362</v>
      </c>
      <c r="O22">
        <f t="shared" si="2"/>
        <v>0.30152830411392256</v>
      </c>
      <c r="P22" s="2">
        <f t="shared" si="3"/>
        <v>0.31035353740825672</v>
      </c>
      <c r="Q22" s="2"/>
      <c r="R22" s="2"/>
    </row>
    <row r="23" spans="1:18" x14ac:dyDescent="0.2">
      <c r="A23" t="s">
        <v>59</v>
      </c>
      <c r="B23">
        <v>2006</v>
      </c>
      <c r="C23" t="s">
        <v>69</v>
      </c>
      <c r="D23" s="5">
        <v>42</v>
      </c>
      <c r="E23" s="5">
        <v>45</v>
      </c>
      <c r="F23" s="13">
        <f t="shared" si="5"/>
        <v>87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/>
      <c r="M23" s="2"/>
      <c r="N23" s="2">
        <f t="shared" si="1"/>
        <v>0.21477633125772411</v>
      </c>
      <c r="P23" s="2"/>
      <c r="Q23" s="2"/>
      <c r="R23" s="2"/>
    </row>
    <row r="24" spans="1:18" x14ac:dyDescent="0.2">
      <c r="A24" t="s">
        <v>60</v>
      </c>
      <c r="B24">
        <v>2006</v>
      </c>
      <c r="C24" t="s">
        <v>69</v>
      </c>
      <c r="D24" s="5">
        <v>50</v>
      </c>
      <c r="E24" s="5">
        <v>53</v>
      </c>
      <c r="F24" s="13">
        <f t="shared" si="5"/>
        <v>103</v>
      </c>
      <c r="G24" s="4">
        <v>21</v>
      </c>
      <c r="H24" s="4">
        <v>71</v>
      </c>
      <c r="I24" s="2"/>
      <c r="J24" s="2"/>
      <c r="K24" s="2">
        <v>-0.03</v>
      </c>
      <c r="L24" s="2"/>
      <c r="M24" s="2"/>
      <c r="N24" s="2">
        <f t="shared" si="1"/>
        <v>0.19716057785556604</v>
      </c>
      <c r="P24" s="2"/>
      <c r="Q24" s="2"/>
      <c r="R24" s="2"/>
    </row>
    <row r="25" spans="1:18" x14ac:dyDescent="0.2">
      <c r="A25" t="s">
        <v>61</v>
      </c>
      <c r="B25">
        <v>2011</v>
      </c>
      <c r="C25" t="s">
        <v>73</v>
      </c>
      <c r="D25" s="5">
        <v>40</v>
      </c>
      <c r="E25" s="5">
        <v>44</v>
      </c>
      <c r="F25" s="13">
        <f t="shared" si="5"/>
        <v>84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/>
      <c r="M25" s="2"/>
      <c r="N25" s="2">
        <f t="shared" si="1"/>
        <v>0.21918520406189301</v>
      </c>
      <c r="P25" s="2"/>
    </row>
    <row r="26" spans="1:18" x14ac:dyDescent="0.2">
      <c r="A26" t="s">
        <v>86</v>
      </c>
      <c r="B26">
        <v>2005</v>
      </c>
      <c r="C26" t="s">
        <v>71</v>
      </c>
      <c r="D26" s="5">
        <v>192</v>
      </c>
      <c r="E26" s="5">
        <v>192</v>
      </c>
      <c r="F26" s="13">
        <f t="shared" si="5"/>
        <v>384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>
        <f t="shared" si="1"/>
        <v>0.10207801856913172</v>
      </c>
      <c r="O26">
        <f t="shared" si="2"/>
        <v>0.10206207261596575</v>
      </c>
      <c r="P26" s="2">
        <f t="shared" si="3"/>
        <v>0.10212584148980119</v>
      </c>
      <c r="Q26" s="2"/>
      <c r="R26" s="2"/>
    </row>
    <row r="27" spans="1:18" x14ac:dyDescent="0.2">
      <c r="A27" t="s">
        <v>62</v>
      </c>
      <c r="B27">
        <v>2010</v>
      </c>
      <c r="C27" t="s">
        <v>74</v>
      </c>
      <c r="D27" s="5">
        <v>35</v>
      </c>
      <c r="E27" s="5">
        <v>42</v>
      </c>
      <c r="F27" s="13">
        <f t="shared" si="5"/>
        <v>77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/>
      <c r="M27" s="2"/>
      <c r="N27" s="2">
        <f t="shared" si="1"/>
        <v>0.23238831512003569</v>
      </c>
      <c r="P27" s="2"/>
      <c r="Q27" s="2"/>
      <c r="R27" s="2"/>
    </row>
    <row r="28" spans="1:18" x14ac:dyDescent="0.2">
      <c r="A28" t="s">
        <v>62</v>
      </c>
      <c r="B28">
        <v>2011</v>
      </c>
      <c r="C28" t="s">
        <v>74</v>
      </c>
      <c r="D28" s="5">
        <v>49</v>
      </c>
      <c r="E28" s="5">
        <v>59</v>
      </c>
      <c r="F28" s="13">
        <f t="shared" si="5"/>
        <v>108</v>
      </c>
      <c r="G28" s="4">
        <v>27.3</v>
      </c>
      <c r="H28" s="4">
        <v>70.599999999999994</v>
      </c>
      <c r="I28" s="2"/>
      <c r="J28" s="2"/>
      <c r="K28" s="2">
        <v>0.43</v>
      </c>
      <c r="L28" s="2"/>
      <c r="M28" s="2"/>
      <c r="N28" s="2">
        <f t="shared" si="1"/>
        <v>0.19548231205456293</v>
      </c>
      <c r="P28" s="2"/>
    </row>
    <row r="29" spans="1:18" x14ac:dyDescent="0.2">
      <c r="A29" t="s">
        <v>22</v>
      </c>
      <c r="B29">
        <v>2010</v>
      </c>
      <c r="C29" t="s">
        <v>71</v>
      </c>
      <c r="D29" s="5">
        <v>51</v>
      </c>
      <c r="E29" s="5">
        <v>24</v>
      </c>
      <c r="F29" s="13">
        <f t="shared" si="5"/>
        <v>75</v>
      </c>
      <c r="G29" s="4">
        <v>25</v>
      </c>
      <c r="H29" s="4">
        <v>68</v>
      </c>
      <c r="I29" s="2">
        <v>12.6</v>
      </c>
      <c r="J29" s="2">
        <v>12.2</v>
      </c>
      <c r="K29" s="2"/>
      <c r="L29" s="2">
        <v>0.05</v>
      </c>
      <c r="M29" s="2"/>
      <c r="N29" s="2"/>
      <c r="O29">
        <f t="shared" si="2"/>
        <v>0.24757054847171994</v>
      </c>
      <c r="P29" s="2"/>
    </row>
    <row r="30" spans="1:18" x14ac:dyDescent="0.2">
      <c r="A30" t="s">
        <v>63</v>
      </c>
      <c r="B30">
        <v>2010</v>
      </c>
      <c r="C30" t="s">
        <v>71</v>
      </c>
      <c r="D30" s="5">
        <v>661</v>
      </c>
      <c r="E30" s="5">
        <v>168</v>
      </c>
      <c r="F30" s="13">
        <f t="shared" si="5"/>
        <v>829</v>
      </c>
      <c r="G30" s="4">
        <v>44.8</v>
      </c>
      <c r="H30" s="4">
        <v>72.5</v>
      </c>
      <c r="I30" s="2"/>
      <c r="J30" s="2"/>
      <c r="K30" s="2"/>
      <c r="L30" s="2">
        <v>0.06</v>
      </c>
      <c r="M30" s="2">
        <v>-3.43</v>
      </c>
      <c r="N30" s="2"/>
      <c r="O30">
        <f t="shared" si="2"/>
        <v>8.6414186029710266E-2</v>
      </c>
      <c r="P30" s="2">
        <f t="shared" si="3"/>
        <v>0.12066929442047349</v>
      </c>
    </row>
    <row r="31" spans="1:18" s="1" customFormat="1" x14ac:dyDescent="0.2">
      <c r="A31" t="s">
        <v>64</v>
      </c>
      <c r="B31">
        <v>2010</v>
      </c>
      <c r="C31" t="s">
        <v>71</v>
      </c>
      <c r="D31" s="5">
        <v>358</v>
      </c>
      <c r="E31" s="5">
        <v>61</v>
      </c>
      <c r="F31" s="13">
        <f t="shared" si="5"/>
        <v>419</v>
      </c>
      <c r="G31" s="4" t="s">
        <v>78</v>
      </c>
      <c r="H31" s="4" t="s">
        <v>85</v>
      </c>
      <c r="I31" s="2"/>
      <c r="J31" s="2"/>
      <c r="K31" s="2">
        <v>-0.24</v>
      </c>
      <c r="L31" s="2">
        <v>-0.37</v>
      </c>
      <c r="M31" s="2">
        <v>-0.1</v>
      </c>
      <c r="N31" s="2">
        <f t="shared" si="1"/>
        <v>0.13876409404405923</v>
      </c>
      <c r="O31">
        <f t="shared" si="2"/>
        <v>0.13910465077583697</v>
      </c>
      <c r="P31" s="2">
        <f t="shared" si="3"/>
        <v>0.13855927210605806</v>
      </c>
      <c r="Q31" s="2"/>
      <c r="R31" s="2"/>
    </row>
    <row r="32" spans="1:18" s="1" customFormat="1" x14ac:dyDescent="0.2">
      <c r="A32" t="s">
        <v>65</v>
      </c>
      <c r="B32">
        <v>2005</v>
      </c>
      <c r="C32" t="s">
        <v>70</v>
      </c>
      <c r="D32" s="5">
        <v>87</v>
      </c>
      <c r="E32" s="5">
        <v>63</v>
      </c>
      <c r="F32" s="13">
        <f t="shared" si="5"/>
        <v>150</v>
      </c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/>
      <c r="M32" s="2"/>
      <c r="N32" s="2">
        <f t="shared" si="1"/>
        <v>0.16553127221136321</v>
      </c>
      <c r="O32"/>
      <c r="P32" s="2"/>
      <c r="Q32" s="2"/>
      <c r="R32" s="2"/>
    </row>
    <row r="33" spans="1:16" s="1" customFormat="1" x14ac:dyDescent="0.2">
      <c r="A33" t="s">
        <v>66</v>
      </c>
      <c r="B33">
        <v>2008</v>
      </c>
      <c r="C33" t="s">
        <v>70</v>
      </c>
      <c r="D33" s="5">
        <v>33</v>
      </c>
      <c r="E33" s="5">
        <v>52</v>
      </c>
      <c r="F33" s="10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1"/>
      <c r="M33" s="11"/>
      <c r="N33" s="2">
        <f t="shared" si="1"/>
        <v>0.230068352001363</v>
      </c>
      <c r="O33"/>
      <c r="P33" s="2"/>
    </row>
    <row r="34" spans="1:16" s="1" customFormat="1" x14ac:dyDescent="0.2">
      <c r="A34" t="s">
        <v>66</v>
      </c>
      <c r="B34">
        <v>2008</v>
      </c>
      <c r="C34" s="10" t="s">
        <v>71</v>
      </c>
      <c r="D34" s="5">
        <v>33</v>
      </c>
      <c r="E34" s="5">
        <v>52</v>
      </c>
      <c r="F34" s="10">
        <v>85</v>
      </c>
      <c r="G34" s="4">
        <v>36.1</v>
      </c>
      <c r="H34" s="4">
        <v>69.3</v>
      </c>
      <c r="I34" s="2">
        <v>10.7</v>
      </c>
      <c r="J34" s="2">
        <v>10.4</v>
      </c>
      <c r="K34" s="12">
        <v>0.19</v>
      </c>
      <c r="L34" s="11"/>
      <c r="M34" s="11"/>
      <c r="N34" s="2">
        <f t="shared" si="1"/>
        <v>0.22303845514838019</v>
      </c>
      <c r="O34"/>
      <c r="P34" s="2"/>
    </row>
    <row r="35" spans="1:16" s="10" customFormat="1" x14ac:dyDescent="0.2"/>
    <row r="36" spans="1:16" s="1" customFormat="1" x14ac:dyDescent="0.2"/>
    <row r="37" spans="1:16" s="1" customFormat="1" x14ac:dyDescent="0.2"/>
    <row r="38" spans="1:16" s="1" customForma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6" s="1" customForma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6" s="1" customForma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6" s="1" customForma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J36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10" s="1" customFormat="1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  <c r="I1" s="1" t="s">
        <v>158</v>
      </c>
      <c r="J1" s="1" t="s">
        <v>159</v>
      </c>
    </row>
    <row r="2" spans="1:10" x14ac:dyDescent="0.2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  <c r="I2">
        <f>SQRT((C2+D2)/(C2*D2)+G2^2/(2*(C2+D2)))</f>
        <v>0.18475372863020592</v>
      </c>
      <c r="J2">
        <f>SQRT((C2+D2)/(C2*D2)+H2^2/(2*(C2+D2)))</f>
        <v>0.18367602298404209</v>
      </c>
    </row>
    <row r="3" spans="1:10" x14ac:dyDescent="0.2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  <c r="I3">
        <f t="shared" ref="I3:I36" si="0">SQRT((C3+D3)/(C3*D3)+G3^2/(2*(C3+D3)))</f>
        <v>0.18366801638489966</v>
      </c>
      <c r="J3">
        <f t="shared" ref="J3:J36" si="1">SQRT((C3+D3)/(C3*D3)+H3^2/(2*(C3+D3)))</f>
        <v>0.18366801638489966</v>
      </c>
    </row>
    <row r="4" spans="1:10" x14ac:dyDescent="0.2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  <c r="I4">
        <f t="shared" si="0"/>
        <v>0.2888933626790342</v>
      </c>
      <c r="J4">
        <f t="shared" si="1"/>
        <v>0.2894697019263559</v>
      </c>
    </row>
    <row r="5" spans="1:10" x14ac:dyDescent="0.2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  <c r="I5">
        <f t="shared" si="0"/>
        <v>0.13746026192572441</v>
      </c>
      <c r="J5">
        <f t="shared" si="1"/>
        <v>0.14616881886602476</v>
      </c>
    </row>
    <row r="6" spans="1:10" x14ac:dyDescent="0.2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  <c r="I6">
        <f t="shared" si="0"/>
        <v>0.19776582301984583</v>
      </c>
      <c r="J6">
        <f t="shared" si="1"/>
        <v>0.21466186662081385</v>
      </c>
    </row>
    <row r="7" spans="1:10" x14ac:dyDescent="0.2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  <c r="I7">
        <f t="shared" si="0"/>
        <v>0.20364716990746703</v>
      </c>
      <c r="J7">
        <f t="shared" si="1"/>
        <v>0.20448854744883843</v>
      </c>
    </row>
    <row r="8" spans="1:10" x14ac:dyDescent="0.2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  <c r="I8">
        <f t="shared" si="0"/>
        <v>0.23113307854999898</v>
      </c>
      <c r="J8">
        <f t="shared" si="1"/>
        <v>0.25385034961567415</v>
      </c>
    </row>
    <row r="9" spans="1:10" x14ac:dyDescent="0.2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  <c r="I9">
        <f t="shared" si="0"/>
        <v>0.22891592343041584</v>
      </c>
      <c r="J9">
        <f t="shared" si="1"/>
        <v>0.22779513822731162</v>
      </c>
    </row>
    <row r="10" spans="1:10" x14ac:dyDescent="0.2">
      <c r="A10" t="s">
        <v>12</v>
      </c>
      <c r="B10">
        <v>2005</v>
      </c>
      <c r="C10">
        <v>26</v>
      </c>
      <c r="D10">
        <v>23</v>
      </c>
      <c r="E10" t="s">
        <v>37</v>
      </c>
      <c r="F10" t="s">
        <v>40</v>
      </c>
      <c r="G10" s="2">
        <v>-0.54</v>
      </c>
      <c r="H10" s="2">
        <v>0.38</v>
      </c>
      <c r="I10">
        <f t="shared" si="0"/>
        <v>0.29140231559681423</v>
      </c>
      <c r="J10">
        <f t="shared" si="1"/>
        <v>0.28881355355810223</v>
      </c>
    </row>
    <row r="11" spans="1:10" x14ac:dyDescent="0.2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/>
      <c r="I11">
        <f t="shared" si="0"/>
        <v>0.23841582427170788</v>
      </c>
    </row>
    <row r="12" spans="1:10" x14ac:dyDescent="0.2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/>
      <c r="I12">
        <f t="shared" si="0"/>
        <v>0.21335123622796281</v>
      </c>
    </row>
    <row r="13" spans="1:10" x14ac:dyDescent="0.2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/>
      <c r="H13" s="2">
        <v>1.65</v>
      </c>
      <c r="J13">
        <f t="shared" si="1"/>
        <v>0.3661027861134083</v>
      </c>
    </row>
    <row r="14" spans="1:10" x14ac:dyDescent="0.2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  <c r="I14">
        <f t="shared" si="0"/>
        <v>0.17133960242943319</v>
      </c>
      <c r="J14">
        <f t="shared" si="1"/>
        <v>0.17250661797747513</v>
      </c>
    </row>
    <row r="15" spans="1:10" x14ac:dyDescent="0.2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  <c r="I15">
        <f t="shared" si="0"/>
        <v>0.18969235528922196</v>
      </c>
      <c r="J15">
        <f t="shared" si="1"/>
        <v>0.18666884748315574</v>
      </c>
    </row>
    <row r="16" spans="1:10" x14ac:dyDescent="0.2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  <c r="I16">
        <f t="shared" si="0"/>
        <v>0.19280260586305933</v>
      </c>
      <c r="J16">
        <f t="shared" si="1"/>
        <v>0.18569533817705186</v>
      </c>
    </row>
    <row r="17" spans="1:10" x14ac:dyDescent="0.2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  <c r="I17">
        <f t="shared" si="0"/>
        <v>0.11568464641269635</v>
      </c>
      <c r="J17">
        <f t="shared" si="1"/>
        <v>0.11620270835411668</v>
      </c>
    </row>
    <row r="18" spans="1:10" x14ac:dyDescent="0.2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  <c r="I18">
        <f t="shared" si="0"/>
        <v>0.30152830411392256</v>
      </c>
      <c r="J18">
        <f t="shared" si="1"/>
        <v>0.31060790834631485</v>
      </c>
    </row>
    <row r="19" spans="1:10" x14ac:dyDescent="0.2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  <c r="I19">
        <f t="shared" si="0"/>
        <v>0.26760511953249322</v>
      </c>
      <c r="J19">
        <f t="shared" si="1"/>
        <v>0.26697963405473457</v>
      </c>
    </row>
    <row r="20" spans="1:10" x14ac:dyDescent="0.2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  <c r="I20">
        <f t="shared" si="0"/>
        <v>0.25</v>
      </c>
      <c r="J20">
        <f t="shared" si="1"/>
        <v>0.25089838580588758</v>
      </c>
    </row>
    <row r="21" spans="1:10" x14ac:dyDescent="0.2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  <c r="I21">
        <f t="shared" si="0"/>
        <v>0.26760511953249322</v>
      </c>
      <c r="J21">
        <f t="shared" si="1"/>
        <v>0.25357444666211931</v>
      </c>
    </row>
    <row r="22" spans="1:10" x14ac:dyDescent="0.2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/>
      <c r="I22">
        <f t="shared" si="0"/>
        <v>0.24757054847171994</v>
      </c>
    </row>
    <row r="23" spans="1:10" x14ac:dyDescent="0.2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/>
      <c r="I23">
        <f t="shared" si="0"/>
        <v>0.2901149197588202</v>
      </c>
    </row>
    <row r="24" spans="1:10" x14ac:dyDescent="0.2">
      <c r="A24" t="s">
        <v>24</v>
      </c>
      <c r="B24">
        <v>2012</v>
      </c>
      <c r="C24">
        <v>68</v>
      </c>
      <c r="D24">
        <v>68</v>
      </c>
      <c r="E24" t="s">
        <v>38</v>
      </c>
      <c r="F24" t="s">
        <v>39</v>
      </c>
      <c r="G24" s="2">
        <v>-0.12</v>
      </c>
      <c r="H24" s="2">
        <v>7.0000000000000007E-2</v>
      </c>
      <c r="I24">
        <f t="shared" si="0"/>
        <v>0.17165286447465111</v>
      </c>
      <c r="J24">
        <f t="shared" si="1"/>
        <v>0.17155109854432499</v>
      </c>
    </row>
    <row r="25" spans="1:10" x14ac:dyDescent="0.2">
      <c r="A25" t="s">
        <v>25</v>
      </c>
      <c r="B25">
        <v>2012</v>
      </c>
      <c r="C25">
        <v>68</v>
      </c>
      <c r="D25">
        <v>68</v>
      </c>
      <c r="E25" t="s">
        <v>38</v>
      </c>
      <c r="F25" t="s">
        <v>39</v>
      </c>
      <c r="G25" s="2">
        <v>-0.15</v>
      </c>
      <c r="H25" s="2">
        <v>0.04</v>
      </c>
      <c r="I25">
        <f t="shared" si="0"/>
        <v>0.17173958569333295</v>
      </c>
      <c r="J25">
        <f t="shared" si="1"/>
        <v>0.1715157341436159</v>
      </c>
    </row>
    <row r="26" spans="1:10" x14ac:dyDescent="0.2">
      <c r="A26" t="s">
        <v>26</v>
      </c>
      <c r="B26">
        <v>2012</v>
      </c>
      <c r="C26">
        <v>60</v>
      </c>
      <c r="D26">
        <v>60</v>
      </c>
      <c r="E26" t="s">
        <v>38</v>
      </c>
      <c r="F26" t="s">
        <v>39</v>
      </c>
      <c r="G26" s="2">
        <v>-0.04</v>
      </c>
      <c r="H26" s="2">
        <v>0.75</v>
      </c>
      <c r="I26">
        <f t="shared" si="0"/>
        <v>0.18259244234085922</v>
      </c>
      <c r="J26">
        <f t="shared" si="1"/>
        <v>0.18888378261071895</v>
      </c>
    </row>
    <row r="27" spans="1:10" x14ac:dyDescent="0.2">
      <c r="A27" t="s">
        <v>27</v>
      </c>
      <c r="B27">
        <v>2012</v>
      </c>
      <c r="C27">
        <v>60</v>
      </c>
      <c r="D27">
        <v>60</v>
      </c>
      <c r="E27" t="s">
        <v>38</v>
      </c>
      <c r="F27" t="s">
        <v>39</v>
      </c>
      <c r="G27" s="2">
        <v>-0.08</v>
      </c>
      <c r="H27" s="2">
        <v>-0.04</v>
      </c>
      <c r="I27">
        <f t="shared" si="0"/>
        <v>0.18264720090929398</v>
      </c>
      <c r="J27">
        <f t="shared" si="1"/>
        <v>0.18259244234085922</v>
      </c>
    </row>
    <row r="28" spans="1:10" x14ac:dyDescent="0.2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  <c r="I28">
        <f t="shared" si="0"/>
        <v>0.24117918572405303</v>
      </c>
      <c r="J28">
        <f t="shared" si="1"/>
        <v>0.23968187171022609</v>
      </c>
    </row>
    <row r="29" spans="1:10" x14ac:dyDescent="0.2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/>
      <c r="I29">
        <f t="shared" si="0"/>
        <v>0.20216920487799878</v>
      </c>
    </row>
    <row r="30" spans="1:10" x14ac:dyDescent="0.2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/>
      <c r="I30">
        <f t="shared" si="0"/>
        <v>0.19743008231017442</v>
      </c>
    </row>
    <row r="31" spans="1:10" x14ac:dyDescent="0.2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/>
      <c r="H31" s="2">
        <v>-1.93</v>
      </c>
      <c r="J31">
        <f t="shared" si="1"/>
        <v>0.2280392653060917</v>
      </c>
    </row>
    <row r="32" spans="1:10" x14ac:dyDescent="0.2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/>
      <c r="H32" s="2">
        <v>-1.59</v>
      </c>
      <c r="J32">
        <f t="shared" si="1"/>
        <v>0.21701840587506674</v>
      </c>
    </row>
    <row r="33" spans="1:10" x14ac:dyDescent="0.2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  <c r="I33">
        <f t="shared" si="0"/>
        <v>0.14131409792796853</v>
      </c>
      <c r="J33">
        <f t="shared" si="1"/>
        <v>0.13855927210605806</v>
      </c>
    </row>
    <row r="34" spans="1:10" x14ac:dyDescent="0.2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  <c r="I34">
        <f t="shared" si="0"/>
        <v>0.25892901349699249</v>
      </c>
      <c r="J34">
        <f t="shared" si="1"/>
        <v>0.25639839248690693</v>
      </c>
    </row>
    <row r="35" spans="1:10" x14ac:dyDescent="0.2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  <c r="I35">
        <f t="shared" si="0"/>
        <v>0.26846630416153161</v>
      </c>
      <c r="J35">
        <f t="shared" si="1"/>
        <v>0.26144627836355216</v>
      </c>
    </row>
    <row r="36" spans="1:10" x14ac:dyDescent="0.2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  <c r="I36">
        <f t="shared" si="0"/>
        <v>0.24447009019509933</v>
      </c>
      <c r="J36">
        <f t="shared" si="1"/>
        <v>0.2242821883253327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K45" sqref="K45"/>
    </sheetView>
  </sheetViews>
  <sheetFormatPr baseColWidth="10" defaultColWidth="8.83203125" defaultRowHeight="15" x14ac:dyDescent="0.2"/>
  <cols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41</v>
      </c>
      <c r="C1" s="1" t="s">
        <v>42</v>
      </c>
      <c r="D1" s="1" t="s">
        <v>89</v>
      </c>
      <c r="E1" s="1" t="s">
        <v>90</v>
      </c>
      <c r="F1" s="1" t="s">
        <v>134</v>
      </c>
      <c r="G1" s="1" t="s">
        <v>135</v>
      </c>
    </row>
    <row r="2" spans="2:7" x14ac:dyDescent="0.2">
      <c r="B2" t="s">
        <v>91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92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93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94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x14ac:dyDescent="0.2">
      <c r="B6" t="s">
        <v>95</v>
      </c>
      <c r="C6">
        <v>2011</v>
      </c>
      <c r="D6" s="6">
        <v>98</v>
      </c>
      <c r="E6" s="3">
        <v>-0.34</v>
      </c>
      <c r="F6" s="3">
        <v>0.09</v>
      </c>
      <c r="G6" s="3">
        <v>2.46</v>
      </c>
    </row>
    <row r="7" spans="2:7" x14ac:dyDescent="0.2">
      <c r="B7" t="s">
        <v>92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96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t="s">
        <v>97</v>
      </c>
      <c r="C9">
        <v>2016</v>
      </c>
      <c r="D9" s="6">
        <v>113</v>
      </c>
      <c r="E9" s="3">
        <v>-0.1</v>
      </c>
      <c r="F9" s="3">
        <v>0.11</v>
      </c>
      <c r="G9" s="3">
        <v>2.4900000000000002</v>
      </c>
    </row>
    <row r="10" spans="2:7" x14ac:dyDescent="0.2">
      <c r="B10" t="s">
        <v>98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2">
      <c r="B11" t="s">
        <v>99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2">
      <c r="B12" t="s">
        <v>100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2">
      <c r="B13" t="s">
        <v>101</v>
      </c>
      <c r="C13" t="s">
        <v>125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2">
      <c r="B14" t="s">
        <v>102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2">
      <c r="B15" t="s">
        <v>103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2">
      <c r="B16" t="s">
        <v>104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2">
      <c r="B17" t="s">
        <v>105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2">
      <c r="B18" t="s">
        <v>106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2">
      <c r="B19" t="s">
        <v>107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2">
      <c r="B20" t="s">
        <v>126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2">
      <c r="B21" t="s">
        <v>108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2">
      <c r="B22" t="s">
        <v>109</v>
      </c>
      <c r="C22" t="s">
        <v>125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2">
      <c r="B23" t="s">
        <v>110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2">
      <c r="B24" t="s">
        <v>128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2">
      <c r="B25" t="s">
        <v>129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2">
      <c r="B26" t="s">
        <v>111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2">
      <c r="B27" t="s">
        <v>112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2">
      <c r="B28" t="s">
        <v>113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2">
      <c r="B29" t="s">
        <v>97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2">
      <c r="B30" t="s">
        <v>114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2">
      <c r="B31" t="s">
        <v>130</v>
      </c>
      <c r="C31" t="s">
        <v>125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2">
      <c r="B32" t="s">
        <v>115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2">
      <c r="B33" t="s">
        <v>116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2">
      <c r="B34" t="s">
        <v>117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2">
      <c r="B35" t="s">
        <v>118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2">
      <c r="B36" t="s">
        <v>127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2">
      <c r="B37" t="s">
        <v>119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2">
      <c r="B38" t="s">
        <v>120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2">
      <c r="B39" t="s">
        <v>121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2">
      <c r="B40" t="s">
        <v>122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2">
      <c r="B41" t="s">
        <v>123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2">
      <c r="B42" t="s">
        <v>124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2"/>
    <row r="44" spans="1:7" s="1" customFormat="1" x14ac:dyDescent="0.2">
      <c r="A44" s="1" t="s">
        <v>131</v>
      </c>
      <c r="D44" s="7">
        <f>SUBTOTAL(9,D2:D42)</f>
        <v>104737</v>
      </c>
      <c r="E44" s="1">
        <v>-0.02</v>
      </c>
      <c r="F44" s="8">
        <v>1</v>
      </c>
    </row>
    <row r="45" spans="1:7" x14ac:dyDescent="0.2">
      <c r="A45" s="1" t="s">
        <v>132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workbookViewId="0">
      <selection activeCell="Q15" sqref="Q15"/>
    </sheetView>
  </sheetViews>
  <sheetFormatPr baseColWidth="10" defaultColWidth="8.83203125" defaultRowHeight="15" x14ac:dyDescent="0.2"/>
  <sheetData>
    <row r="1" spans="1:11" ht="16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133</v>
      </c>
      <c r="F1" s="1" t="s">
        <v>43</v>
      </c>
      <c r="G1" s="1" t="s">
        <v>67</v>
      </c>
      <c r="H1" s="1" t="s">
        <v>90</v>
      </c>
      <c r="I1" s="14" t="s">
        <v>140</v>
      </c>
      <c r="J1" s="1" t="s">
        <v>141</v>
      </c>
      <c r="K1" s="14" t="s">
        <v>142</v>
      </c>
    </row>
    <row r="2" spans="1:11" x14ac:dyDescent="0.2">
      <c r="A2" t="s">
        <v>143</v>
      </c>
      <c r="B2">
        <v>2013</v>
      </c>
      <c r="C2">
        <v>35</v>
      </c>
      <c r="D2">
        <v>34</v>
      </c>
      <c r="F2">
        <v>21.3</v>
      </c>
      <c r="G2">
        <v>73.900000000000006</v>
      </c>
      <c r="H2">
        <v>0.55121340239401695</v>
      </c>
      <c r="I2">
        <v>0.24267103671162901</v>
      </c>
      <c r="J2">
        <v>1</v>
      </c>
      <c r="K2">
        <v>1</v>
      </c>
    </row>
    <row r="3" spans="1:11" x14ac:dyDescent="0.2">
      <c r="A3" t="s">
        <v>144</v>
      </c>
      <c r="B3">
        <v>2018</v>
      </c>
      <c r="C3">
        <v>40</v>
      </c>
      <c r="D3">
        <v>39</v>
      </c>
      <c r="F3">
        <v>19.88</v>
      </c>
      <c r="G3">
        <v>72.44</v>
      </c>
      <c r="H3">
        <v>0.77471963925238896</v>
      </c>
      <c r="I3">
        <v>0.23120296003369001</v>
      </c>
      <c r="J3">
        <v>1</v>
      </c>
      <c r="K3">
        <v>0</v>
      </c>
    </row>
    <row r="4" spans="1:11" x14ac:dyDescent="0.2">
      <c r="A4" t="s">
        <v>145</v>
      </c>
      <c r="B4">
        <v>2013</v>
      </c>
      <c r="C4">
        <v>24</v>
      </c>
      <c r="D4">
        <v>24</v>
      </c>
      <c r="F4">
        <v>19.829999999999998</v>
      </c>
      <c r="G4">
        <v>77.92</v>
      </c>
      <c r="H4">
        <v>0</v>
      </c>
      <c r="I4">
        <v>0.28394275533916002</v>
      </c>
      <c r="J4">
        <v>1</v>
      </c>
      <c r="K4">
        <v>1</v>
      </c>
    </row>
    <row r="5" spans="1:11" x14ac:dyDescent="0.2">
      <c r="A5" t="s">
        <v>146</v>
      </c>
      <c r="B5">
        <v>2014</v>
      </c>
      <c r="E5">
        <v>117</v>
      </c>
      <c r="F5">
        <v>24.1</v>
      </c>
      <c r="G5">
        <v>68.8</v>
      </c>
      <c r="H5">
        <v>0.60542691683972105</v>
      </c>
      <c r="I5">
        <v>0.19454005685892301</v>
      </c>
      <c r="J5">
        <v>1</v>
      </c>
      <c r="K5">
        <v>1</v>
      </c>
    </row>
    <row r="6" spans="1:11" x14ac:dyDescent="0.2">
      <c r="A6" t="s">
        <v>147</v>
      </c>
      <c r="B6">
        <v>2017</v>
      </c>
      <c r="C6">
        <v>30</v>
      </c>
      <c r="D6">
        <v>30</v>
      </c>
      <c r="F6">
        <v>21.97</v>
      </c>
      <c r="G6">
        <v>73.63</v>
      </c>
      <c r="H6" s="15">
        <v>2.9002292479318501E-2</v>
      </c>
      <c r="I6">
        <v>0.25485940936830698</v>
      </c>
      <c r="J6">
        <v>0</v>
      </c>
      <c r="K6">
        <v>0</v>
      </c>
    </row>
    <row r="7" spans="1:11" x14ac:dyDescent="0.2">
      <c r="A7" t="s">
        <v>148</v>
      </c>
      <c r="B7">
        <v>2019</v>
      </c>
      <c r="C7">
        <v>89</v>
      </c>
      <c r="D7">
        <v>66</v>
      </c>
      <c r="F7">
        <v>30.12</v>
      </c>
      <c r="G7">
        <v>69.39</v>
      </c>
      <c r="H7">
        <v>0.92185272462318801</v>
      </c>
      <c r="I7">
        <v>0.169912662071317</v>
      </c>
      <c r="J7">
        <v>1</v>
      </c>
      <c r="K7">
        <v>1</v>
      </c>
    </row>
    <row r="8" spans="1:11" x14ac:dyDescent="0.2">
      <c r="A8" t="s">
        <v>149</v>
      </c>
      <c r="B8">
        <v>2016</v>
      </c>
      <c r="C8">
        <v>19</v>
      </c>
      <c r="D8">
        <v>5</v>
      </c>
      <c r="F8">
        <v>27.95</v>
      </c>
      <c r="G8">
        <v>63</v>
      </c>
      <c r="H8">
        <v>1.77251240478261</v>
      </c>
      <c r="I8">
        <v>0.54860120037934201</v>
      </c>
      <c r="J8">
        <v>1</v>
      </c>
      <c r="K8">
        <v>1</v>
      </c>
    </row>
    <row r="9" spans="1:11" x14ac:dyDescent="0.2">
      <c r="A9" t="s">
        <v>150</v>
      </c>
      <c r="B9">
        <v>2014</v>
      </c>
      <c r="C9">
        <v>180</v>
      </c>
      <c r="D9">
        <v>180</v>
      </c>
      <c r="H9">
        <v>0.64710247092879902</v>
      </c>
      <c r="I9">
        <v>0.107917366737087</v>
      </c>
      <c r="J9">
        <v>0</v>
      </c>
      <c r="K9">
        <v>0</v>
      </c>
    </row>
    <row r="10" spans="1:11" x14ac:dyDescent="0.2">
      <c r="A10" t="s">
        <v>151</v>
      </c>
      <c r="B10">
        <v>2017</v>
      </c>
      <c r="C10">
        <v>39</v>
      </c>
      <c r="D10">
        <v>39</v>
      </c>
      <c r="F10">
        <v>22.79</v>
      </c>
      <c r="G10">
        <v>69.69</v>
      </c>
      <c r="H10">
        <v>0.518264161225095</v>
      </c>
      <c r="I10">
        <v>0.22802055316810399</v>
      </c>
      <c r="J10">
        <v>1</v>
      </c>
      <c r="K10">
        <v>1</v>
      </c>
    </row>
    <row r="11" spans="1:11" x14ac:dyDescent="0.2">
      <c r="A11" t="s">
        <v>121</v>
      </c>
      <c r="B11">
        <v>2012</v>
      </c>
      <c r="C11">
        <v>29</v>
      </c>
      <c r="D11">
        <v>30</v>
      </c>
      <c r="F11">
        <v>30.14</v>
      </c>
      <c r="G11">
        <v>71.3</v>
      </c>
      <c r="H11">
        <v>0.10622410902187</v>
      </c>
      <c r="I11">
        <v>0.25715960845099101</v>
      </c>
      <c r="J11">
        <v>1</v>
      </c>
      <c r="K11">
        <v>1</v>
      </c>
    </row>
    <row r="12" spans="1:11" x14ac:dyDescent="0.2">
      <c r="A12" t="s">
        <v>152</v>
      </c>
      <c r="B12">
        <v>2016</v>
      </c>
      <c r="C12">
        <v>74</v>
      </c>
      <c r="D12">
        <v>33</v>
      </c>
      <c r="F12">
        <v>26.42</v>
      </c>
      <c r="G12">
        <v>71.459999999999994</v>
      </c>
      <c r="H12">
        <v>0.62165257563899101</v>
      </c>
      <c r="I12">
        <v>0.21212542424803399</v>
      </c>
      <c r="J12">
        <v>0</v>
      </c>
      <c r="K12">
        <v>0</v>
      </c>
    </row>
    <row r="13" spans="1:11" x14ac:dyDescent="0.2">
      <c r="A13" t="s">
        <v>153</v>
      </c>
      <c r="B13">
        <v>2019</v>
      </c>
      <c r="C13">
        <v>48</v>
      </c>
      <c r="D13">
        <v>48</v>
      </c>
      <c r="F13">
        <v>23.29</v>
      </c>
      <c r="G13">
        <v>70.19</v>
      </c>
      <c r="H13">
        <v>0.63819418586767596</v>
      </c>
      <c r="I13">
        <v>0.207663136409207</v>
      </c>
      <c r="J13">
        <v>1</v>
      </c>
      <c r="K13">
        <v>1</v>
      </c>
    </row>
    <row r="14" spans="1:11" x14ac:dyDescent="0.2">
      <c r="A14" t="s">
        <v>154</v>
      </c>
      <c r="B14">
        <v>2018</v>
      </c>
      <c r="C14">
        <v>32</v>
      </c>
      <c r="D14">
        <v>30</v>
      </c>
      <c r="F14">
        <v>25.28</v>
      </c>
      <c r="G14">
        <v>70.569999999999993</v>
      </c>
      <c r="H14">
        <v>0.858350729706717</v>
      </c>
      <c r="I14">
        <v>0.26251444013359798</v>
      </c>
      <c r="J14">
        <v>1</v>
      </c>
      <c r="K14">
        <v>1</v>
      </c>
    </row>
    <row r="15" spans="1:11" x14ac:dyDescent="0.2">
      <c r="A15" t="s">
        <v>155</v>
      </c>
      <c r="B15">
        <v>2018</v>
      </c>
      <c r="C15">
        <v>31</v>
      </c>
      <c r="D15">
        <v>23</v>
      </c>
      <c r="F15">
        <v>20.84</v>
      </c>
      <c r="G15">
        <v>71.349999999999994</v>
      </c>
      <c r="H15">
        <v>0.58748392533682103</v>
      </c>
      <c r="I15">
        <v>0.27704276483588702</v>
      </c>
      <c r="J15">
        <v>1</v>
      </c>
      <c r="K15">
        <v>1</v>
      </c>
    </row>
    <row r="16" spans="1:11" x14ac:dyDescent="0.2">
      <c r="A16" t="s">
        <v>156</v>
      </c>
      <c r="B16">
        <v>2019</v>
      </c>
      <c r="C16">
        <v>36</v>
      </c>
      <c r="D16">
        <v>36</v>
      </c>
      <c r="F16">
        <v>21</v>
      </c>
      <c r="G16">
        <v>70.11</v>
      </c>
      <c r="H16">
        <v>1.00095479248103</v>
      </c>
      <c r="I16">
        <v>0.24763874405547101</v>
      </c>
      <c r="J16">
        <v>0</v>
      </c>
      <c r="K16">
        <v>0</v>
      </c>
    </row>
    <row r="17" spans="1:11" x14ac:dyDescent="0.2">
      <c r="A17" t="s">
        <v>157</v>
      </c>
      <c r="B17">
        <v>2012</v>
      </c>
      <c r="C17">
        <v>71</v>
      </c>
      <c r="D17">
        <v>70</v>
      </c>
      <c r="F17">
        <v>23.07</v>
      </c>
      <c r="G17">
        <v>66.430000000000007</v>
      </c>
      <c r="H17">
        <v>0.52918123403528905</v>
      </c>
      <c r="I17">
        <v>0.17046222221447099</v>
      </c>
      <c r="J17">
        <v>1</v>
      </c>
      <c r="K1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Mata_et_al(2011)</vt:lpstr>
      <vt:lpstr>Best_Charness (2015)</vt:lpstr>
      <vt:lpstr>Seaman_et_al(2021)</vt:lpstr>
      <vt:lpstr>Sparrow_et_al(2021)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Microsoft Office User</cp:lastModifiedBy>
  <dcterms:created xsi:type="dcterms:W3CDTF">2021-11-26T08:03:10Z</dcterms:created>
  <dcterms:modified xsi:type="dcterms:W3CDTF">2021-12-30T10:38:19Z</dcterms:modified>
</cp:coreProperties>
</file>