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amassafra/Desktop/doc CDS/Documenti Metodo/"/>
    </mc:Choice>
  </mc:AlternateContent>
  <xr:revisionPtr revIDLastSave="0" documentId="13_ncr:1_{241F4C41-9766-0D40-94DF-9DAF68983C0E}" xr6:coauthVersionLast="47" xr6:coauthVersionMax="47" xr10:uidLastSave="{00000000-0000-0000-0000-000000000000}"/>
  <bookViews>
    <workbookView xWindow="140" yWindow="500" windowWidth="28340" windowHeight="16220" xr2:uid="{2AD2160E-65F3-5C4F-9F96-C0BAE9D3F5A7}"/>
  </bookViews>
  <sheets>
    <sheet name="prospetti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P32" i="1"/>
  <c r="P26" i="1"/>
  <c r="K36" i="1"/>
  <c r="K32" i="1"/>
  <c r="K26" i="1"/>
  <c r="N14" i="1"/>
  <c r="I14" i="1"/>
  <c r="N12" i="1"/>
  <c r="D14" i="1"/>
  <c r="D11" i="1" s="1"/>
  <c r="D12" i="1" s="1"/>
  <c r="F26" i="1"/>
  <c r="F36" i="1"/>
  <c r="F32" i="1"/>
  <c r="I1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<sst xmlns="http://schemas.openxmlformats.org/spreadsheetml/2006/main" count="105" uniqueCount="36">
  <si>
    <t>Budget Personale</t>
  </si>
  <si>
    <t>Budget F&amp;B</t>
  </si>
  <si>
    <t>Budget dei Servizi</t>
  </si>
  <si>
    <t>MOL</t>
  </si>
  <si>
    <t>Budget CDSHotels - Porto Giardino</t>
  </si>
  <si>
    <t xml:space="preserve"> Vendite</t>
  </si>
  <si>
    <t>Voci</t>
  </si>
  <si>
    <t>Centri</t>
  </si>
  <si>
    <t>Costi Personale</t>
  </si>
  <si>
    <t>Salari e stipendi</t>
  </si>
  <si>
    <t>Personale</t>
  </si>
  <si>
    <t>Costi per Servizi</t>
  </si>
  <si>
    <t>Compensi professionali di lavoro autonomo</t>
  </si>
  <si>
    <t>Legale</t>
  </si>
  <si>
    <t>Compensi sindaci</t>
  </si>
  <si>
    <t>Provvigioni ad intermediari</t>
  </si>
  <si>
    <t>Commerciale</t>
  </si>
  <si>
    <t>Assicurazioni</t>
  </si>
  <si>
    <t>Costi per servizi vari</t>
  </si>
  <si>
    <t>Manutenzione</t>
  </si>
  <si>
    <t>Manutenzioni e riparazioni varie</t>
  </si>
  <si>
    <t>Servizi di animazione</t>
  </si>
  <si>
    <t>Servizi di lavaggio/noleggio biancheria</t>
  </si>
  <si>
    <t>Utenze gas</t>
  </si>
  <si>
    <t>Utenze idriche</t>
  </si>
  <si>
    <t>/</t>
  </si>
  <si>
    <t>BDG 2025</t>
  </si>
  <si>
    <t>TOTALE</t>
  </si>
  <si>
    <t>Budget Manutenzioni</t>
  </si>
  <si>
    <t>Budget Commerciale</t>
  </si>
  <si>
    <t>Budget Legale</t>
  </si>
  <si>
    <t>Energia elettrica</t>
  </si>
  <si>
    <t>Budget dei Servizi *</t>
  </si>
  <si>
    <t>Budget Effettivo</t>
  </si>
  <si>
    <t>Budget Stabilito</t>
  </si>
  <si>
    <t>Budget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</si>
</sst>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&quot;$&quot;#,##0_);[Red]\(&quot;$&quot;#,##0\)"/>
  </numFmts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Calibri"/>
      <family val="2"/>
    </font>
    <font>
      <sz val="12"/>
      <color theme="1"/>
      <name val="Wingdings 3"/>
      <charset val="2"/>
    </font>
    <font>
      <sz val="14"/>
      <color theme="1"/>
      <name val="Calibri Light"/>
      <family val="2"/>
    </font>
    <font>
      <sz val="14"/>
      <color theme="1"/>
      <name val="Aptos Narrow"/>
      <family val="2"/>
      <scheme val="minor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b/>
      <sz val="16"/>
      <color theme="0"/>
      <name val="Calibri Light"/>
      <family val="2"/>
    </font>
    <font>
      <sz val="16"/>
      <color theme="1"/>
      <name val="Calibri Light"/>
      <family val="2"/>
    </font>
    <font>
      <b/>
      <sz val="16"/>
      <color rgb="FF000000"/>
      <name val="Calibri"/>
      <family val="2"/>
    </font>
    <font>
      <sz val="16"/>
      <color theme="1"/>
      <name val="Aptos Narrow"/>
      <family val="2"/>
      <scheme val="minor"/>
    </font>
    <font>
      <b/>
      <sz val="16"/>
      <color theme="1"/>
      <name val="Calibri"/>
      <family val="2"/>
    </font>
    <font>
      <sz val="16"/>
      <color rgb="FF000000"/>
      <name val="Calibri light"/>
      <family val="2"/>
    </font>
    <font>
      <sz val="16"/>
      <color theme="1"/>
      <name val="Calibri"/>
      <family val="2"/>
    </font>
    <font>
      <b/>
      <sz val="50"/>
      <color rgb="FF003F7D"/>
      <name val="Calibri"/>
      <family val="2"/>
    </font>
    <font>
      <b/>
      <sz val="24"/>
      <color rgb="FF003F7D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rgb="FF9BC2E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2E74B5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rgb="FFBDD7EF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BDD7F0"/>
        <bgColor indexed="64"/>
      </patternFill>
    </fill>
    <fill>
      <patternFill patternType="solid">
        <fgColor rgb="FFDBE9F9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2" fillId="0" borderId="0" applyFont="0" applyFill="0" applyBorder="0" applyAlignment="0">
      <alignment vertical="center" wrapText="1"/>
    </xf>
  </cellStyleXfs>
  <cellXfs count="6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164" fontId="5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164" fontId="9" fillId="5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164" fontId="10" fillId="2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horizontal="left" vertical="center"/>
    </xf>
    <xf numFmtId="164" fontId="10" fillId="3" borderId="0" xfId="0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left" vertical="center"/>
    </xf>
    <xf numFmtId="164" fontId="10" fillId="4" borderId="0" xfId="0" applyNumberFormat="1" applyFont="1" applyFill="1" applyAlignment="1">
      <alignment horizontal="right" vertical="center"/>
    </xf>
    <xf numFmtId="0" fontId="10" fillId="5" borderId="0" xfId="0" applyFont="1" applyFill="1" applyAlignment="1">
      <alignment horizontal="left" vertical="center"/>
    </xf>
    <xf numFmtId="164" fontId="10" fillId="5" borderId="0" xfId="0" applyNumberFormat="1" applyFont="1" applyFill="1" applyAlignment="1">
      <alignment horizontal="right" vertical="center"/>
    </xf>
    <xf numFmtId="0" fontId="7" fillId="6" borderId="0" xfId="0" applyFont="1" applyFill="1" applyAlignment="1">
      <alignment horizontal="left" vertical="center"/>
    </xf>
    <xf numFmtId="164" fontId="7" fillId="6" borderId="0" xfId="0" applyNumberFormat="1" applyFont="1" applyFill="1" applyAlignment="1">
      <alignment horizontal="right" vertical="center"/>
    </xf>
    <xf numFmtId="164" fontId="10" fillId="2" borderId="0" xfId="1" applyNumberFormat="1" applyFont="1" applyFill="1" applyBorder="1" applyAlignment="1">
      <alignment horizontal="right" vertical="center"/>
    </xf>
    <xf numFmtId="0" fontId="10" fillId="10" borderId="0" xfId="0" applyFont="1" applyFill="1" applyAlignment="1">
      <alignment horizontal="left" vertical="center"/>
    </xf>
    <xf numFmtId="164" fontId="10" fillId="10" borderId="0" xfId="0" applyNumberFormat="1" applyFont="1" applyFill="1" applyAlignment="1">
      <alignment horizontal="right" vertical="center"/>
    </xf>
    <xf numFmtId="0" fontId="10" fillId="11" borderId="0" xfId="0" applyFont="1" applyFill="1" applyAlignment="1">
      <alignment horizontal="left" vertical="center"/>
    </xf>
    <xf numFmtId="164" fontId="10" fillId="11" borderId="0" xfId="0" applyNumberFormat="1" applyFont="1" applyFill="1" applyAlignment="1">
      <alignment horizontal="right" vertical="center"/>
    </xf>
    <xf numFmtId="0" fontId="1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 indent="4"/>
    </xf>
    <xf numFmtId="0" fontId="15" fillId="10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0" xfId="0" applyFont="1" applyFill="1"/>
    <xf numFmtId="0" fontId="13" fillId="0" borderId="0" xfId="0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left" vertical="center" indent="4"/>
    </xf>
    <xf numFmtId="0" fontId="15" fillId="0" borderId="0" xfId="0" applyFont="1" applyFill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164" fontId="10" fillId="0" borderId="0" xfId="1" applyNumberFormat="1" applyFont="1" applyFill="1" applyBorder="1" applyAlignment="1">
      <alignment horizontal="right" vertical="center"/>
    </xf>
    <xf numFmtId="164" fontId="10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</cellXfs>
  <cellStyles count="3">
    <cellStyle name="Importi" xfId="2" xr:uid="{69CC3D10-CF3B-954D-A9B6-E12E050D9312}"/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BDD7F0"/>
      <color rgb="FFDBE9F9"/>
      <color rgb="FF9BC2E7"/>
      <color rgb="FF2D73B5"/>
      <color rgb="FFBDD7EF"/>
      <color rgb="FF2E74B5"/>
      <color rgb="FF5B9BD5"/>
      <color rgb="FF003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2FBC-190F-AA43-9374-133C3AD06650}">
  <dimension ref="B1:P39"/>
  <sheetViews>
    <sheetView showGridLines="0" tabSelected="1" topLeftCell="A18" zoomScale="64" zoomScaleNormal="100" workbookViewId="0">
      <selection activeCell="P9" sqref="P9"/>
    </sheetView>
  </sheetViews>
  <sheetFormatPr baseColWidth="10" defaultRowHeight="16"/>
  <cols>
    <col min="1" max="1" width="2.83203125" customWidth="1"/>
    <col min="2" max="2" width="22.83203125" customWidth="1"/>
    <col min="3" max="4" width="30.83203125" customWidth="1"/>
    <col min="5" max="5" width="1.1640625" customWidth="1"/>
    <col min="6" max="6" width="23.83203125" customWidth="1"/>
    <col min="7" max="7" width="19.83203125" customWidth="1"/>
    <col min="8" max="9" width="30.83203125" customWidth="1"/>
    <col min="10" max="10" width="1.1640625" style="51" customWidth="1"/>
    <col min="11" max="11" width="23.83203125" customWidth="1"/>
    <col min="12" max="12" width="19.83203125" style="51" customWidth="1"/>
    <col min="13" max="14" width="30.83203125" customWidth="1"/>
    <col min="15" max="15" width="1.1640625" customWidth="1"/>
    <col min="16" max="16" width="23.83203125" customWidth="1"/>
  </cols>
  <sheetData>
    <row r="1" spans="2:14" ht="23" customHeight="1"/>
    <row r="2" spans="2:14" ht="116" customHeight="1">
      <c r="B2" s="1" t="e" vm="1">
        <v>#VALUE!</v>
      </c>
      <c r="C2" s="60" t="s">
        <v>4</v>
      </c>
    </row>
    <row r="6" spans="2:14" ht="28" customHeight="1">
      <c r="C6" s="61" t="s">
        <v>35</v>
      </c>
      <c r="H6" s="61" t="s">
        <v>34</v>
      </c>
      <c r="M6" s="61" t="s">
        <v>33</v>
      </c>
    </row>
    <row r="7" spans="2:14" ht="5" customHeight="1"/>
    <row r="8" spans="2:14" ht="35" customHeight="1">
      <c r="C8" s="12" t="s">
        <v>5</v>
      </c>
      <c r="D8" s="13">
        <v>7233848.6200942993</v>
      </c>
      <c r="E8" s="4"/>
      <c r="H8" s="12" t="s">
        <v>5</v>
      </c>
      <c r="I8" s="22"/>
      <c r="J8" s="52"/>
      <c r="K8" s="2"/>
      <c r="L8" s="58"/>
      <c r="M8" s="12" t="s">
        <v>5</v>
      </c>
      <c r="N8" s="22"/>
    </row>
    <row r="9" spans="2:14" ht="35" customHeight="1">
      <c r="C9" s="14" t="s">
        <v>0</v>
      </c>
      <c r="D9" s="15">
        <v>1967606.8246656496</v>
      </c>
      <c r="E9" s="4"/>
      <c r="H9" s="14" t="s">
        <v>0</v>
      </c>
      <c r="I9" s="15"/>
      <c r="J9" s="53"/>
      <c r="K9" s="2"/>
      <c r="L9" s="58"/>
      <c r="M9" s="14" t="s">
        <v>0</v>
      </c>
      <c r="N9" s="15"/>
    </row>
    <row r="10" spans="2:14" ht="35" customHeight="1">
      <c r="C10" s="16" t="s">
        <v>1</v>
      </c>
      <c r="D10" s="17">
        <v>650443.17999267578</v>
      </c>
      <c r="E10" s="4"/>
      <c r="H10" s="16" t="s">
        <v>1</v>
      </c>
      <c r="I10" s="17"/>
      <c r="J10" s="53"/>
      <c r="K10" s="2"/>
      <c r="L10" s="58"/>
      <c r="M10" s="16" t="s">
        <v>1</v>
      </c>
      <c r="N10" s="17"/>
    </row>
    <row r="11" spans="2:14" ht="35" customHeight="1">
      <c r="C11" s="18" t="s">
        <v>32</v>
      </c>
      <c r="D11" s="19">
        <f>D14</f>
        <v>1297458.648176179</v>
      </c>
      <c r="E11" s="4"/>
      <c r="H11" s="18" t="s">
        <v>2</v>
      </c>
      <c r="I11" s="19"/>
      <c r="J11" s="53"/>
      <c r="K11" s="2"/>
      <c r="L11" s="58"/>
      <c r="M11" s="18" t="s">
        <v>2</v>
      </c>
      <c r="N11" s="19"/>
    </row>
    <row r="12" spans="2:14" ht="35" customHeight="1">
      <c r="C12" s="20" t="s">
        <v>3</v>
      </c>
      <c r="D12" s="21">
        <f>D8-D9-D10-D11</f>
        <v>3318339.9672597945</v>
      </c>
      <c r="E12" s="5"/>
      <c r="H12" s="20" t="s">
        <v>3</v>
      </c>
      <c r="I12" s="21">
        <f>I8-I9-I10-I11</f>
        <v>0</v>
      </c>
      <c r="J12" s="54"/>
      <c r="K12" s="2"/>
      <c r="L12" s="58"/>
      <c r="M12" s="20" t="s">
        <v>3</v>
      </c>
      <c r="N12" s="21">
        <f>N8-N9-N10-N11</f>
        <v>0</v>
      </c>
    </row>
    <row r="13" spans="2:14" ht="32" customHeight="1"/>
    <row r="14" spans="2:14" ht="40" customHeight="1">
      <c r="C14" s="10" t="s">
        <v>32</v>
      </c>
      <c r="D14" s="11">
        <f>D15+D16+D17</f>
        <v>1297458.648176179</v>
      </c>
      <c r="H14" s="10" t="s">
        <v>32</v>
      </c>
      <c r="I14" s="11">
        <f>I15+I16+I17</f>
        <v>0</v>
      </c>
      <c r="J14" s="55"/>
      <c r="M14" s="10" t="s">
        <v>32</v>
      </c>
      <c r="N14" s="11">
        <f>N15+N16+N17</f>
        <v>0</v>
      </c>
    </row>
    <row r="15" spans="2:14" ht="40" customHeight="1">
      <c r="C15" s="16" t="s">
        <v>29</v>
      </c>
      <c r="D15" s="17">
        <v>340859.89000426978</v>
      </c>
      <c r="H15" s="16" t="s">
        <v>29</v>
      </c>
      <c r="I15" s="17"/>
      <c r="J15" s="53"/>
      <c r="M15" s="16" t="s">
        <v>29</v>
      </c>
      <c r="N15" s="17"/>
    </row>
    <row r="16" spans="2:14" ht="40" customHeight="1">
      <c r="C16" s="23" t="s">
        <v>28</v>
      </c>
      <c r="D16" s="24">
        <v>945556.34628366423</v>
      </c>
      <c r="H16" s="23" t="s">
        <v>28</v>
      </c>
      <c r="I16" s="24"/>
      <c r="J16" s="53"/>
      <c r="M16" s="23" t="s">
        <v>28</v>
      </c>
      <c r="N16" s="24"/>
    </row>
    <row r="17" spans="3:16" ht="40" customHeight="1">
      <c r="C17" s="25" t="s">
        <v>30</v>
      </c>
      <c r="D17" s="26">
        <v>11042.411888245118</v>
      </c>
      <c r="H17" s="25" t="s">
        <v>30</v>
      </c>
      <c r="I17" s="26"/>
      <c r="J17" s="53"/>
      <c r="M17" s="25" t="s">
        <v>30</v>
      </c>
      <c r="N17" s="26"/>
    </row>
    <row r="18" spans="3:16" ht="45" customHeight="1"/>
    <row r="19" spans="3:16" ht="40" customHeight="1">
      <c r="C19" s="27" t="s">
        <v>6</v>
      </c>
      <c r="D19" s="27" t="s">
        <v>7</v>
      </c>
      <c r="E19" s="28"/>
      <c r="F19" s="29"/>
      <c r="G19" s="44"/>
      <c r="H19" s="27" t="s">
        <v>6</v>
      </c>
      <c r="I19" s="27" t="s">
        <v>7</v>
      </c>
      <c r="J19" s="56"/>
      <c r="K19" s="28"/>
      <c r="L19" s="56"/>
      <c r="M19" s="27" t="s">
        <v>6</v>
      </c>
      <c r="N19" s="27" t="s">
        <v>7</v>
      </c>
      <c r="O19" s="56"/>
      <c r="P19" s="28"/>
    </row>
    <row r="20" spans="3:16" ht="40" customHeight="1">
      <c r="C20" s="40" t="s">
        <v>8</v>
      </c>
      <c r="D20" s="40"/>
      <c r="E20" s="28"/>
      <c r="F20" s="30" t="s">
        <v>26</v>
      </c>
      <c r="G20" s="45"/>
      <c r="H20" s="40" t="s">
        <v>8</v>
      </c>
      <c r="I20" s="40"/>
      <c r="J20" s="56"/>
      <c r="K20" s="30" t="s">
        <v>26</v>
      </c>
      <c r="L20" s="45"/>
      <c r="M20" s="40" t="s">
        <v>8</v>
      </c>
      <c r="N20" s="40"/>
      <c r="O20" s="56"/>
      <c r="P20" s="30" t="s">
        <v>26</v>
      </c>
    </row>
    <row r="21" spans="3:16" ht="40" customHeight="1">
      <c r="C21" s="31" t="s">
        <v>9</v>
      </c>
      <c r="D21" s="32" t="s">
        <v>10</v>
      </c>
      <c r="E21" s="31"/>
      <c r="F21" s="33">
        <v>1967606.82</v>
      </c>
      <c r="G21" s="46"/>
      <c r="H21" s="31" t="s">
        <v>9</v>
      </c>
      <c r="I21" s="32" t="s">
        <v>10</v>
      </c>
      <c r="J21" s="57"/>
      <c r="K21" s="33"/>
      <c r="L21" s="46"/>
      <c r="M21" s="31" t="s">
        <v>9</v>
      </c>
      <c r="N21" s="32" t="s">
        <v>10</v>
      </c>
      <c r="O21" s="57"/>
      <c r="P21" s="33"/>
    </row>
    <row r="22" spans="3:16" ht="40" customHeight="1">
      <c r="C22" s="40" t="s">
        <v>11</v>
      </c>
      <c r="D22" s="40"/>
      <c r="E22" s="28"/>
      <c r="F22" s="34"/>
      <c r="G22" s="47"/>
      <c r="H22" s="40" t="s">
        <v>11</v>
      </c>
      <c r="I22" s="40"/>
      <c r="J22" s="56"/>
      <c r="K22" s="34"/>
      <c r="L22" s="47"/>
      <c r="M22" s="40" t="s">
        <v>11</v>
      </c>
      <c r="N22" s="40"/>
      <c r="O22" s="56"/>
      <c r="P22" s="34"/>
    </row>
    <row r="23" spans="3:16" ht="40" customHeight="1">
      <c r="C23" s="35" t="s">
        <v>15</v>
      </c>
      <c r="D23" s="41" t="s">
        <v>16</v>
      </c>
      <c r="E23" s="31"/>
      <c r="F23" s="36">
        <v>23365.270004272461</v>
      </c>
      <c r="G23" s="48"/>
      <c r="H23" s="35" t="s">
        <v>15</v>
      </c>
      <c r="I23" s="41" t="s">
        <v>16</v>
      </c>
      <c r="J23" s="57"/>
      <c r="K23" s="36"/>
      <c r="L23" s="48"/>
      <c r="M23" s="35" t="s">
        <v>15</v>
      </c>
      <c r="N23" s="41" t="s">
        <v>16</v>
      </c>
      <c r="O23" s="57"/>
      <c r="P23" s="36"/>
    </row>
    <row r="24" spans="3:16" ht="40" customHeight="1">
      <c r="C24" s="37" t="s">
        <v>18</v>
      </c>
      <c r="D24" s="41"/>
      <c r="E24" s="31"/>
      <c r="F24" s="38">
        <v>46300.89999999851</v>
      </c>
      <c r="G24" s="48"/>
      <c r="H24" s="37" t="s">
        <v>18</v>
      </c>
      <c r="I24" s="41"/>
      <c r="J24" s="57"/>
      <c r="K24" s="38"/>
      <c r="L24" s="48"/>
      <c r="M24" s="37" t="s">
        <v>18</v>
      </c>
      <c r="N24" s="41"/>
      <c r="O24" s="57"/>
      <c r="P24" s="38"/>
    </row>
    <row r="25" spans="3:16" ht="40" customHeight="1">
      <c r="C25" s="35" t="s">
        <v>21</v>
      </c>
      <c r="D25" s="42"/>
      <c r="E25" s="31"/>
      <c r="F25" s="38">
        <v>271193.71999999881</v>
      </c>
      <c r="G25" s="48"/>
      <c r="H25" s="35" t="s">
        <v>21</v>
      </c>
      <c r="I25" s="42"/>
      <c r="J25" s="57"/>
      <c r="K25" s="38"/>
      <c r="L25" s="48"/>
      <c r="M25" s="35" t="s">
        <v>21</v>
      </c>
      <c r="N25" s="42"/>
      <c r="O25" s="57"/>
      <c r="P25" s="38"/>
    </row>
    <row r="26" spans="3:16" ht="25" customHeight="1">
      <c r="C26" s="7" t="s">
        <v>27</v>
      </c>
      <c r="D26" s="8"/>
      <c r="E26" s="6"/>
      <c r="F26" s="9">
        <f>SUM(F23:F25)</f>
        <v>340859.89000426978</v>
      </c>
      <c r="G26" s="49"/>
      <c r="H26" s="7" t="s">
        <v>27</v>
      </c>
      <c r="I26" s="8"/>
      <c r="J26" s="59"/>
      <c r="K26" s="9">
        <f>SUM(K23:K25)</f>
        <v>0</v>
      </c>
      <c r="L26" s="49"/>
      <c r="M26" s="7" t="s">
        <v>27</v>
      </c>
      <c r="N26" s="8"/>
      <c r="O26" s="59"/>
      <c r="P26" s="9">
        <f>SUM(P23:P25)</f>
        <v>0</v>
      </c>
    </row>
    <row r="27" spans="3:16" ht="40" customHeight="1">
      <c r="C27" s="37" t="s">
        <v>31</v>
      </c>
      <c r="D27" s="43" t="s">
        <v>19</v>
      </c>
      <c r="E27" s="31"/>
      <c r="F27" s="38">
        <v>322422.65584618674</v>
      </c>
      <c r="G27" s="48"/>
      <c r="H27" s="37" t="s">
        <v>31</v>
      </c>
      <c r="I27" s="43" t="s">
        <v>19</v>
      </c>
      <c r="J27" s="57"/>
      <c r="K27" s="38"/>
      <c r="L27" s="48"/>
      <c r="M27" s="37" t="s">
        <v>31</v>
      </c>
      <c r="N27" s="43" t="s">
        <v>19</v>
      </c>
      <c r="O27" s="57"/>
      <c r="P27" s="38"/>
    </row>
    <row r="28" spans="3:16" ht="45" customHeight="1">
      <c r="C28" s="39" t="s">
        <v>20</v>
      </c>
      <c r="D28" s="41"/>
      <c r="E28" s="31"/>
      <c r="F28" s="38">
        <v>21580.270004272461</v>
      </c>
      <c r="G28" s="48"/>
      <c r="H28" s="39" t="s">
        <v>20</v>
      </c>
      <c r="I28" s="41"/>
      <c r="J28" s="57"/>
      <c r="K28" s="38"/>
      <c r="L28" s="48"/>
      <c r="M28" s="39" t="s">
        <v>20</v>
      </c>
      <c r="N28" s="41"/>
      <c r="O28" s="57"/>
      <c r="P28" s="38"/>
    </row>
    <row r="29" spans="3:16" ht="45" customHeight="1">
      <c r="C29" s="39" t="s">
        <v>22</v>
      </c>
      <c r="D29" s="41"/>
      <c r="E29" s="31"/>
      <c r="F29" s="38">
        <v>127819.16999816895</v>
      </c>
      <c r="G29" s="48"/>
      <c r="H29" s="39" t="s">
        <v>22</v>
      </c>
      <c r="I29" s="41"/>
      <c r="J29" s="57"/>
      <c r="K29" s="38"/>
      <c r="L29" s="48"/>
      <c r="M29" s="39" t="s">
        <v>22</v>
      </c>
      <c r="N29" s="41"/>
      <c r="O29" s="57"/>
      <c r="P29" s="38"/>
    </row>
    <row r="30" spans="3:16" ht="40" customHeight="1">
      <c r="C30" s="37" t="s">
        <v>23</v>
      </c>
      <c r="D30" s="41"/>
      <c r="E30" s="31"/>
      <c r="F30" s="36">
        <v>82985.41411967008</v>
      </c>
      <c r="G30" s="48"/>
      <c r="H30" s="37" t="s">
        <v>23</v>
      </c>
      <c r="I30" s="41"/>
      <c r="J30" s="57"/>
      <c r="K30" s="36"/>
      <c r="L30" s="48"/>
      <c r="M30" s="37" t="s">
        <v>23</v>
      </c>
      <c r="N30" s="41"/>
      <c r="O30" s="57"/>
      <c r="P30" s="36"/>
    </row>
    <row r="31" spans="3:16" ht="40" customHeight="1">
      <c r="C31" s="35" t="s">
        <v>24</v>
      </c>
      <c r="D31" s="42"/>
      <c r="E31" s="31"/>
      <c r="F31" s="38">
        <v>390748.83631536592</v>
      </c>
      <c r="G31" s="48"/>
      <c r="H31" s="35" t="s">
        <v>24</v>
      </c>
      <c r="I31" s="42"/>
      <c r="J31" s="57"/>
      <c r="K31" s="38"/>
      <c r="L31" s="48"/>
      <c r="M31" s="35" t="s">
        <v>24</v>
      </c>
      <c r="N31" s="42"/>
      <c r="O31" s="57"/>
      <c r="P31" s="38"/>
    </row>
    <row r="32" spans="3:16" ht="25" customHeight="1">
      <c r="C32" s="7" t="s">
        <v>27</v>
      </c>
      <c r="D32" s="8"/>
      <c r="E32" s="6"/>
      <c r="F32" s="9">
        <f>SUM(F27:F31)</f>
        <v>945556.34628366423</v>
      </c>
      <c r="G32" s="49"/>
      <c r="H32" s="7" t="s">
        <v>27</v>
      </c>
      <c r="I32" s="8"/>
      <c r="J32" s="59"/>
      <c r="K32" s="9">
        <f>SUM(K27:K31)</f>
        <v>0</v>
      </c>
      <c r="L32" s="49"/>
      <c r="M32" s="7" t="s">
        <v>27</v>
      </c>
      <c r="N32" s="8"/>
      <c r="O32" s="59"/>
      <c r="P32" s="9">
        <f>SUM(P27:P31)</f>
        <v>0</v>
      </c>
    </row>
    <row r="33" spans="3:16" ht="40" customHeight="1">
      <c r="C33" s="37" t="s">
        <v>17</v>
      </c>
      <c r="D33" s="43" t="s">
        <v>13</v>
      </c>
      <c r="E33" s="31"/>
      <c r="F33" s="38" t="s">
        <v>25</v>
      </c>
      <c r="G33" s="48"/>
      <c r="H33" s="37" t="s">
        <v>17</v>
      </c>
      <c r="I33" s="43" t="s">
        <v>13</v>
      </c>
      <c r="J33" s="57"/>
      <c r="K33" s="38"/>
      <c r="L33" s="48"/>
      <c r="M33" s="37" t="s">
        <v>17</v>
      </c>
      <c r="N33" s="43" t="s">
        <v>13</v>
      </c>
      <c r="O33" s="57"/>
      <c r="P33" s="38"/>
    </row>
    <row r="34" spans="3:16" ht="45" customHeight="1">
      <c r="C34" s="39" t="s">
        <v>12</v>
      </c>
      <c r="D34" s="41"/>
      <c r="E34" s="31"/>
      <c r="F34" s="38">
        <v>11042.411888245118</v>
      </c>
      <c r="G34" s="48"/>
      <c r="H34" s="39" t="s">
        <v>12</v>
      </c>
      <c r="I34" s="41"/>
      <c r="J34" s="57"/>
      <c r="K34" s="38"/>
      <c r="L34" s="48"/>
      <c r="M34" s="39" t="s">
        <v>12</v>
      </c>
      <c r="N34" s="41"/>
      <c r="O34" s="57"/>
      <c r="P34" s="38"/>
    </row>
    <row r="35" spans="3:16" ht="40" customHeight="1">
      <c r="C35" s="37" t="s">
        <v>14</v>
      </c>
      <c r="D35" s="42"/>
      <c r="E35" s="31"/>
      <c r="F35" s="38" t="s">
        <v>25</v>
      </c>
      <c r="G35" s="48"/>
      <c r="H35" s="37" t="s">
        <v>14</v>
      </c>
      <c r="I35" s="42"/>
      <c r="J35" s="57"/>
      <c r="K35" s="38"/>
      <c r="L35" s="48"/>
      <c r="M35" s="37" t="s">
        <v>14</v>
      </c>
      <c r="N35" s="42"/>
      <c r="O35" s="57"/>
      <c r="P35" s="38"/>
    </row>
    <row r="36" spans="3:16" ht="25" customHeight="1">
      <c r="C36" s="7" t="s">
        <v>27</v>
      </c>
      <c r="D36" s="8"/>
      <c r="E36" s="6"/>
      <c r="F36" s="9">
        <f>F34</f>
        <v>11042.411888245118</v>
      </c>
      <c r="G36" s="49"/>
      <c r="H36" s="7" t="s">
        <v>27</v>
      </c>
      <c r="I36" s="8"/>
      <c r="J36" s="59"/>
      <c r="K36" s="9">
        <f>K34</f>
        <v>0</v>
      </c>
      <c r="L36" s="49"/>
      <c r="M36" s="7" t="s">
        <v>27</v>
      </c>
      <c r="N36" s="8"/>
      <c r="O36" s="59"/>
      <c r="P36" s="9">
        <f>P34</f>
        <v>0</v>
      </c>
    </row>
    <row r="37" spans="3:16" ht="40" customHeight="1">
      <c r="F37" s="3"/>
      <c r="G37" s="50"/>
    </row>
    <row r="38" spans="3:16" ht="40" customHeight="1">
      <c r="F38" s="3"/>
      <c r="G38" s="3"/>
    </row>
    <row r="39" spans="3:16" ht="40" customHeight="1">
      <c r="F39" s="3"/>
      <c r="G39" s="3"/>
    </row>
  </sheetData>
  <mergeCells count="15">
    <mergeCell ref="M20:N20"/>
    <mergeCell ref="M22:N22"/>
    <mergeCell ref="N23:N25"/>
    <mergeCell ref="N27:N31"/>
    <mergeCell ref="N33:N35"/>
    <mergeCell ref="H20:I20"/>
    <mergeCell ref="H22:I22"/>
    <mergeCell ref="I23:I25"/>
    <mergeCell ref="I27:I31"/>
    <mergeCell ref="I33:I35"/>
    <mergeCell ref="C20:D20"/>
    <mergeCell ref="C22:D22"/>
    <mergeCell ref="D23:D25"/>
    <mergeCell ref="D27:D31"/>
    <mergeCell ref="D33:D35"/>
  </mergeCells>
  <conditionalFormatting sqref="K8:L12">
    <cfRule type="colorScale" priority="1">
      <colorScale>
        <cfvo type="formula" val="$K$8"/>
        <cfvo type="num" val="$K$9"/>
        <color rgb="FFFF0000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prospetti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Massafra</dc:creator>
  <cp:lastModifiedBy>Adriana Massafra</cp:lastModifiedBy>
  <dcterms:created xsi:type="dcterms:W3CDTF">2025-03-07T12:14:26Z</dcterms:created>
  <dcterms:modified xsi:type="dcterms:W3CDTF">2025-03-25T08:02:26Z</dcterms:modified>
</cp:coreProperties>
</file>