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000" yWindow="20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2" i="1"/>
  <c r="K4" i="1"/>
  <c r="K3" i="1"/>
  <c r="K2" i="1"/>
  <c r="D11" i="1"/>
  <c r="D10" i="1"/>
  <c r="D9" i="1"/>
  <c r="D7" i="1"/>
  <c r="D6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<sst xmlns="http://schemas.openxmlformats.org/spreadsheetml/2006/main" count="20" uniqueCount="19">
  <si>
    <t xml:space="preserve">Mean: </t>
  </si>
  <si>
    <t>StDev (Pop)</t>
  </si>
  <si>
    <t>StDev (Samp)</t>
  </si>
  <si>
    <t>Variance (Pop)</t>
  </si>
  <si>
    <t>Min</t>
  </si>
  <si>
    <t>Max</t>
  </si>
  <si>
    <t>Range</t>
  </si>
  <si>
    <t>Count</t>
  </si>
  <si>
    <t>Skewness</t>
  </si>
  <si>
    <t>Kurtosis</t>
  </si>
  <si>
    <t>Slope:</t>
  </si>
  <si>
    <t>Intercept</t>
  </si>
  <si>
    <t>Correlation</t>
  </si>
  <si>
    <t>X</t>
  </si>
  <si>
    <t>Statistic</t>
  </si>
  <si>
    <t>Value</t>
  </si>
  <si>
    <t>Y</t>
  </si>
  <si>
    <t>Mean Center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</si>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</sst>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9" sqref="F9:F10"/>
    </sheetView>
  </sheetViews>
  <sheetFormatPr baseColWidth="10" defaultRowHeight="15" x14ac:dyDescent="0"/>
  <cols>
    <col min="3" max="3" width="18.6640625" style="1" customWidth="1"/>
    <col min="4" max="4" width="12.1640625" bestFit="1" customWidth="1"/>
    <col min="5" max="5" width="12.1640625" customWidth="1"/>
  </cols>
  <sheetData>
    <row r="1" spans="1:11">
      <c r="A1" t="s">
        <v>13</v>
      </c>
      <c r="C1" s="1" t="s">
        <v>14</v>
      </c>
      <c r="D1" t="s">
        <v>15</v>
      </c>
      <c r="E1" t="s">
        <v>17</v>
      </c>
      <c r="F1" t="s">
        <v>18</v>
      </c>
      <c r="G1" t="s">
        <v>13</v>
      </c>
      <c r="H1" t="s">
        <v>16</v>
      </c>
    </row>
    <row r="2" spans="1:11">
      <c r="A2">
        <v>3.68</v>
      </c>
      <c r="C2" s="1" t="s">
        <v>0</v>
      </c>
      <c r="D2">
        <f>AVERAGE(A:A)</f>
        <v>3.0516666666666672</v>
      </c>
      <c r="F2">
        <f>STANDARDIZE(A2,D$2,D$4)</f>
        <v>0.35593272129909609</v>
      </c>
      <c r="G2">
        <v>0</v>
      </c>
      <c r="H2">
        <v>0</v>
      </c>
      <c r="J2" t="s">
        <v>10</v>
      </c>
      <c r="K2">
        <f>SLOPE(H:H,G:G)</f>
        <v>1.1486486486486487</v>
      </c>
    </row>
    <row r="3" spans="1:11">
      <c r="A3">
        <v>1.28</v>
      </c>
      <c r="C3" s="1" t="s">
        <v>1</v>
      </c>
      <c r="D3">
        <f>_xlfn.STDEV.P(A:A)</f>
        <v>1.6115046454237176</v>
      </c>
      <c r="F3">
        <f t="shared" ref="F3:F7" si="0">STANDARDIZE(A3,D$2,D$4)</f>
        <v>-1.003598097456073</v>
      </c>
      <c r="G3">
        <v>2</v>
      </c>
      <c r="H3">
        <v>2</v>
      </c>
      <c r="J3" t="s">
        <v>11</v>
      </c>
      <c r="K3">
        <f>INTERCEPT(H:H,G:G)</f>
        <v>-0.21621621621621623</v>
      </c>
    </row>
    <row r="4" spans="1:11">
      <c r="A4">
        <v>1.84</v>
      </c>
      <c r="C4" s="1" t="s">
        <v>2</v>
      </c>
      <c r="D4">
        <f>_xlfn.STDEV.S(A:A)</f>
        <v>1.7653148916458685</v>
      </c>
      <c r="F4">
        <f t="shared" si="0"/>
        <v>-0.68637423974653344</v>
      </c>
      <c r="G4">
        <v>3</v>
      </c>
      <c r="H4">
        <v>3</v>
      </c>
      <c r="J4" t="s">
        <v>12</v>
      </c>
      <c r="K4">
        <f>CORREL(G:G,H:H)</f>
        <v>0.98810492932246385</v>
      </c>
    </row>
    <row r="5" spans="1:11">
      <c r="A5">
        <v>3.68</v>
      </c>
      <c r="C5" s="1" t="s">
        <v>3</v>
      </c>
      <c r="D5">
        <f>_xlfn.VAR.P(A:A)</f>
        <v>2.5969472222222216</v>
      </c>
      <c r="F5">
        <f t="shared" si="0"/>
        <v>0.35593272129909609</v>
      </c>
      <c r="G5">
        <v>4</v>
      </c>
      <c r="H5">
        <v>4</v>
      </c>
    </row>
    <row r="6" spans="1:11">
      <c r="A6">
        <v>1.83</v>
      </c>
      <c r="C6" s="1" t="s">
        <v>4</v>
      </c>
      <c r="D6">
        <f>MIN(A:A)</f>
        <v>1.28</v>
      </c>
      <c r="F6">
        <f t="shared" si="0"/>
        <v>-0.69203895149134664</v>
      </c>
      <c r="G6">
        <v>5</v>
      </c>
      <c r="H6">
        <v>6</v>
      </c>
    </row>
    <row r="7" spans="1:11">
      <c r="A7">
        <v>6</v>
      </c>
      <c r="C7" s="1" t="s">
        <v>5</v>
      </c>
      <c r="D7">
        <f>MAX(A:A)</f>
        <v>6</v>
      </c>
      <c r="F7">
        <f t="shared" si="0"/>
        <v>1.6701458460957594</v>
      </c>
    </row>
    <row r="8" spans="1:11">
      <c r="C8" s="1" t="s">
        <v>6</v>
      </c>
      <c r="D8">
        <f>D7-D6</f>
        <v>4.72</v>
      </c>
    </row>
    <row r="9" spans="1:11">
      <c r="C9" s="1" t="s">
        <v>7</v>
      </c>
      <c r="D9">
        <f>COUNT(A:A)</f>
        <v>6</v>
      </c>
    </row>
    <row r="10" spans="1:11">
      <c r="C10" s="1" t="s">
        <v>8</v>
      </c>
      <c r="D10">
        <f>SKEW(A:A)</f>
        <v>0.92497431632438487</v>
      </c>
      <c r="F10">
        <f>_xlfn.STDEV.S(F2:F7)</f>
        <v>1.0000000000000004</v>
      </c>
    </row>
    <row r="11" spans="1:11">
      <c r="C11" s="1" t="s">
        <v>9</v>
      </c>
      <c r="D11">
        <f>KURT(A:A)</f>
        <v>0.24499009527889193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2015-01-19T18:09:22Z</dcterms:created>
  <dcterms:modified xsi:type="dcterms:W3CDTF">2015-01-20T23:06:50Z</dcterms:modified>
</cp:coreProperties>
</file>