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209"/>
  <workbookPr/>
  <mc:AlternateContent xmlns:mc="http://schemas.openxmlformats.org/markup-compatibility/2006">
    <mc:Choice Requires="x15">
      <x15ac:absPath xmlns:x15ac="http://schemas.microsoft.com/office/spreadsheetml/2010/11/ac" url="/Users/christopherdudley/Documents/Solanum/"/>
    </mc:Choice>
  </mc:AlternateContent>
  <bookViews>
    <workbookView xWindow="360" yWindow="460" windowWidth="25240" windowHeight="14160"/>
  </bookViews>
  <sheets>
    <sheet name="DNA" sheetId="5" r:id="rId1"/>
    <sheet name="Seq_To Do" sheetId="9" r:id="rId2"/>
    <sheet name="PCR_reactions" sheetId="6" r:id="rId3"/>
    <sheet name="Extraction_plan" sheetId="2" r:id="rId4"/>
    <sheet name="Sol_BM_gen" sheetId="1" r:id="rId5"/>
  </sheets>
  <definedNames>
    <definedName name="_xlnm._FilterDatabase" localSheetId="0" hidden="1">DNA!$A$1:$T$345</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Q346" i="5" l="1"/>
  <c r="Q347" i="5"/>
  <c r="Q348" i="5"/>
  <c r="Q349" i="5"/>
  <c r="Q350" i="5"/>
  <c r="Q351" i="5"/>
  <c r="Q352" i="5"/>
  <c r="Q353" i="5"/>
  <c r="Q306" i="5"/>
  <c r="Q307" i="5"/>
  <c r="Q308" i="5"/>
  <c r="Q309" i="5"/>
  <c r="Q310" i="5"/>
  <c r="Q311" i="5"/>
  <c r="Q312" i="5"/>
  <c r="Q313" i="5"/>
  <c r="Q314" i="5"/>
  <c r="Q315" i="5"/>
  <c r="Q316" i="5"/>
  <c r="Q317" i="5"/>
  <c r="Q318" i="5"/>
  <c r="Q319" i="5"/>
  <c r="Q320" i="5"/>
  <c r="Q321" i="5"/>
  <c r="Q322" i="5"/>
  <c r="Q323" i="5"/>
  <c r="Q324" i="5"/>
  <c r="Q325" i="5"/>
  <c r="Q326" i="5"/>
  <c r="Q327" i="5"/>
  <c r="Q328" i="5"/>
  <c r="Q329" i="5"/>
  <c r="Q330" i="5"/>
  <c r="Q331" i="5"/>
  <c r="Q332" i="5"/>
  <c r="Q333" i="5"/>
  <c r="Q334" i="5"/>
  <c r="Q335" i="5"/>
  <c r="Q336" i="5"/>
  <c r="Q337" i="5"/>
  <c r="Q338" i="5"/>
  <c r="Q339" i="5"/>
  <c r="Q340" i="5"/>
  <c r="Q341" i="5"/>
  <c r="Q342" i="5"/>
  <c r="Q343" i="5"/>
  <c r="Q344" i="5"/>
  <c r="Q345" i="5"/>
  <c r="K7" i="6"/>
  <c r="K8" i="6"/>
  <c r="K9" i="6"/>
  <c r="K10" i="6"/>
  <c r="K11" i="6"/>
  <c r="K12" i="6"/>
  <c r="K13" i="6"/>
  <c r="K16" i="6"/>
  <c r="K6" i="6"/>
  <c r="Q141" i="5"/>
  <c r="Q290" i="5"/>
  <c r="Q291" i="5"/>
  <c r="Q292" i="5"/>
  <c r="Q293" i="5"/>
  <c r="Q294" i="5"/>
  <c r="Q295" i="5"/>
  <c r="Q296" i="5"/>
  <c r="Q297" i="5"/>
  <c r="Q298" i="5"/>
  <c r="Q299" i="5"/>
  <c r="Q300" i="5"/>
  <c r="Q301" i="5"/>
  <c r="Q302" i="5"/>
  <c r="Q303" i="5"/>
  <c r="Q304" i="5"/>
  <c r="Q305" i="5"/>
  <c r="Q274" i="5"/>
  <c r="Q275" i="5"/>
  <c r="Q276" i="5"/>
  <c r="Q277" i="5"/>
  <c r="Q278" i="5"/>
  <c r="Q279" i="5"/>
  <c r="Q280" i="5"/>
  <c r="Q281" i="5"/>
  <c r="Q282" i="5"/>
  <c r="Q283" i="5"/>
  <c r="Q284" i="5"/>
  <c r="Q285" i="5"/>
  <c r="Q286" i="5"/>
  <c r="Q287" i="5"/>
  <c r="Q288" i="5"/>
  <c r="Q289" i="5"/>
  <c r="Q273" i="5"/>
  <c r="Q272" i="5"/>
  <c r="Q271" i="5"/>
  <c r="Q270" i="5"/>
  <c r="Q269" i="5"/>
  <c r="Q268" i="5"/>
  <c r="Q267" i="5"/>
  <c r="Q266" i="5"/>
  <c r="Q213" i="5"/>
  <c r="Q214" i="5"/>
  <c r="Q215" i="5"/>
  <c r="Q216" i="5"/>
  <c r="Q217" i="5"/>
  <c r="Q218" i="5"/>
  <c r="Q219" i="5"/>
  <c r="Q220" i="5"/>
  <c r="Q221" i="5"/>
  <c r="Q222" i="5"/>
  <c r="Q223" i="5"/>
  <c r="Q224" i="5"/>
  <c r="Q225" i="5"/>
  <c r="Q226" i="5"/>
  <c r="Q227" i="5"/>
  <c r="Q228" i="5"/>
  <c r="Q229" i="5"/>
  <c r="Q230" i="5"/>
  <c r="Q231" i="5"/>
  <c r="Q232" i="5"/>
  <c r="Q233" i="5"/>
  <c r="Q234" i="5"/>
  <c r="Q235" i="5"/>
  <c r="Q236" i="5"/>
  <c r="Q237" i="5"/>
  <c r="Q238" i="5"/>
  <c r="Q239" i="5"/>
  <c r="Q240" i="5"/>
  <c r="Q241" i="5"/>
  <c r="Q242" i="5"/>
  <c r="Q243" i="5"/>
  <c r="Q244" i="5"/>
  <c r="Q245" i="5"/>
  <c r="Q246" i="5"/>
  <c r="Q247" i="5"/>
  <c r="Q248" i="5"/>
  <c r="Q249" i="5"/>
  <c r="Q250" i="5"/>
  <c r="Q251" i="5"/>
  <c r="Q252" i="5"/>
  <c r="Q253" i="5"/>
  <c r="Q254" i="5"/>
  <c r="Q255" i="5"/>
  <c r="Q256" i="5"/>
  <c r="Q257" i="5"/>
  <c r="Q258" i="5"/>
  <c r="Q259" i="5"/>
  <c r="Q260" i="5"/>
  <c r="Q261" i="5"/>
  <c r="Q262" i="5"/>
  <c r="Q263" i="5"/>
  <c r="Q264" i="5"/>
  <c r="Q265" i="5"/>
  <c r="Q6" i="5"/>
  <c r="Q151" i="5"/>
  <c r="Q110" i="5"/>
  <c r="Q77" i="5"/>
  <c r="Q212" i="5"/>
  <c r="Q211" i="5"/>
  <c r="Q210" i="5"/>
  <c r="Q209" i="5"/>
  <c r="Q208" i="5"/>
  <c r="Q207" i="5"/>
  <c r="Q206" i="5"/>
  <c r="Q205" i="5"/>
  <c r="Q204" i="5"/>
  <c r="Q203" i="5"/>
  <c r="Q202" i="5"/>
  <c r="Q201" i="5"/>
  <c r="Q200" i="5"/>
  <c r="Q192" i="5"/>
  <c r="Q182" i="5"/>
  <c r="Q172" i="5"/>
  <c r="Q162" i="5"/>
  <c r="Q152" i="5"/>
  <c r="Q142" i="5"/>
  <c r="Q132" i="5"/>
  <c r="Q129" i="5"/>
  <c r="Q128" i="5"/>
  <c r="Q127" i="5"/>
  <c r="Q126" i="5"/>
  <c r="Q125" i="5"/>
  <c r="Q124" i="5"/>
  <c r="Q123" i="5"/>
  <c r="Q122" i="5"/>
  <c r="Q121" i="5"/>
  <c r="Q120" i="5"/>
  <c r="Q112" i="5"/>
  <c r="Q102" i="5"/>
  <c r="Q92" i="5"/>
  <c r="Q82" i="5"/>
  <c r="Q72" i="5"/>
  <c r="Q62" i="5"/>
  <c r="Q52" i="5"/>
  <c r="Q42" i="5"/>
  <c r="Q32" i="5"/>
  <c r="Q29" i="5"/>
  <c r="Q28" i="5"/>
  <c r="Q27" i="5"/>
  <c r="Q26" i="5"/>
  <c r="Q25" i="5"/>
  <c r="Q24" i="5"/>
  <c r="Q23" i="5"/>
  <c r="Q22" i="5"/>
  <c r="Q21" i="5"/>
  <c r="Q20" i="5"/>
  <c r="Q12" i="5"/>
  <c r="Q2" i="5"/>
  <c r="Q194" i="5"/>
  <c r="Q195" i="5"/>
  <c r="Q196" i="5"/>
  <c r="Q197" i="5"/>
  <c r="Q198" i="5"/>
  <c r="Q199" i="5"/>
  <c r="Q178" i="5"/>
  <c r="Q179" i="5"/>
  <c r="Q180" i="5"/>
  <c r="Q181" i="5"/>
  <c r="Q183" i="5"/>
  <c r="Q184" i="5"/>
  <c r="Q185" i="5"/>
  <c r="Q186" i="5"/>
  <c r="Q187" i="5"/>
  <c r="Q188" i="5"/>
  <c r="Q189" i="5"/>
  <c r="Q190" i="5"/>
  <c r="Q191" i="5"/>
  <c r="Q193" i="5"/>
  <c r="Q61" i="5"/>
  <c r="Q163" i="5"/>
  <c r="Q164" i="5"/>
  <c r="Q165" i="5"/>
  <c r="Q166" i="5"/>
  <c r="Q167" i="5"/>
  <c r="Q168" i="5"/>
  <c r="Q169" i="5"/>
  <c r="Q170" i="5"/>
  <c r="Q171" i="5"/>
  <c r="Q173" i="5"/>
  <c r="Q174" i="5"/>
  <c r="Q175" i="5"/>
  <c r="Q176" i="5"/>
  <c r="Q177" i="5"/>
  <c r="Q130" i="5"/>
  <c r="Q131" i="5"/>
  <c r="Q133" i="5"/>
  <c r="Q134" i="5"/>
  <c r="Q135" i="5"/>
  <c r="Q136" i="5"/>
  <c r="Q137" i="5"/>
  <c r="Q138" i="5"/>
  <c r="Q139" i="5"/>
  <c r="Q140" i="5"/>
  <c r="Q143" i="5"/>
  <c r="Q144" i="5"/>
  <c r="Q145" i="5"/>
  <c r="Q146" i="5"/>
  <c r="Q147" i="5"/>
  <c r="Q148" i="5"/>
  <c r="Q149" i="5"/>
  <c r="Q150" i="5"/>
  <c r="Q153" i="5"/>
  <c r="Q154" i="5"/>
  <c r="Q155" i="5"/>
  <c r="Q156" i="5"/>
  <c r="Q157" i="5"/>
  <c r="Q158" i="5"/>
  <c r="Q159" i="5"/>
  <c r="Q160" i="5"/>
  <c r="Q161" i="5"/>
  <c r="Q3" i="5"/>
  <c r="Q4" i="5"/>
  <c r="Q5" i="5"/>
  <c r="Q7" i="5"/>
  <c r="Q8" i="5"/>
  <c r="Q9" i="5"/>
  <c r="Q10" i="5"/>
  <c r="Q11" i="5"/>
  <c r="Q13" i="5"/>
  <c r="Q14" i="5"/>
  <c r="Q15" i="5"/>
  <c r="Q16" i="5"/>
  <c r="Q17" i="5"/>
  <c r="Q18" i="5"/>
  <c r="Q19" i="5"/>
  <c r="Q30" i="5"/>
  <c r="Q31" i="5"/>
  <c r="Q33" i="5"/>
  <c r="Q34" i="5"/>
  <c r="Q35" i="5"/>
  <c r="Q36" i="5"/>
  <c r="Q37" i="5"/>
  <c r="Q38" i="5"/>
  <c r="Q39" i="5"/>
  <c r="Q40" i="5"/>
  <c r="Q41" i="5"/>
  <c r="Q43" i="5"/>
  <c r="Q44" i="5"/>
  <c r="Q45" i="5"/>
  <c r="Q46" i="5"/>
  <c r="Q47" i="5"/>
  <c r="Q48" i="5"/>
  <c r="Q49" i="5"/>
  <c r="Q50" i="5"/>
  <c r="Q51" i="5"/>
  <c r="Q53" i="5"/>
  <c r="Q54" i="5"/>
  <c r="Q55" i="5"/>
  <c r="Q56" i="5"/>
  <c r="Q57" i="5"/>
  <c r="Q58" i="5"/>
  <c r="Q59" i="5"/>
  <c r="Q60" i="5"/>
  <c r="Q63" i="5"/>
  <c r="Q64" i="5"/>
  <c r="Q65" i="5"/>
  <c r="Q66" i="5"/>
  <c r="Q67" i="5"/>
  <c r="Q68" i="5"/>
  <c r="Q69" i="5"/>
  <c r="Q70" i="5"/>
  <c r="Q71" i="5"/>
  <c r="Q73" i="5"/>
  <c r="Q74" i="5"/>
  <c r="Q75" i="5"/>
  <c r="Q76" i="5"/>
  <c r="Q78" i="5"/>
  <c r="Q79" i="5"/>
  <c r="Q80" i="5"/>
  <c r="Q81" i="5"/>
  <c r="Q83" i="5"/>
  <c r="Q84" i="5"/>
  <c r="Q85" i="5"/>
  <c r="Q86" i="5"/>
  <c r="Q87" i="5"/>
  <c r="Q88" i="5"/>
  <c r="Q89" i="5"/>
  <c r="Q90" i="5"/>
  <c r="Q91" i="5"/>
  <c r="Q93" i="5"/>
  <c r="Q94" i="5"/>
  <c r="Q95" i="5"/>
  <c r="Q96" i="5"/>
  <c r="Q97" i="5"/>
  <c r="Q98" i="5"/>
  <c r="Q99" i="5"/>
  <c r="Q100" i="5"/>
  <c r="Q101" i="5"/>
  <c r="Q103" i="5"/>
  <c r="Q104" i="5"/>
  <c r="Q105" i="5"/>
  <c r="Q106" i="5"/>
  <c r="Q107" i="5"/>
  <c r="Q108" i="5"/>
  <c r="Q109" i="5"/>
  <c r="Q111" i="5"/>
  <c r="Q113" i="5"/>
  <c r="Q114" i="5"/>
  <c r="Q115" i="5"/>
  <c r="Q116" i="5"/>
  <c r="Q117" i="5"/>
  <c r="Q118" i="5"/>
  <c r="Q119" i="5"/>
  <c r="F6" i="6"/>
  <c r="C6" i="6"/>
  <c r="C11" i="6"/>
  <c r="C12" i="6"/>
  <c r="C13" i="6"/>
  <c r="C10" i="6"/>
  <c r="C7" i="6"/>
  <c r="C8" i="6"/>
  <c r="E10" i="6"/>
  <c r="E7" i="6"/>
  <c r="E8" i="6"/>
  <c r="E11" i="6"/>
  <c r="E12" i="6"/>
  <c r="E13" i="6"/>
  <c r="E6" i="6"/>
  <c r="D15" i="6"/>
  <c r="E15" i="6"/>
  <c r="E16" i="6"/>
  <c r="F8" i="6"/>
  <c r="F10" i="6"/>
  <c r="F7" i="6"/>
  <c r="F14" i="6"/>
  <c r="F13" i="6"/>
  <c r="F11" i="6"/>
  <c r="F12" i="6"/>
  <c r="F15" i="6"/>
  <c r="B15" i="6"/>
  <c r="K15" i="6"/>
  <c r="C15" i="6"/>
  <c r="C16" i="6"/>
</calcChain>
</file>

<file path=xl/sharedStrings.xml><?xml version="1.0" encoding="utf-8"?>
<sst xmlns="http://schemas.openxmlformats.org/spreadsheetml/2006/main" count="20900" uniqueCount="4347">
  <si>
    <t>type</t>
  </si>
  <si>
    <t>barcode</t>
  </si>
  <si>
    <t>collector</t>
  </si>
  <si>
    <t>prefix</t>
  </si>
  <si>
    <t>number</t>
  </si>
  <si>
    <t>suffix</t>
  </si>
  <si>
    <t>dups</t>
  </si>
  <si>
    <t>year</t>
  </si>
  <si>
    <t>collected</t>
  </si>
  <si>
    <t>taxstat</t>
  </si>
  <si>
    <t>species</t>
  </si>
  <si>
    <t>detby</t>
  </si>
  <si>
    <t>detdate</t>
  </si>
  <si>
    <t>originstat</t>
  </si>
  <si>
    <t>continent</t>
  </si>
  <si>
    <t>region</t>
  </si>
  <si>
    <t>country</t>
  </si>
  <si>
    <t>majorarea</t>
  </si>
  <si>
    <t>minorarea</t>
  </si>
  <si>
    <t>gazetteer</t>
  </si>
  <si>
    <t>llunit</t>
  </si>
  <si>
    <t>llorig</t>
  </si>
  <si>
    <t>latlong</t>
  </si>
  <si>
    <t>plantdes_c</t>
  </si>
  <si>
    <t>locnotes_c</t>
  </si>
  <si>
    <t>habitatt_c</t>
  </si>
  <si>
    <t>geodata_c</t>
  </si>
  <si>
    <t/>
  </si>
  <si>
    <t>BM000886121</t>
  </si>
  <si>
    <t>Horsfield, T.</t>
  </si>
  <si>
    <t>s.n.</t>
  </si>
  <si>
    <t>BM</t>
  </si>
  <si>
    <t>acc</t>
  </si>
  <si>
    <t>Solanum athroanthum Dunal</t>
  </si>
  <si>
    <t>Asia-Tropical</t>
  </si>
  <si>
    <t>Malesia</t>
  </si>
  <si>
    <t>Indonesia</t>
  </si>
  <si>
    <t>Java</t>
  </si>
  <si>
    <t>East Java</t>
  </si>
  <si>
    <t>Blambangan</t>
  </si>
  <si>
    <t>Indonesia, Java, East Java,  Blambangan</t>
  </si>
  <si>
    <t>BM000886321</t>
  </si>
  <si>
    <t>Alston, A.H.G.</t>
  </si>
  <si>
    <t>16158</t>
  </si>
  <si>
    <t>29 Jun 1954</t>
  </si>
  <si>
    <t>Knapp, S.</t>
  </si>
  <si>
    <t>2012</t>
  </si>
  <si>
    <t>Celebes</t>
  </si>
  <si>
    <t>Minahassa</t>
  </si>
  <si>
    <t>Air Prang</t>
  </si>
  <si>
    <t>flowers white, fruits red</t>
  </si>
  <si>
    <t>Indonesia, Celebes, Minahassa,  Air Prang</t>
  </si>
  <si>
    <t>TYPE</t>
  </si>
  <si>
    <t>BM000778325</t>
  </si>
  <si>
    <t>Zöllner, O.</t>
  </si>
  <si>
    <t>2907</t>
  </si>
  <si>
    <t>Java, sin. loc.</t>
  </si>
  <si>
    <t>Indonesia, Java: Java, sin. loc.</t>
  </si>
  <si>
    <t>Zollinger, H.</t>
  </si>
  <si>
    <t>sin. loc.</t>
  </si>
  <si>
    <t>Indonesia, Java: sin. loc.</t>
  </si>
  <si>
    <t>TYPES (3)</t>
  </si>
  <si>
    <t>McClelland, D.</t>
  </si>
  <si>
    <t>BM000886131</t>
  </si>
  <si>
    <t>Carr, C.E.</t>
  </si>
  <si>
    <t>14955</t>
  </si>
  <si>
    <t>BM,K,NY,S,SING</t>
  </si>
  <si>
    <t>15 Nov 1935</t>
  </si>
  <si>
    <t>Solanum dallmannianum Warb.</t>
  </si>
  <si>
    <t>Papua New Guinea</t>
  </si>
  <si>
    <t>Boridi</t>
  </si>
  <si>
    <t>Alt: 1006m</t>
  </si>
  <si>
    <t>shrub c. 4 feet tall, fruit red</t>
  </si>
  <si>
    <t>secondary forest by Hovea</t>
  </si>
  <si>
    <t>Papua New Guinea,  Boridi</t>
  </si>
  <si>
    <t>TYPES (2)</t>
  </si>
  <si>
    <t>BM000886132</t>
  </si>
  <si>
    <t>Brass, L.J.</t>
  </si>
  <si>
    <t>10876</t>
  </si>
  <si>
    <t>A,BM</t>
  </si>
  <si>
    <t>Oct 1938</t>
  </si>
  <si>
    <t>Solanum dammerianum Lauterb. &amp; K.Schum.</t>
  </si>
  <si>
    <t>Alt: 2650m</t>
  </si>
  <si>
    <t>large shrub with violet flowers</t>
  </si>
  <si>
    <t>9km NE of Lake Habbema, 2800m camp</t>
  </si>
  <si>
    <t>sunny situation at base of a landslip</t>
  </si>
  <si>
    <t>Papua New Guinea: 9km NE of Lake Habbema, 2800m camp</t>
  </si>
  <si>
    <t>BM000886133</t>
  </si>
  <si>
    <t>13230</t>
  </si>
  <si>
    <t>BM,SING</t>
  </si>
  <si>
    <t>17 Sep 1935</t>
  </si>
  <si>
    <t>2010</t>
  </si>
  <si>
    <t>Alt: 1280m</t>
  </si>
  <si>
    <t>shrub c.5 feet tall, flowers deep lilac</t>
  </si>
  <si>
    <t>open places</t>
  </si>
  <si>
    <t>BM000886134</t>
  </si>
  <si>
    <t>11802</t>
  </si>
  <si>
    <t>Symon, D.E.</t>
  </si>
  <si>
    <t>Balim River</t>
  </si>
  <si>
    <t>Alt: 1600m</t>
  </si>
  <si>
    <t>tree +/- 2m high, flowers blue, fruit unripe.</t>
  </si>
  <si>
    <t>very abundant as a weed in abandoned gardens</t>
  </si>
  <si>
    <t>Papua New Guinea,  Balim River</t>
  </si>
  <si>
    <t>BM001019378</t>
  </si>
  <si>
    <t>10130</t>
  </si>
  <si>
    <t>22 Sep 2007</t>
  </si>
  <si>
    <t>Solanum deflexicarpum C.Y.Wu &amp; S.C.Huang</t>
  </si>
  <si>
    <t>2007</t>
  </si>
  <si>
    <t>Asia-Temperate</t>
  </si>
  <si>
    <t>China</t>
  </si>
  <si>
    <t>Yunnan</t>
  </si>
  <si>
    <t>Xishuangbanna</t>
  </si>
  <si>
    <t>Ya Nuo</t>
  </si>
  <si>
    <t>DM</t>
  </si>
  <si>
    <t>GPS</t>
  </si>
  <si>
    <t>21°59'28'' N, 101°05'23'' E Alt: 1255m</t>
  </si>
  <si>
    <t>shrub to 1 m; flowers white; fruit green, ripening orange-red; pedicels strongly deflexed; fruit used in soups, ku qie</t>
  </si>
  <si>
    <t>Jinuo minority village between Menglun and JingHong on old truck road</t>
  </si>
  <si>
    <t>path edges near houses</t>
  </si>
  <si>
    <t>China, Yunnan, Xishuangbanna,  Ya Nuo: Jinuo minority village between Menglun and JingHong on old truck road</t>
  </si>
  <si>
    <t>BM000847848</t>
  </si>
  <si>
    <t>Salt, H.</t>
  </si>
  <si>
    <t>Solanum glabratum Dunal</t>
  </si>
  <si>
    <t>Vorontsova, M.S.</t>
  </si>
  <si>
    <t>Aug 2010</t>
  </si>
  <si>
    <t>Africa</t>
  </si>
  <si>
    <t>Northeast Tropical Africa</t>
  </si>
  <si>
    <t>Ethiopia</t>
  </si>
  <si>
    <t>stem full of prickles, pinted downwards, seed round of a bright red colour when ripe</t>
  </si>
  <si>
    <t>Abyssinia</t>
  </si>
  <si>
    <t>Ethiopia: Abyssinia</t>
  </si>
  <si>
    <t>BM000847434</t>
  </si>
  <si>
    <t>Godman, E.M.</t>
  </si>
  <si>
    <t>52</t>
  </si>
  <si>
    <t>20 Nov 1920</t>
  </si>
  <si>
    <t>Somalia</t>
  </si>
  <si>
    <t>Alt: 1493m</t>
  </si>
  <si>
    <t>abundant; fl. purple; berries orange</t>
  </si>
  <si>
    <t>British Somaliland, upper Sheikh</t>
  </si>
  <si>
    <t>stony ground</t>
  </si>
  <si>
    <t>Somalia: British Somaliland, upper Sheikh</t>
  </si>
  <si>
    <t>BM000942601</t>
  </si>
  <si>
    <t>Wood, J.R.I.</t>
  </si>
  <si>
    <t>3437</t>
  </si>
  <si>
    <t>23 Nov 1981</t>
  </si>
  <si>
    <t>Solanum glabratum Dunal var. glabratum</t>
  </si>
  <si>
    <t>Fma Al-Hemaid</t>
  </si>
  <si>
    <t>1989</t>
  </si>
  <si>
    <t>Arabian Peninsula</t>
  </si>
  <si>
    <t>Yemen, Republic of</t>
  </si>
  <si>
    <t>J-Bura'</t>
  </si>
  <si>
    <t>Alt: 400m</t>
  </si>
  <si>
    <t>much branched spiny undershrub, 50 cm. Corolla mauve.</t>
  </si>
  <si>
    <t>near Dair Uri [?] below Hillah</t>
  </si>
  <si>
    <t>frequent in seasonally flooded land.</t>
  </si>
  <si>
    <t>Yemen, Republic of,  J-Bura': near Dair Uri [?] below Hillah</t>
  </si>
  <si>
    <t>BM000942602</t>
  </si>
  <si>
    <t>Lunt, W.</t>
  </si>
  <si>
    <t>149</t>
  </si>
  <si>
    <t>1893</t>
  </si>
  <si>
    <t>Oman</t>
  </si>
  <si>
    <t>Furuth</t>
  </si>
  <si>
    <t>Alt: 640m</t>
  </si>
  <si>
    <t>irrigation channel</t>
  </si>
  <si>
    <t>Oman,  Furuth</t>
  </si>
  <si>
    <t>BM000942603</t>
  </si>
  <si>
    <t>2507</t>
  </si>
  <si>
    <t>22 Sep 1978</t>
  </si>
  <si>
    <t>Shahara</t>
  </si>
  <si>
    <t>Alt: 1900m</t>
  </si>
  <si>
    <t>1900</t>
  </si>
  <si>
    <t>woody shrub, 1/2 m. Corolla blue; anthers yellow; berry carmine; thorns yellow.</t>
  </si>
  <si>
    <t>on a southbank by a road</t>
  </si>
  <si>
    <t>Yemen, Republic of,  Shahara</t>
  </si>
  <si>
    <t>BM000942604</t>
  </si>
  <si>
    <t>2564</t>
  </si>
  <si>
    <t>11 Oct 1978</t>
  </si>
  <si>
    <t>Alt: 600m</t>
  </si>
  <si>
    <t>shrub 1/3 m. Corolla violet; fruit red.</t>
  </si>
  <si>
    <t>at the edge of the Wadi, Khamis Beni Sa'ad</t>
  </si>
  <si>
    <t>Yemen, Republic of: at the edge of the Wadi, Khamis Beni Sa'ad</t>
  </si>
  <si>
    <t>BM000942608</t>
  </si>
  <si>
    <t>Philby, H St J</t>
  </si>
  <si>
    <t>2 Jun 1936</t>
  </si>
  <si>
    <t>Saudi Arabia</t>
  </si>
  <si>
    <t>Shaib Hanjur</t>
  </si>
  <si>
    <t>Saudi Arabia,  Shaib Hanjur</t>
  </si>
  <si>
    <t>BM000942609</t>
  </si>
  <si>
    <t>Popov, G.B.</t>
  </si>
  <si>
    <t>71</t>
  </si>
  <si>
    <t>220</t>
  </si>
  <si>
    <t>1 Jul 1971</t>
  </si>
  <si>
    <t>Taif</t>
  </si>
  <si>
    <t>Saudi Arabia,  Taif</t>
  </si>
  <si>
    <t>BM000942610</t>
  </si>
  <si>
    <t>Rathjens, C.</t>
  </si>
  <si>
    <t>37/86</t>
  </si>
  <si>
    <t>12 Sep 1937</t>
  </si>
  <si>
    <t>San'a</t>
  </si>
  <si>
    <t>Sana'a</t>
  </si>
  <si>
    <t>north Yemen</t>
  </si>
  <si>
    <t>Yemen, Republic of, San'a,  Sana'a: north Yemen</t>
  </si>
  <si>
    <t>BM000942611</t>
  </si>
  <si>
    <t>2916</t>
  </si>
  <si>
    <t>21 Sep 1979</t>
  </si>
  <si>
    <t>Khamr</t>
  </si>
  <si>
    <t>Alt: 2400m</t>
  </si>
  <si>
    <t>entwined woody undershrub 2/3 m. Fls violet, anthers yellow</t>
  </si>
  <si>
    <t>frequent on roadside</t>
  </si>
  <si>
    <t>Yemen, Republic of,  Khamr</t>
  </si>
  <si>
    <t>BM000942612</t>
  </si>
  <si>
    <t>2485</t>
  </si>
  <si>
    <t>20 Sep 1978</t>
  </si>
  <si>
    <t>Alt: 2300m</t>
  </si>
  <si>
    <t>perennial, woody plant with entwined stems. 1/3 m. Thorns yellow. Corolla blue. Anthes yellow.</t>
  </si>
  <si>
    <t>just south of Wadi Dhar</t>
  </si>
  <si>
    <t>on field borders by the cliffs</t>
  </si>
  <si>
    <t>Yemen, Republic of: just south of Wadi Dhar</t>
  </si>
  <si>
    <t>BM000942613</t>
  </si>
  <si>
    <t>Y/74</t>
  </si>
  <si>
    <t>11</t>
  </si>
  <si>
    <t>9 Oct 1974</t>
  </si>
  <si>
    <t>Alt: 2200m</t>
  </si>
  <si>
    <t>woody shrub, 2 ft. Thorns hocked, yellow. Corolla 5 lobed purple. Anthers 5, orange; style 1. Fruit at first pale green with darker lines then orange and finally red.</t>
  </si>
  <si>
    <t>waste ground under a wall</t>
  </si>
  <si>
    <t>Yemen, Republic of, San'a</t>
  </si>
  <si>
    <t>BM000942615</t>
  </si>
  <si>
    <t>Zeller, W.</t>
  </si>
  <si>
    <t>18103</t>
  </si>
  <si>
    <t>28 Jun 1962</t>
  </si>
  <si>
    <t>DMS</t>
  </si>
  <si>
    <t>SPEC</t>
  </si>
  <si>
    <t>18°14' N, 42°40' E</t>
  </si>
  <si>
    <t>between Khamis Mushayt &amp; Abha</t>
  </si>
  <si>
    <t>Saudi Arabia: between Khamis Mushayt &amp; Abha</t>
  </si>
  <si>
    <t>BM000942616</t>
  </si>
  <si>
    <t>Wissman, H. von</t>
  </si>
  <si>
    <t>2694</t>
  </si>
  <si>
    <t>2 Apr 1939</t>
  </si>
  <si>
    <t>Hinterland von Aden: auf Weizenfeldern bei Djâbir.</t>
  </si>
  <si>
    <t>Saudi Arabia: Hinterland von Aden: auf Weizenfeldern bei Djâbir.</t>
  </si>
  <si>
    <t>BM000942617</t>
  </si>
  <si>
    <t>P5</t>
  </si>
  <si>
    <t>7</t>
  </si>
  <si>
    <t>4 Sep 1962</t>
  </si>
  <si>
    <t>20 miles south of Rada</t>
  </si>
  <si>
    <t>sparse dry woodland on rocky slopes and in sandy wadis draining them</t>
  </si>
  <si>
    <t>Yemen, Republic of: 20 miles south of Rada</t>
  </si>
  <si>
    <t>BM000942618</t>
  </si>
  <si>
    <t>2456</t>
  </si>
  <si>
    <t>16 Sep 1978</t>
  </si>
  <si>
    <t>Alt: 1500m</t>
  </si>
  <si>
    <t>much branched undershrub, corolla blue, anthers yellow</t>
  </si>
  <si>
    <t>in the protection of a thorne fence between Suq Ar Rubu' and Wusal al Ali</t>
  </si>
  <si>
    <t>Yemen, Republic of: in the protection of a thorne fence between Suq Ar Rubu' and Wusal al Ali</t>
  </si>
  <si>
    <t>BM000942619</t>
  </si>
  <si>
    <t>2541</t>
  </si>
  <si>
    <t>28 Sep 1978</t>
  </si>
  <si>
    <t>Alt: 2000m</t>
  </si>
  <si>
    <t>undershrub, 3/4 m; fruit orange; corolla violet; anthers yellow</t>
  </si>
  <si>
    <t>Bait Bashari, Mahwit</t>
  </si>
  <si>
    <t>on field borders</t>
  </si>
  <si>
    <t>Yemen, Republic of: Bait Bashari, Mahwit</t>
  </si>
  <si>
    <t>BM000942620</t>
  </si>
  <si>
    <t>3222</t>
  </si>
  <si>
    <t>7 May 1980</t>
  </si>
  <si>
    <t>much branched, entwined undershrub; fls violet; prickles yellow.</t>
  </si>
  <si>
    <t>near Sanaban</t>
  </si>
  <si>
    <t>on a roadside on lava</t>
  </si>
  <si>
    <t>Yemen, Republic of: near Sanaban</t>
  </si>
  <si>
    <t>BM000942621</t>
  </si>
  <si>
    <t>3341</t>
  </si>
  <si>
    <t>2 Nov 1981</t>
  </si>
  <si>
    <t>Alt: 2600m</t>
  </si>
  <si>
    <t>erect spiny undershrub to &lt;80 cm. Spines yellow; corolla violet; fruit orange</t>
  </si>
  <si>
    <t>Wadi Ahjar, near Bab al Ahjar.</t>
  </si>
  <si>
    <t>frequent on tracksides</t>
  </si>
  <si>
    <t>Yemen, Republic of: Wadi Ahjar, near Bab al Ahjar.</t>
  </si>
  <si>
    <t>BM000942623</t>
  </si>
  <si>
    <t>Chaudhang, S.</t>
  </si>
  <si>
    <t>24 Sep 1978</t>
  </si>
  <si>
    <t>Taif, Research Station</t>
  </si>
  <si>
    <t>thickets in protected areas</t>
  </si>
  <si>
    <t>Saudi Arabia: Taif, Research Station</t>
  </si>
  <si>
    <t>BM000942624</t>
  </si>
  <si>
    <t>Tothill, J.D.</t>
  </si>
  <si>
    <t>222</t>
  </si>
  <si>
    <t>31 Jul 1952</t>
  </si>
  <si>
    <t>Sahara</t>
  </si>
  <si>
    <t>a low bushy herb. Fairly common. The flower is lilac and the fruit an orange berry.</t>
  </si>
  <si>
    <t>10 km NW of Abha. SW Saudi Arabia</t>
  </si>
  <si>
    <t>Saudi Arabia,  Sahara: 10 km NW of Abha. SW Saudi Arabia</t>
  </si>
  <si>
    <t>BM000942625</t>
  </si>
  <si>
    <t>Vesey-Fitzgerald, L.D.E.F.</t>
  </si>
  <si>
    <t>15196</t>
  </si>
  <si>
    <t>/3</t>
  </si>
  <si>
    <t>2 Jan 1946</t>
  </si>
  <si>
    <t>Asir</t>
  </si>
  <si>
    <t>Wadi Baid</t>
  </si>
  <si>
    <t>17°30' N, 42°25' E</t>
  </si>
  <si>
    <t>flowers pale blue</t>
  </si>
  <si>
    <t>wadi fringe</t>
  </si>
  <si>
    <t>Saudi Arabia, Asir,  Wadi Baid</t>
  </si>
  <si>
    <t>BM000942626</t>
  </si>
  <si>
    <t>Thesiger, W.</t>
  </si>
  <si>
    <t>Jun 1946</t>
  </si>
  <si>
    <t>above Abha</t>
  </si>
  <si>
    <t>Saudi Arabia, Asir: above Abha</t>
  </si>
  <si>
    <t>BM000942627</t>
  </si>
  <si>
    <t>21 Jun 1946</t>
  </si>
  <si>
    <t>BM000942629</t>
  </si>
  <si>
    <t>Guichard, K.M.</t>
  </si>
  <si>
    <t>KG/HAD</t>
  </si>
  <si>
    <t>219</t>
  </si>
  <si>
    <t>6 Sep 1949</t>
  </si>
  <si>
    <t>small prickly species. Flowers mauve with conspicuous anthers orange.</t>
  </si>
  <si>
    <t>West Road jol, Mile 101</t>
  </si>
  <si>
    <t>Saudi Arabia: West Road jol, Mile 101</t>
  </si>
  <si>
    <t>BM000942703</t>
  </si>
  <si>
    <t>Khattab, A.</t>
  </si>
  <si>
    <t>K</t>
  </si>
  <si>
    <t>461</t>
  </si>
  <si>
    <t>28 Apr 1944</t>
  </si>
  <si>
    <t>Mar 2011</t>
  </si>
  <si>
    <t>Wadi Abha</t>
  </si>
  <si>
    <t>"Nakhb", Hedjaz</t>
  </si>
  <si>
    <t>sandy rocky soil</t>
  </si>
  <si>
    <t>Saudi Arabia,  Wadi Abha: "Nakhb", Hedjaz</t>
  </si>
  <si>
    <t>BM000943054</t>
  </si>
  <si>
    <t>1013</t>
  </si>
  <si>
    <t>1945</t>
  </si>
  <si>
    <t>"Abu Laham" sandy soil, misqa bank, Wady Fatma, Mecca W.</t>
  </si>
  <si>
    <t>Sandy soil, misqa bank.</t>
  </si>
  <si>
    <t>Saudi Arabia: "Abu Laham" sandy soil, misqa bank, Wady Fatma, Mecca W.</t>
  </si>
  <si>
    <t>BM001070288</t>
  </si>
  <si>
    <t>Anonymous</t>
  </si>
  <si>
    <t>30</t>
  </si>
  <si>
    <t>Vorontsova, M.</t>
  </si>
  <si>
    <t>2008</t>
  </si>
  <si>
    <t>?</t>
  </si>
  <si>
    <t>(Illegible)</t>
  </si>
  <si>
    <t>?: (Illegible)</t>
  </si>
  <si>
    <t>BM000847864</t>
  </si>
  <si>
    <t>Glover, P.E.</t>
  </si>
  <si>
    <t>645</t>
  </si>
  <si>
    <t>BM,EA,K</t>
  </si>
  <si>
    <t>24 Jan 1945</t>
  </si>
  <si>
    <t>Friis, I.</t>
  </si>
  <si>
    <t>9 Jul 2002</t>
  </si>
  <si>
    <t>Molidere</t>
  </si>
  <si>
    <t>Somalia,  Molidere</t>
  </si>
  <si>
    <t>BM000942622</t>
  </si>
  <si>
    <t>Schweinfurth, G.A.</t>
  </si>
  <si>
    <t>603</t>
  </si>
  <si>
    <t>BM,LE</t>
  </si>
  <si>
    <t>14 Jan 1889</t>
  </si>
  <si>
    <t>17 Oct 2009</t>
  </si>
  <si>
    <t xml:space="preserve">statio: Zwishen Moglaf u Wolledje.
</t>
  </si>
  <si>
    <t xml:space="preserve">Saudi Arabia: statio: Zwishen Moglaf u Wolledje.
</t>
  </si>
  <si>
    <t>TYPES (4)</t>
  </si>
  <si>
    <t>BM000994862</t>
  </si>
  <si>
    <t>Hildebrandt, J.M.</t>
  </si>
  <si>
    <t>480</t>
  </si>
  <si>
    <t>BM,LE,P,W</t>
  </si>
  <si>
    <t>Aug 1872</t>
  </si>
  <si>
    <t>Lester, R.N.</t>
  </si>
  <si>
    <t>28 May 2002</t>
  </si>
  <si>
    <t>Alt: 1829m</t>
  </si>
  <si>
    <t>Habab, Natfa</t>
  </si>
  <si>
    <t>locis steril</t>
  </si>
  <si>
    <t>Ethiopia: Habab, Natfa</t>
  </si>
  <si>
    <t>BM000942683</t>
  </si>
  <si>
    <t>Grierson, A.J.C.</t>
  </si>
  <si>
    <t>103</t>
  </si>
  <si>
    <t>BM,US</t>
  </si>
  <si>
    <t>22 Feb 1953</t>
  </si>
  <si>
    <t>Feb 2011</t>
  </si>
  <si>
    <t>Aden Protectorate</t>
  </si>
  <si>
    <t>a semi erect shrub. Petals white. Stamens purple. Berries globose 1/3 in diameter yellowish red.</t>
  </si>
  <si>
    <t>Lahej</t>
  </si>
  <si>
    <t>moist shaded bank</t>
  </si>
  <si>
    <t>Yemen, Republic of,  Aden Protectorate: Lahej</t>
  </si>
  <si>
    <t>BM000886102</t>
  </si>
  <si>
    <t>Pételot, A.</t>
  </si>
  <si>
    <t>1279</t>
  </si>
  <si>
    <t>Nov 1923</t>
  </si>
  <si>
    <t>syn</t>
  </si>
  <si>
    <t>Solanum hainanense Hance</t>
  </si>
  <si>
    <t>Solanum procumbens Lour. [2]</t>
  </si>
  <si>
    <t>Indo-China [probably Vietnam]</t>
  </si>
  <si>
    <t>?: Indo-China [probably Vietnam]</t>
  </si>
  <si>
    <t>BM000886174</t>
  </si>
  <si>
    <t>15675</t>
  </si>
  <si>
    <t>20 Feb 1936</t>
  </si>
  <si>
    <t>Solanum heteracanthum Merr. &amp; L.M.Perry [2]</t>
  </si>
  <si>
    <t>Lala river</t>
  </si>
  <si>
    <t>Alt: 1524m</t>
  </si>
  <si>
    <t>herb c. 3ft tall, flowers violet</t>
  </si>
  <si>
    <t>forest</t>
  </si>
  <si>
    <t>Papua New Guinea,  Lala river</t>
  </si>
  <si>
    <t>BM000886175</t>
  </si>
  <si>
    <t>15672</t>
  </si>
  <si>
    <t>herb c.4ft tall, flowers lilac</t>
  </si>
  <si>
    <t>BM000900206</t>
  </si>
  <si>
    <t>Ryan, G.M.</t>
  </si>
  <si>
    <t>1475</t>
  </si>
  <si>
    <t>19 Oct 1906</t>
  </si>
  <si>
    <t>Solanum hovei Dunal</t>
  </si>
  <si>
    <t>2006</t>
  </si>
  <si>
    <t>Indian Subcontinent</t>
  </si>
  <si>
    <t>India</t>
  </si>
  <si>
    <t>Maharashtra</t>
  </si>
  <si>
    <t>Satara</t>
  </si>
  <si>
    <t>Mahabaleshwar</t>
  </si>
  <si>
    <t>GAZ-F</t>
  </si>
  <si>
    <t>17°55' N, 73°40' E</t>
  </si>
  <si>
    <t>Flowers lilac, stamens orange.</t>
  </si>
  <si>
    <t>Satara District, Mahableshwar [Mahabaleshwar]</t>
  </si>
  <si>
    <t>India, Maharashtra, Satara,  Mahabaleshwar: Satara District, Mahableshwar [Mahabaleshwar]</t>
  </si>
  <si>
    <t>BM000900293</t>
  </si>
  <si>
    <t>Hove, A.P.</t>
  </si>
  <si>
    <t>Gujarat</t>
  </si>
  <si>
    <t>Dholka</t>
  </si>
  <si>
    <t>22°43' N, 72°28' E</t>
  </si>
  <si>
    <t>Dolca [Dholka] near the Sabermatty [Sabarmati River].</t>
  </si>
  <si>
    <t>India, Gujarat,  Dholka: Dolca [Dholka] near the Sabermatty [Sabarmati River].</t>
  </si>
  <si>
    <t>BM000900294</t>
  </si>
  <si>
    <t>Sahni, K.C.</t>
  </si>
  <si>
    <t>6154</t>
  </si>
  <si>
    <t>27 Jan 1969</t>
  </si>
  <si>
    <t>Goa</t>
  </si>
  <si>
    <t>North Goa</t>
  </si>
  <si>
    <t>15°21' N, 74°18' E</t>
  </si>
  <si>
    <t>Shrub ca. 1m tall, flowers violet in colour, approx 1.5 cm</t>
  </si>
  <si>
    <t>N. Goa, Colem Range, Dudhsagar.</t>
  </si>
  <si>
    <t>India, Goa, North Goa: N. Goa, Colem Range, Dudhsagar.</t>
  </si>
  <si>
    <t>BM000900295</t>
  </si>
  <si>
    <t>3418</t>
  </si>
  <si>
    <t>26 Sep 1972</t>
  </si>
  <si>
    <t>15°32' N, 74°08' E</t>
  </si>
  <si>
    <t>Shrub 1.5 m.  Flowers ca. 2 cm across, lilac.  Fruits 0.8 cm orange in colour.  Spines on main vein of leaves on dorsal surface.</t>
  </si>
  <si>
    <t>Goa, Valpoi range.</t>
  </si>
  <si>
    <t>India, Goa, North Goa: Goa, Valpoi range.</t>
  </si>
  <si>
    <t>BM000900298</t>
  </si>
  <si>
    <t>Burkhill, I.H.</t>
  </si>
  <si>
    <t>33280</t>
  </si>
  <si>
    <t>3 Oct 1909</t>
  </si>
  <si>
    <t>Dhule</t>
  </si>
  <si>
    <t>21°25' N, 74°30' E Alt: 1067m</t>
  </si>
  <si>
    <t>(White flowers) Violet flowers.  2 feet high.  Rare.</t>
  </si>
  <si>
    <t>West Khandesh, Akrani plateau, Upper Cistamba</t>
  </si>
  <si>
    <t>India, Maharashtra, Dhule: West Khandesh, Akrani plateau, Upper Cistamba</t>
  </si>
  <si>
    <t>BM000942440</t>
  </si>
  <si>
    <t>McClure, F.A.</t>
  </si>
  <si>
    <t>9518</t>
  </si>
  <si>
    <t>A,BM,CAS,K,MO,P</t>
  </si>
  <si>
    <t>9 May 1922</t>
  </si>
  <si>
    <t>Solanum inaequilaterale Merr.</t>
  </si>
  <si>
    <t>Hainan Fa Ya</t>
  </si>
  <si>
    <t>herb,  1 m; fls purple</t>
  </si>
  <si>
    <t>at roadside among shrubs</t>
  </si>
  <si>
    <t>roadside among shrubs</t>
  </si>
  <si>
    <t>China,  Hainan Fa Ya: at roadside among shrubs</t>
  </si>
  <si>
    <t>BM000942443</t>
  </si>
  <si>
    <t>Lau, S.K.</t>
  </si>
  <si>
    <t>157</t>
  </si>
  <si>
    <t>A,BM,K,MO,P,PE,PE,UC</t>
  </si>
  <si>
    <t>25 Jun 1932</t>
  </si>
  <si>
    <t>Hainan</t>
  </si>
  <si>
    <t>Ngai</t>
  </si>
  <si>
    <t>Yeung Ling Shan</t>
  </si>
  <si>
    <t>woody, erect, 2 m; 1 cm. fruit red</t>
  </si>
  <si>
    <t>dry, gentle slope; sandy soil; thicket</t>
  </si>
  <si>
    <t>China, Hainan, Ngai,  Yeung Ling Shan</t>
  </si>
  <si>
    <t>BM000846375</t>
  </si>
  <si>
    <t>Oldham, R.</t>
  </si>
  <si>
    <t>342</t>
  </si>
  <si>
    <t>A,BM,K,P</t>
  </si>
  <si>
    <t>1864</t>
  </si>
  <si>
    <t>Eastern Asia</t>
  </si>
  <si>
    <t>Taiwan</t>
  </si>
  <si>
    <t>Taiwan: sin. loc.</t>
  </si>
  <si>
    <t>BM000886176</t>
  </si>
  <si>
    <t>Ramos, M.</t>
  </si>
  <si>
    <t>27004</t>
  </si>
  <si>
    <t>Feb 1917</t>
  </si>
  <si>
    <t>Philippines</t>
  </si>
  <si>
    <t>Luzon</t>
  </si>
  <si>
    <t>Abra</t>
  </si>
  <si>
    <t>Mt. Posuey</t>
  </si>
  <si>
    <t>DD</t>
  </si>
  <si>
    <t>GEO-L</t>
  </si>
  <si>
    <t>17°35'00'' N, 120°45' E</t>
  </si>
  <si>
    <t>Philippines, Luzon, Abra,  Mt. Posuey</t>
  </si>
  <si>
    <t>BM000886177</t>
  </si>
  <si>
    <t>Escritor, L.</t>
  </si>
  <si>
    <t>21470</t>
  </si>
  <si>
    <t>Jul 1913</t>
  </si>
  <si>
    <t>Mindanao</t>
  </si>
  <si>
    <t>Bukidnon</t>
  </si>
  <si>
    <t>ARC</t>
  </si>
  <si>
    <t>7°58'52'' N, 125°01'41'' E</t>
  </si>
  <si>
    <t>Philippines, Mindanao, Bukidnon</t>
  </si>
  <si>
    <t>BM000942439</t>
  </si>
  <si>
    <t>Merrill, E.D.</t>
  </si>
  <si>
    <t>2136</t>
  </si>
  <si>
    <t>Feb 1919</t>
  </si>
  <si>
    <t>Guangdong</t>
  </si>
  <si>
    <t>Kochow Reg.</t>
  </si>
  <si>
    <t>north of Kochow [...?]</t>
  </si>
  <si>
    <t>in woods</t>
  </si>
  <si>
    <t>China, Guangdong,  Kochow Reg.: north of Kochow [...?]</t>
  </si>
  <si>
    <t>BM000942441</t>
  </si>
  <si>
    <t>Tai, L.Y.</t>
  </si>
  <si>
    <t>11447</t>
  </si>
  <si>
    <t>24 Jul 1926</t>
  </si>
  <si>
    <t>Fujian</t>
  </si>
  <si>
    <t>Diongloh</t>
  </si>
  <si>
    <t>Diongloh and vicinity. Geng Mui</t>
  </si>
  <si>
    <t>[...?] soil</t>
  </si>
  <si>
    <t>China, Fujian,  Diongloh: Diongloh and vicinity. Geng Mui</t>
  </si>
  <si>
    <t>BM000942442</t>
  </si>
  <si>
    <t>Hance, H.F.</t>
  </si>
  <si>
    <t>5440</t>
  </si>
  <si>
    <t>Dec 1859</t>
  </si>
  <si>
    <t>Guangzhou</t>
  </si>
  <si>
    <t>in vicinia urbis</t>
  </si>
  <si>
    <t>China, Guangdong,  Guangzhou: in vicinia urbis</t>
  </si>
  <si>
    <t>BM000846981</t>
  </si>
  <si>
    <t>Faurie, U.</t>
  </si>
  <si>
    <t>648</t>
  </si>
  <si>
    <t>BM,P</t>
  </si>
  <si>
    <t>Jan 1914</t>
  </si>
  <si>
    <t>Kaohsiung Co.</t>
  </si>
  <si>
    <t>Kaohsiung</t>
  </si>
  <si>
    <t>Takao</t>
  </si>
  <si>
    <t>Taiwan, Kaohsiung Co.,  Kaohsiung: Takao</t>
  </si>
  <si>
    <t>BM000886130</t>
  </si>
  <si>
    <t>938</t>
  </si>
  <si>
    <t>A,BM,BM,K</t>
  </si>
  <si>
    <t>Dec 1915</t>
  </si>
  <si>
    <t>Solanum insanum L. [2]</t>
  </si>
  <si>
    <t>Jun 2012</t>
  </si>
  <si>
    <t>Bulacan province</t>
  </si>
  <si>
    <t>Baliuang</t>
  </si>
  <si>
    <t>15°02'84'' N, 121°10'43'' E</t>
  </si>
  <si>
    <t>Philippines, Luzon, Bulacan province,  Baliuang</t>
  </si>
  <si>
    <t>BM000886129</t>
  </si>
  <si>
    <t>Barclay, G.W.</t>
  </si>
  <si>
    <t>Sep 1840</t>
  </si>
  <si>
    <t>Macassar</t>
  </si>
  <si>
    <t>GAZ</t>
  </si>
  <si>
    <t>5°08'14'' S, 119°25'11'' E</t>
  </si>
  <si>
    <t>Indonesia, Celebes,  Macassar</t>
  </si>
  <si>
    <t>BM000886319</t>
  </si>
  <si>
    <t>2660</t>
  </si>
  <si>
    <t>7°36'52'' S, 110°42'44'' E</t>
  </si>
  <si>
    <t>Indonesia, Java</t>
  </si>
  <si>
    <t>BM000886080</t>
  </si>
  <si>
    <t>Boden Kloss, C.</t>
  </si>
  <si>
    <t>Mar 1918</t>
  </si>
  <si>
    <t>Asia</t>
  </si>
  <si>
    <t>Vietnam</t>
  </si>
  <si>
    <t>South Annam</t>
  </si>
  <si>
    <t>Langbian province</t>
  </si>
  <si>
    <t>Dran</t>
  </si>
  <si>
    <t>12°30'20'' N, 109°02'57'' E Alt: 914 - 1219m</t>
  </si>
  <si>
    <t>purple; stamens yellow</t>
  </si>
  <si>
    <t>Vietnam, South Annam, Langbian province,  Dran</t>
  </si>
  <si>
    <t>BM000886094</t>
  </si>
  <si>
    <t>Kerr, A.F.G.</t>
  </si>
  <si>
    <t>16141</t>
  </si>
  <si>
    <t>8 Nov 1918</t>
  </si>
  <si>
    <t>Indo-China</t>
  </si>
  <si>
    <t>Thailand</t>
  </si>
  <si>
    <t>Hua Hin</t>
  </si>
  <si>
    <t>12°29'35'' N, 99°40'43'' E Alt: 5m</t>
  </si>
  <si>
    <t>5</t>
  </si>
  <si>
    <t>shrub c.0.5m high, flowers purple, ripe fruit yellow</t>
  </si>
  <si>
    <t>in open scrub</t>
  </si>
  <si>
    <t>Thailand,  Hua Hin</t>
  </si>
  <si>
    <t>BM000900208</t>
  </si>
  <si>
    <t>Simpson, N.D.</t>
  </si>
  <si>
    <t>8050</t>
  </si>
  <si>
    <t>4 May 1931</t>
  </si>
  <si>
    <t>Sri Lanka</t>
  </si>
  <si>
    <t>8°18'53'' N, 80°24'54'' E</t>
  </si>
  <si>
    <t>Anuradhapura</t>
  </si>
  <si>
    <t>Sri Lanka: Anuradhapura</t>
  </si>
  <si>
    <t>BM000900223</t>
  </si>
  <si>
    <t>Lind, J.</t>
  </si>
  <si>
    <t>Solanum caule aculeato fruticoso folus obovatis pinnatifolio-sinuatis obtusis sparse aculeatis nudis calycibus aculeatis
Lin sp pl 2</t>
  </si>
  <si>
    <t>India: sin. loc.</t>
  </si>
  <si>
    <t>BM000900225</t>
  </si>
  <si>
    <t>Strachey, R.</t>
  </si>
  <si>
    <t>Bhutan</t>
  </si>
  <si>
    <t>Alt: 304m</t>
  </si>
  <si>
    <t>Kumaon, Bhuban</t>
  </si>
  <si>
    <t>Bhutan: Kumaon, Bhuban</t>
  </si>
  <si>
    <t>BM000900226</t>
  </si>
  <si>
    <t>Thwaites, G.H.K.</t>
  </si>
  <si>
    <t>1907</t>
  </si>
  <si>
    <t>1861</t>
  </si>
  <si>
    <t>Sri Lanka: sin. loc.</t>
  </si>
  <si>
    <t>BM000900227</t>
  </si>
  <si>
    <t>Roxburgh, W.</t>
  </si>
  <si>
    <t>ind. orientalis</t>
  </si>
  <si>
    <t>India: ind. orientalis</t>
  </si>
  <si>
    <t>BM000900228</t>
  </si>
  <si>
    <t>Beddome, R.H.</t>
  </si>
  <si>
    <t>5498</t>
  </si>
  <si>
    <t>[India?]</t>
  </si>
  <si>
    <t>?: [India?]</t>
  </si>
  <si>
    <t>BM000900231</t>
  </si>
  <si>
    <t>Macrae, J.</t>
  </si>
  <si>
    <t>634</t>
  </si>
  <si>
    <t>BM000900233</t>
  </si>
  <si>
    <t>Buchanan-Hamilton, F.</t>
  </si>
  <si>
    <t>1800</t>
  </si>
  <si>
    <t>12°17'52'' N, 76°38'21'' E</t>
  </si>
  <si>
    <t>Mysore</t>
  </si>
  <si>
    <t>India: Mysore</t>
  </si>
  <si>
    <t>BM000900244</t>
  </si>
  <si>
    <t>BM000900245</t>
  </si>
  <si>
    <t>König, J.G.</t>
  </si>
  <si>
    <t>Ind. orient</t>
  </si>
  <si>
    <t>India: Ind. orient</t>
  </si>
  <si>
    <t>BM000013803</t>
  </si>
  <si>
    <t>Chorley, M.</t>
  </si>
  <si>
    <t>3</t>
  </si>
  <si>
    <t>13 Jan 1994</t>
  </si>
  <si>
    <t>Tamil Nadu</t>
  </si>
  <si>
    <t>Coimbatore</t>
  </si>
  <si>
    <t>10°95'42'' N, 76°99'35'' E</t>
  </si>
  <si>
    <t>bushy perennial herb; leaves spiny on midvein; flowers mauve; leaves with stellate hairs; fruits green with white markings</t>
  </si>
  <si>
    <t>Podanur, Vellalore Road</t>
  </si>
  <si>
    <t>beside footpath crossing waste land</t>
  </si>
  <si>
    <t>India, Tamil Nadu, Coimbatore: Podanur, Vellalore Road</t>
  </si>
  <si>
    <t>BM000887208</t>
  </si>
  <si>
    <t>187</t>
  </si>
  <si>
    <t>Sep 2010</t>
  </si>
  <si>
    <t>Western Indian Ocean</t>
  </si>
  <si>
    <t>Mauritius</t>
  </si>
  <si>
    <t>Mauritius: sin. loc.</t>
  </si>
  <si>
    <t>BM000887220</t>
  </si>
  <si>
    <t>Balfour, I.B.</t>
  </si>
  <si>
    <t>1007</t>
  </si>
  <si>
    <t>Rodriguez</t>
  </si>
  <si>
    <t>19°42'34'' S, 63°27'08'' E</t>
  </si>
  <si>
    <t>Mauritius, Rodriguez: sin. loc.</t>
  </si>
  <si>
    <t>BM000846186</t>
  </si>
  <si>
    <t>Staunton, G.</t>
  </si>
  <si>
    <t>1795</t>
  </si>
  <si>
    <t>CUL</t>
  </si>
  <si>
    <t>Europe</t>
  </si>
  <si>
    <t>Northern Europe</t>
  </si>
  <si>
    <t>United Kingdom</t>
  </si>
  <si>
    <t>England</t>
  </si>
  <si>
    <t>London</t>
  </si>
  <si>
    <t>Hort. Kew</t>
  </si>
  <si>
    <t>United Kingdom, England, London,  Hort. Kew</t>
  </si>
  <si>
    <t>BM000942445</t>
  </si>
  <si>
    <t>339</t>
  </si>
  <si>
    <t>Taipei</t>
  </si>
  <si>
    <t>Danshui</t>
  </si>
  <si>
    <t>25°11'21'' N, 121°27'26'' E</t>
  </si>
  <si>
    <t>Formosa. Tamsuy</t>
  </si>
  <si>
    <t>Taiwan, Taipei,  Danshui: Formosa. Tamsuy</t>
  </si>
  <si>
    <t>BM000942446</t>
  </si>
  <si>
    <t>Herb. Torner</t>
  </si>
  <si>
    <t>Macau</t>
  </si>
  <si>
    <t>China, Macau</t>
  </si>
  <si>
    <t>BM000942447</t>
  </si>
  <si>
    <t>Forbes</t>
  </si>
  <si>
    <t>Hong Kong</t>
  </si>
  <si>
    <t>22°24'03'' N, 114°06'23'' E</t>
  </si>
  <si>
    <t>China, Hong Kong</t>
  </si>
  <si>
    <t>BM000942449</t>
  </si>
  <si>
    <t>Lamont, J.</t>
  </si>
  <si>
    <t>495</t>
  </si>
  <si>
    <t>Jun 1873</t>
  </si>
  <si>
    <t>Victoria</t>
  </si>
  <si>
    <t>22°16'58'' N, 114°10'38'' E</t>
  </si>
  <si>
    <t>roadside</t>
  </si>
  <si>
    <t>China, Hong Kong,  Victoria: Victoria</t>
  </si>
  <si>
    <t>BM000942450</t>
  </si>
  <si>
    <t>Herb. Hance, H.F.</t>
  </si>
  <si>
    <t>860</t>
  </si>
  <si>
    <t>wild!</t>
  </si>
  <si>
    <t>BM000942451</t>
  </si>
  <si>
    <t>1029</t>
  </si>
  <si>
    <t>12 Feb 1933</t>
  </si>
  <si>
    <t>Tan</t>
  </si>
  <si>
    <t>fairly common. woody, erect; 1 1/3 ht; flower dark red; fruit yellow</t>
  </si>
  <si>
    <t>I Kap Shan and vicinity</t>
  </si>
  <si>
    <t>dry, cliff, sandy soil, scattered shrubs</t>
  </si>
  <si>
    <t>China, Hainan, Tan: I Kap Shan and vicinity</t>
  </si>
  <si>
    <t>BM000942452</t>
  </si>
  <si>
    <t>Nelson, D.</t>
  </si>
  <si>
    <t>22°11'55'' N, 113°32'38'' E</t>
  </si>
  <si>
    <t>prope Macau</t>
  </si>
  <si>
    <t>China, Macau: prope Macau</t>
  </si>
  <si>
    <t>BM000942551</t>
  </si>
  <si>
    <t>Maclagan, G.J.</t>
  </si>
  <si>
    <t>113</t>
  </si>
  <si>
    <t>Mar 1889</t>
  </si>
  <si>
    <t>2011</t>
  </si>
  <si>
    <t>Shantou</t>
  </si>
  <si>
    <t>23°21'12'' N, 116°40'55'' E</t>
  </si>
  <si>
    <t>China, Guangdong,  Shantou</t>
  </si>
  <si>
    <t>BM000942455</t>
  </si>
  <si>
    <t>Lu, F.Y.</t>
  </si>
  <si>
    <t>679</t>
  </si>
  <si>
    <t>15 May 1971</t>
  </si>
  <si>
    <t>Pingtung Co.</t>
  </si>
  <si>
    <t>Kenting</t>
  </si>
  <si>
    <t>21°59'09'' N, 120°48'48'' E</t>
  </si>
  <si>
    <t>Taiwan, Pingtung Co.,  Kenting</t>
  </si>
  <si>
    <t>BM000942457</t>
  </si>
  <si>
    <t>Macartney, G.</t>
  </si>
  <si>
    <t>BM000942458</t>
  </si>
  <si>
    <t>Bradley, ?</t>
  </si>
  <si>
    <t>BM000942460</t>
  </si>
  <si>
    <t>Bataviam</t>
  </si>
  <si>
    <t>6°17'00'' S, 106°82'55'' E</t>
  </si>
  <si>
    <t>Indonesia, Java,  Bataviam</t>
  </si>
  <si>
    <t>BM000886071</t>
  </si>
  <si>
    <t>Squires, R.W.</t>
  </si>
  <si>
    <t>282</t>
  </si>
  <si>
    <t>BM,CAS,LE</t>
  </si>
  <si>
    <t>Jan 1927</t>
  </si>
  <si>
    <t>16°28'00'' N, 107°36'00'' E</t>
  </si>
  <si>
    <t>Hue and vicinity. Hue was the place of residence of J. loureiro, author of the Flora Cochinchinensis (1790), for about 35 years. A majority of the Cochinchina species described by him was from Hue and vicinity.</t>
  </si>
  <si>
    <t>Vietnam: Hue and vicinity. Hue was the place of residence of J. loureiro, author of the Flora Cochinchinensis (1790), for about 35 years. A majority of the Cochinchina species described by him was from Hue and vicinity.</t>
  </si>
  <si>
    <t>TYPES (5)</t>
  </si>
  <si>
    <t>BM000778205</t>
  </si>
  <si>
    <t>Cuming, H.</t>
  </si>
  <si>
    <t>443</t>
  </si>
  <si>
    <t>BM,E,K,LE</t>
  </si>
  <si>
    <t>1841</t>
  </si>
  <si>
    <t>Philippines: sin. loc.</t>
  </si>
  <si>
    <t>BM000886091</t>
  </si>
  <si>
    <t>4019</t>
  </si>
  <si>
    <t>BM,K</t>
  </si>
  <si>
    <t>16 Feb 1920</t>
  </si>
  <si>
    <t>Bangkok</t>
  </si>
  <si>
    <t>13°45'08'' N, 100°29'38'' E</t>
  </si>
  <si>
    <t>about 1m high, flowers purple</t>
  </si>
  <si>
    <t>waste ground</t>
  </si>
  <si>
    <t>Thailand,  Bangkok</t>
  </si>
  <si>
    <t>BM000886093</t>
  </si>
  <si>
    <t>2201</t>
  </si>
  <si>
    <t>27 Oct 1911</t>
  </si>
  <si>
    <t>Sop Chem</t>
  </si>
  <si>
    <t>Alt: 213m</t>
  </si>
  <si>
    <t>bush 4-5ft high, flowers purple, ripe fruit yellow, edible</t>
  </si>
  <si>
    <t>waste ground and sand banks</t>
  </si>
  <si>
    <t>Thailand,  Sop Chem</t>
  </si>
  <si>
    <t>BM000942448</t>
  </si>
  <si>
    <t>114</t>
  </si>
  <si>
    <t>18 Jun 1932</t>
  </si>
  <si>
    <t>abundant. woody, erect, 1/3 m. fl red, fr yellow</t>
  </si>
  <si>
    <t>on level land; dry, sandy soil.</t>
  </si>
  <si>
    <t>BM000886128</t>
  </si>
  <si>
    <t>Ridley, H.N.</t>
  </si>
  <si>
    <t>14250</t>
  </si>
  <si>
    <t>Jul 1909</t>
  </si>
  <si>
    <t>Solanum involucratum Blume [1]</t>
  </si>
  <si>
    <t>Malaysia</t>
  </si>
  <si>
    <t>Perak state</t>
  </si>
  <si>
    <t>Temengor</t>
  </si>
  <si>
    <t>Malaysia, Perak state,  Temengor</t>
  </si>
  <si>
    <t>BM000886166</t>
  </si>
  <si>
    <t>139</t>
  </si>
  <si>
    <t>BM,G</t>
  </si>
  <si>
    <t>BM000886153</t>
  </si>
  <si>
    <t>20</t>
  </si>
  <si>
    <t>Dawat</t>
  </si>
  <si>
    <t>Indonesia, Java,  Dawat</t>
  </si>
  <si>
    <t>BM000886154</t>
  </si>
  <si>
    <t>Andrews, C.W.</t>
  </si>
  <si>
    <t>97</t>
  </si>
  <si>
    <t>1897</t>
  </si>
  <si>
    <t>Christmas Island</t>
  </si>
  <si>
    <t>on road above Flying Fish Cove [?]</t>
  </si>
  <si>
    <t>Christmas Island: on road above Flying Fish Cove [?]</t>
  </si>
  <si>
    <t>BM000886045</t>
  </si>
  <si>
    <t>Marcan, A.</t>
  </si>
  <si>
    <t>192</t>
  </si>
  <si>
    <t>5 Apr 1920</t>
  </si>
  <si>
    <t>Sriracha</t>
  </si>
  <si>
    <t>Nawng Nam Kio</t>
  </si>
  <si>
    <t>herb, 2 ft high, petals with purple spikes [?].</t>
  </si>
  <si>
    <t>clearing, evergreen forest</t>
  </si>
  <si>
    <t>Thailand, Sriracha,  Nawng Nam Kio</t>
  </si>
  <si>
    <t>BM,G,K</t>
  </si>
  <si>
    <t>BM000886149</t>
  </si>
  <si>
    <t>Kloss, C.B.</t>
  </si>
  <si>
    <t>Jan 1913</t>
  </si>
  <si>
    <t>Solanum lasiocarpum Dunal</t>
  </si>
  <si>
    <t>Utakaw River to Mt. Carstensz, camp iii to vi</t>
  </si>
  <si>
    <t>Papua New Guinea: Utakaw River to Mt. Carstensz, camp iii to vi</t>
  </si>
  <si>
    <t>BM000886150</t>
  </si>
  <si>
    <t>Wallich, N.</t>
  </si>
  <si>
    <t>2623</t>
  </si>
  <si>
    <t>c</t>
  </si>
  <si>
    <t>1822</t>
  </si>
  <si>
    <t>Penang</t>
  </si>
  <si>
    <t>Malaysia, Penang</t>
  </si>
  <si>
    <t>BM000886151</t>
  </si>
  <si>
    <t>Banks, J.</t>
  </si>
  <si>
    <t>1770</t>
  </si>
  <si>
    <t>prope Batavia</t>
  </si>
  <si>
    <t>Indonesia, Java: prope Batavia</t>
  </si>
  <si>
    <t>BM000886155</t>
  </si>
  <si>
    <t>BM000886156</t>
  </si>
  <si>
    <t>Forbes, H.O.</t>
  </si>
  <si>
    <t>438</t>
  </si>
  <si>
    <t>1879</t>
  </si>
  <si>
    <t>West Java</t>
  </si>
  <si>
    <t>Indonesia, Java, West Java</t>
  </si>
  <si>
    <t>BM000886158</t>
  </si>
  <si>
    <t>Bartlett, E.</t>
  </si>
  <si>
    <t>Sarawak</t>
  </si>
  <si>
    <t>Kuching</t>
  </si>
  <si>
    <t>Malaysia, Sarawak,  Kuching</t>
  </si>
  <si>
    <t>BM000886167</t>
  </si>
  <si>
    <t>15613</t>
  </si>
  <si>
    <t>17 Feb 1936</t>
  </si>
  <si>
    <t>Isuarava</t>
  </si>
  <si>
    <t>Alt: 1219m</t>
  </si>
  <si>
    <t>herb c. 3 feet tall; flowers white</t>
  </si>
  <si>
    <t>Papua New Guinea,  Isuarava</t>
  </si>
  <si>
    <t>BM000886168</t>
  </si>
  <si>
    <t>12747</t>
  </si>
  <si>
    <t>28 Jun 1935</t>
  </si>
  <si>
    <t>Koitaki</t>
  </si>
  <si>
    <t>Alt: 457m</t>
  </si>
  <si>
    <t>herb c.4 feet tall, calyx green with violet hairs, corolla white</t>
  </si>
  <si>
    <t>Papua New Guinea,  Koitaki</t>
  </si>
  <si>
    <t>BM000886169</t>
  </si>
  <si>
    <t>7467</t>
  </si>
  <si>
    <t>Aug 1936</t>
  </si>
  <si>
    <t>Lake Daviumbu</t>
  </si>
  <si>
    <t>shrub 1-1.3m high, flowers white, fruit unripe</t>
  </si>
  <si>
    <t>Middle Fly River</t>
  </si>
  <si>
    <t>weed in clearing</t>
  </si>
  <si>
    <t>Papua New Guinea,  Lake Daviumbu: Middle Fly River</t>
  </si>
  <si>
    <t>BM000886046</t>
  </si>
  <si>
    <t>19844</t>
  </si>
  <si>
    <t>10 Nov 1930</t>
  </si>
  <si>
    <t>Krabin</t>
  </si>
  <si>
    <t>Kao Singto</t>
  </si>
  <si>
    <t>Alt: 50m</t>
  </si>
  <si>
    <t>calyx and corolla white</t>
  </si>
  <si>
    <t>near old house in evergreen [rest illegible]</t>
  </si>
  <si>
    <t>Thailand, Krabin,  Kao Singto</t>
  </si>
  <si>
    <t>BM000886044</t>
  </si>
  <si>
    <t>flowers white</t>
  </si>
  <si>
    <t>BM000886047</t>
  </si>
  <si>
    <t>10780</t>
  </si>
  <si>
    <t>3 Jul 1926</t>
  </si>
  <si>
    <t>Prachuap</t>
  </si>
  <si>
    <t>Hui Yang</t>
  </si>
  <si>
    <t>about 0.4m high, flowers white</t>
  </si>
  <si>
    <t>on sandbank[?] of small streams in evergreen forest</t>
  </si>
  <si>
    <t>Thailand, Prachuap,  Hui Yang</t>
  </si>
  <si>
    <t>BM000886048</t>
  </si>
  <si>
    <t>68</t>
  </si>
  <si>
    <t>shrub, white flowers</t>
  </si>
  <si>
    <t>BM000886384</t>
  </si>
  <si>
    <t>Holttum, R.E.</t>
  </si>
  <si>
    <t>24715</t>
  </si>
  <si>
    <t>24 Apr 1931</t>
  </si>
  <si>
    <t>Nee, M.</t>
  </si>
  <si>
    <t>2004</t>
  </si>
  <si>
    <t>Pahang</t>
  </si>
  <si>
    <t>Tembeling</t>
  </si>
  <si>
    <t>Thailand, Pahang,  Tembeling</t>
  </si>
  <si>
    <t>BM000886385</t>
  </si>
  <si>
    <t>26 Jun 1910</t>
  </si>
  <si>
    <t>Chiang Mai</t>
  </si>
  <si>
    <t>Thailand, Chiang Mai,  Chiang Mai</t>
  </si>
  <si>
    <t>BM000886388</t>
  </si>
  <si>
    <t>Smith, E.</t>
  </si>
  <si>
    <t>478</t>
  </si>
  <si>
    <t>Renpibun Hill</t>
  </si>
  <si>
    <t>Alt: 670m</t>
  </si>
  <si>
    <t>flowers white, fruit yellow, shrub 1m</t>
  </si>
  <si>
    <t>Thailand,  Renpibun Hill</t>
  </si>
  <si>
    <t>BM000886387</t>
  </si>
  <si>
    <t>1236</t>
  </si>
  <si>
    <t>shrub to 4ft high, flowers white</t>
  </si>
  <si>
    <t>BM000886389</t>
  </si>
  <si>
    <t>4220</t>
  </si>
  <si>
    <t>25 Apr 1920</t>
  </si>
  <si>
    <t>Alt: 5m</t>
  </si>
  <si>
    <t>shrub to about 1.5m high, flowers white</t>
  </si>
  <si>
    <t>on waste ground</t>
  </si>
  <si>
    <t>BM000886390</t>
  </si>
  <si>
    <t>4018</t>
  </si>
  <si>
    <t>shrub about 1m high, flowers white</t>
  </si>
  <si>
    <t>BM000900137</t>
  </si>
  <si>
    <t>5941</t>
  </si>
  <si>
    <t>Hills near Crustallum</t>
  </si>
  <si>
    <t>India: Hills near Crustallum</t>
  </si>
  <si>
    <t>BM000900138</t>
  </si>
  <si>
    <t>Burma</t>
  </si>
  <si>
    <t>Rangoon</t>
  </si>
  <si>
    <t>Burma: Rangoon</t>
  </si>
  <si>
    <t>BM000900142</t>
  </si>
  <si>
    <t>b</t>
  </si>
  <si>
    <t>27 Mar 1969</t>
  </si>
  <si>
    <t>BM000900140</t>
  </si>
  <si>
    <t>2868</t>
  </si>
  <si>
    <t>1853</t>
  </si>
  <si>
    <t>BM000900141</t>
  </si>
  <si>
    <t>Gardner, G.</t>
  </si>
  <si>
    <t>631</t>
  </si>
  <si>
    <t>Alt: 762m</t>
  </si>
  <si>
    <t>Kautana</t>
  </si>
  <si>
    <t>Sri Lanka: Kautana</t>
  </si>
  <si>
    <t>BM000900143</t>
  </si>
  <si>
    <t>BM000900144</t>
  </si>
  <si>
    <t>Young, A.P.</t>
  </si>
  <si>
    <t>15 May 1881</t>
  </si>
  <si>
    <t>Bombay Presidency, South Maratha &amp; North Canara</t>
  </si>
  <si>
    <t>India: Bombay Presidency, South Maratha &amp; North Canara</t>
  </si>
  <si>
    <t>BM000900145</t>
  </si>
  <si>
    <t>Griffith, W.</t>
  </si>
  <si>
    <t>998</t>
  </si>
  <si>
    <t>Assam</t>
  </si>
  <si>
    <t>India: Assam</t>
  </si>
  <si>
    <t>BM000900146</t>
  </si>
  <si>
    <t>5942</t>
  </si>
  <si>
    <t>Anamallays</t>
  </si>
  <si>
    <t>India: Anamallays</t>
  </si>
  <si>
    <t>BM000900147</t>
  </si>
  <si>
    <t>Clarke, C.B.</t>
  </si>
  <si>
    <t>6681</t>
  </si>
  <si>
    <t>25 Mar 1868</t>
  </si>
  <si>
    <t>Bangladesh</t>
  </si>
  <si>
    <t xml:space="preserve">calyx valvate in oestivation
corolla valvate in oestivation
ovary yellow; very heavy when ripe; size of crab apple, juicy
</t>
  </si>
  <si>
    <t>Dacca</t>
  </si>
  <si>
    <t>Bangladesh: Dacca</t>
  </si>
  <si>
    <t>BM000900148</t>
  </si>
  <si>
    <t>BM000846982</t>
  </si>
  <si>
    <t>647</t>
  </si>
  <si>
    <t>Feb 1914</t>
  </si>
  <si>
    <t>Wanluan</t>
  </si>
  <si>
    <t>Bankinsing</t>
  </si>
  <si>
    <t>Taiwan, Pingtung Co.,  Wanluan: Bankinsing</t>
  </si>
  <si>
    <t>BM000942411</t>
  </si>
  <si>
    <t>163</t>
  </si>
  <si>
    <t>22 Jun 1932</t>
  </si>
  <si>
    <t>Gilbert, M.G.</t>
  </si>
  <si>
    <t>1991</t>
  </si>
  <si>
    <t>Rare. woody, erect, h 1 1/2 m. Fl white; fr yellow</t>
  </si>
  <si>
    <t>dry; gentle slope; sandy soil; thicket</t>
  </si>
  <si>
    <t>China, Hainan, Ngai,  Yeung Ling Shan: Yeung Ling Shan</t>
  </si>
  <si>
    <t>BM000942412</t>
  </si>
  <si>
    <t>496</t>
  </si>
  <si>
    <t>Mar 1874</t>
  </si>
  <si>
    <t>Sai Wan Barracks</t>
  </si>
  <si>
    <t>among ruins of Barracko Sai Wan</t>
  </si>
  <si>
    <t>China, Hong Kong,  Sai Wan Barracks: among ruins of Barracko Sai Wan</t>
  </si>
  <si>
    <t>BM000942413</t>
  </si>
  <si>
    <t>2483</t>
  </si>
  <si>
    <t>Dec 1858</t>
  </si>
  <si>
    <t>BM000886159</t>
  </si>
  <si>
    <t>690</t>
  </si>
  <si>
    <t>16°30' N, 120°40' E</t>
  </si>
  <si>
    <t>BM000886160</t>
  </si>
  <si>
    <t>1529</t>
  </si>
  <si>
    <t>TYPES (7)</t>
  </si>
  <si>
    <t>BM000778113</t>
  </si>
  <si>
    <t>Elmer, A.D.E.</t>
  </si>
  <si>
    <t>10752</t>
  </si>
  <si>
    <t>A,BM,E,GH,K,LE</t>
  </si>
  <si>
    <t>May 1910</t>
  </si>
  <si>
    <t>Solanum lianoides Elmer</t>
  </si>
  <si>
    <t>Oct 2009</t>
  </si>
  <si>
    <t>Sibuyan</t>
  </si>
  <si>
    <t>Romblon</t>
  </si>
  <si>
    <t>Magallanes (Mount Giting-giting)</t>
  </si>
  <si>
    <t>12°25'53'' N, 122°32'42'' E</t>
  </si>
  <si>
    <t>Philippines, Sibuyan, Romblon,  Magallanes (Mount Giting-giting)</t>
  </si>
  <si>
    <t>BM000886207</t>
  </si>
  <si>
    <t>623</t>
  </si>
  <si>
    <t>Solanum melongena L. [1]</t>
  </si>
  <si>
    <t>2005</t>
  </si>
  <si>
    <t>Rizal</t>
  </si>
  <si>
    <t>Antipolo</t>
  </si>
  <si>
    <t>14°36'49'' N, 121°13'11'' E</t>
  </si>
  <si>
    <t>Philippines, Luzon, Rizal,  Antipolo</t>
  </si>
  <si>
    <t>BM000886204</t>
  </si>
  <si>
    <t>Batavia</t>
  </si>
  <si>
    <t>6°10'30'' S, 106°51'54'' E</t>
  </si>
  <si>
    <t>Indonesia, Java,  Batavia</t>
  </si>
  <si>
    <t>BM000886205</t>
  </si>
  <si>
    <t>II</t>
  </si>
  <si>
    <t>3773</t>
  </si>
  <si>
    <t>7c</t>
  </si>
  <si>
    <t>BM000886206</t>
  </si>
  <si>
    <t>BM000886208</t>
  </si>
  <si>
    <t>49141</t>
  </si>
  <si>
    <t>Mar 1927</t>
  </si>
  <si>
    <t>Davao</t>
  </si>
  <si>
    <t>Mati</t>
  </si>
  <si>
    <t>7°00' N, 126°00' E</t>
  </si>
  <si>
    <t>Philippines, Mindanao, Davao,  Mati</t>
  </si>
  <si>
    <t>BM000886209</t>
  </si>
  <si>
    <t>3786</t>
  </si>
  <si>
    <t>Timor</t>
  </si>
  <si>
    <t>Indonesia, Timor</t>
  </si>
  <si>
    <t>BM000886210</t>
  </si>
  <si>
    <t>4091</t>
  </si>
  <si>
    <t>1881</t>
  </si>
  <si>
    <t>Fatunaba</t>
  </si>
  <si>
    <t>8°35'47'' S, 125°34'34'' E</t>
  </si>
  <si>
    <t>Indonesia, Timor,  Fatunaba</t>
  </si>
  <si>
    <t>BM000886070</t>
  </si>
  <si>
    <t>Zimmermann, R.</t>
  </si>
  <si>
    <t>17</t>
  </si>
  <si>
    <t>1899</t>
  </si>
  <si>
    <t>BM000886073</t>
  </si>
  <si>
    <t>67</t>
  </si>
  <si>
    <t>shrub, purple flowers, yellow fruits.</t>
  </si>
  <si>
    <t>BM000886076</t>
  </si>
  <si>
    <t>25</t>
  </si>
  <si>
    <t>BM000886077</t>
  </si>
  <si>
    <t>4020</t>
  </si>
  <si>
    <t>about 1m high, flowers purple, ripe fruit yellow</t>
  </si>
  <si>
    <t>BM000886079</t>
  </si>
  <si>
    <t>2125</t>
  </si>
  <si>
    <t>8 Aug 1926</t>
  </si>
  <si>
    <t>1.5m high, flowers white</t>
  </si>
  <si>
    <t>temple compound</t>
  </si>
  <si>
    <t>cultivated shrub, edible fruit</t>
  </si>
  <si>
    <t>Thailand,  Bangkok: temple compound</t>
  </si>
  <si>
    <t>BM000579573</t>
  </si>
  <si>
    <t>Seemann, B.C.</t>
  </si>
  <si>
    <t>197</t>
  </si>
  <si>
    <t>1997</t>
  </si>
  <si>
    <t>Southern America</t>
  </si>
  <si>
    <t>Mesoamerica</t>
  </si>
  <si>
    <t>Panama</t>
  </si>
  <si>
    <t>BM000847288</t>
  </si>
  <si>
    <t>Mourarentz</t>
  </si>
  <si>
    <t>4 May 1879</t>
  </si>
  <si>
    <t>Northern Africa</t>
  </si>
  <si>
    <t>Egypt</t>
  </si>
  <si>
    <t>Al Iskandariyah</t>
  </si>
  <si>
    <t>31°12'14'' N, 29°57'24'' E</t>
  </si>
  <si>
    <t>aux environs de l'usine de la Cie. des Eaux, al E de Alexandrie</t>
  </si>
  <si>
    <t>Egypt, Al Iskandariyah: aux environs de l'usine de la Cie. des Eaux, al E de Alexandrie</t>
  </si>
  <si>
    <t>BM000847289</t>
  </si>
  <si>
    <t>Wilkinson, ?</t>
  </si>
  <si>
    <t>1834</t>
  </si>
  <si>
    <t>Egypt: sin. loc.</t>
  </si>
  <si>
    <t>BM000847290</t>
  </si>
  <si>
    <t>1380</t>
  </si>
  <si>
    <t>Oct 1864</t>
  </si>
  <si>
    <t>Al Qahirah</t>
  </si>
  <si>
    <t>30°03'01'' N, 31°15'42'' E</t>
  </si>
  <si>
    <t>aus der Umgegend von Cairo</t>
  </si>
  <si>
    <t>Egypt, Al Qahirah: aus der Umgegend von Cairo</t>
  </si>
  <si>
    <t>BM000886722</t>
  </si>
  <si>
    <t>Stearn, W.T.</t>
  </si>
  <si>
    <t>C</t>
  </si>
  <si>
    <t>28 Mar 1956</t>
  </si>
  <si>
    <t>Caribbean</t>
  </si>
  <si>
    <t>Jamaica</t>
  </si>
  <si>
    <t>Saint James</t>
  </si>
  <si>
    <t>18°23'00'' N, 77°53'00'' W</t>
  </si>
  <si>
    <t>Garden of Barrett Hall.</t>
  </si>
  <si>
    <t>Garden.</t>
  </si>
  <si>
    <t>Jamaica, Saint James: Garden of Barrett Hall.</t>
  </si>
  <si>
    <t>BM000900224</t>
  </si>
  <si>
    <t>2626</t>
  </si>
  <si>
    <t>f</t>
  </si>
  <si>
    <t>19 Sep 2005</t>
  </si>
  <si>
    <t>BM000900235</t>
  </si>
  <si>
    <t>5496</t>
  </si>
  <si>
    <t>10°35' N, 76°56' E</t>
  </si>
  <si>
    <t>BM000900238</t>
  </si>
  <si>
    <t>Prain, D.</t>
  </si>
  <si>
    <t>Mar 1891</t>
  </si>
  <si>
    <t>9°09'26'' N, 92°45'29'' E</t>
  </si>
  <si>
    <t>Car Nicobar</t>
  </si>
  <si>
    <t>India: Car Nicobar</t>
  </si>
  <si>
    <t>BM000900239</t>
  </si>
  <si>
    <t>Panlaing</t>
  </si>
  <si>
    <t>India: Panlaing</t>
  </si>
  <si>
    <t>BM000900248</t>
  </si>
  <si>
    <t>Schlagintweit, H.A.R. von</t>
  </si>
  <si>
    <t>4409</t>
  </si>
  <si>
    <t>10 Aug 1856</t>
  </si>
  <si>
    <t>34°05'01'' N, 74°47'51'' E</t>
  </si>
  <si>
    <t>Kashmir</t>
  </si>
  <si>
    <t>drained lake basin of Kashmir; environs of Srinagar, withing a circle of 8 mile radius</t>
  </si>
  <si>
    <t>India: Kashmir</t>
  </si>
  <si>
    <t>BM000900241</t>
  </si>
  <si>
    <t>2628</t>
  </si>
  <si>
    <t>BM000900246</t>
  </si>
  <si>
    <t>6945</t>
  </si>
  <si>
    <t>8 May 1868</t>
  </si>
  <si>
    <t>24°53'52'' N, 91°52'17'' E</t>
  </si>
  <si>
    <t xml:space="preserve">flowers purple
corolla hardly lobed
calyx prickly
</t>
  </si>
  <si>
    <t>Silhet, Nubbeegury</t>
  </si>
  <si>
    <t>India: Silhet, Nubbeegury</t>
  </si>
  <si>
    <t>BM000900247</t>
  </si>
  <si>
    <t>6902</t>
  </si>
  <si>
    <t>4 May 1868</t>
  </si>
  <si>
    <t>flowers much larger than in most species, blue corolla plaited nearly lobate hairy in segments without
sepals well combined, lanceolate, some purple prickles, anthers yellow, pores exactly terminal, stigma green, stem prickly</t>
  </si>
  <si>
    <t>Megna bank</t>
  </si>
  <si>
    <t>India: Megna bank</t>
  </si>
  <si>
    <t>BM000900249</t>
  </si>
  <si>
    <t>Kerr, F.H.W.</t>
  </si>
  <si>
    <t>2051</t>
  </si>
  <si>
    <t>29 Jan 1951</t>
  </si>
  <si>
    <t>23°12'42'' N, 83°14'05'' E Alt: 609m</t>
  </si>
  <si>
    <t>Baingun cultivated eggplant</t>
  </si>
  <si>
    <t>Chota Nagpur, Hazaribagh district</t>
  </si>
  <si>
    <t>DV Mission garden</t>
  </si>
  <si>
    <t>India: Chota Nagpur, Hazaribagh district</t>
  </si>
  <si>
    <t>BM000900242</t>
  </si>
  <si>
    <t>Wight, R.</t>
  </si>
  <si>
    <t>1573</t>
  </si>
  <si>
    <t>Aa</t>
  </si>
  <si>
    <t>Peninsula Ind. Orientalis</t>
  </si>
  <si>
    <t>India: Peninsula Ind. Orientalis</t>
  </si>
  <si>
    <t>BM000846944</t>
  </si>
  <si>
    <t>Franc, I.</t>
  </si>
  <si>
    <t>841</t>
  </si>
  <si>
    <t>Pacific</t>
  </si>
  <si>
    <t>Southwestern Pacific</t>
  </si>
  <si>
    <t>New Caledonia</t>
  </si>
  <si>
    <t>New Caledonia: sin. loc.</t>
  </si>
  <si>
    <t>BM000846895</t>
  </si>
  <si>
    <t>Warnecke, O.</t>
  </si>
  <si>
    <t>351</t>
  </si>
  <si>
    <t>Samuels, J.</t>
  </si>
  <si>
    <t>2009</t>
  </si>
  <si>
    <t>West Tropical Africa</t>
  </si>
  <si>
    <t>Togo</t>
  </si>
  <si>
    <t>Maritime</t>
  </si>
  <si>
    <t>6°08'16'' N, 1°12'45'' E</t>
  </si>
  <si>
    <t>prope Lome</t>
  </si>
  <si>
    <t>Togo, Maritime: prope Lome</t>
  </si>
  <si>
    <t>BM000846897</t>
  </si>
  <si>
    <t>Don, G.</t>
  </si>
  <si>
    <t>St. Thomas, on verso of sheet "Africa Tropica Occidentalis"</t>
  </si>
  <si>
    <t>probably cultivated in Europe</t>
  </si>
  <si>
    <t>?: St. Thomas, on verso of sheet "Africa Tropica Occidentalis"</t>
  </si>
  <si>
    <t>BM000847000</t>
  </si>
  <si>
    <t>Maximowicz, C.J.</t>
  </si>
  <si>
    <t>1862</t>
  </si>
  <si>
    <t>May 2006</t>
  </si>
  <si>
    <t>Japan</t>
  </si>
  <si>
    <t>35°26'37'' N, 139°38'17'' E</t>
  </si>
  <si>
    <t>Yokahama</t>
  </si>
  <si>
    <t>cultis</t>
  </si>
  <si>
    <t>Japan: Yokahama</t>
  </si>
  <si>
    <t>BM000887213</t>
  </si>
  <si>
    <t>1324</t>
  </si>
  <si>
    <t>16 Aug 2005</t>
  </si>
  <si>
    <t>19°42'36'' S, 63°25'46'' E</t>
  </si>
  <si>
    <t>BM000935483</t>
  </si>
  <si>
    <t>Glocker, E.F. von</t>
  </si>
  <si>
    <t>535</t>
  </si>
  <si>
    <t>22 Jul 1976</t>
  </si>
  <si>
    <t>Brazil</t>
  </si>
  <si>
    <t>[sin loc.]</t>
  </si>
  <si>
    <t>Brazil: [sin loc.]</t>
  </si>
  <si>
    <t>BM000846182</t>
  </si>
  <si>
    <t>2187</t>
  </si>
  <si>
    <t>1765</t>
  </si>
  <si>
    <t>Chelsea Physic Garden</t>
  </si>
  <si>
    <t>United Kingdom, England, London,  Chelsea Physic Garden</t>
  </si>
  <si>
    <t>BM000942564</t>
  </si>
  <si>
    <t>Herb Miller</t>
  </si>
  <si>
    <t>Hort Chels.</t>
  </si>
  <si>
    <t>United Kingdom: Hort Chels.</t>
  </si>
  <si>
    <t>BM000942679</t>
  </si>
  <si>
    <t>164</t>
  </si>
  <si>
    <t>CUL?</t>
  </si>
  <si>
    <t>Alt: 350m</t>
  </si>
  <si>
    <t>cult at Gaton</t>
  </si>
  <si>
    <t>Yemen, Republic of: cult at Gaton</t>
  </si>
  <si>
    <t>BM000942680</t>
  </si>
  <si>
    <t>Woodford, M.H.</t>
  </si>
  <si>
    <t>2</t>
  </si>
  <si>
    <t>24 Apr 1962</t>
  </si>
  <si>
    <t>Seiyun</t>
  </si>
  <si>
    <t>15°56'28'' N, 48°46'48'' E Alt: 518m</t>
  </si>
  <si>
    <t>bushy plant 2 ft high. Flowers mauve, yellow centre.</t>
  </si>
  <si>
    <t>Kathiri State</t>
  </si>
  <si>
    <t>edge of irrigation channels in cultivated areas</t>
  </si>
  <si>
    <t>Yemen, Republic of,  Seiyun: Kathiri State</t>
  </si>
  <si>
    <t>BM000942850</t>
  </si>
  <si>
    <t>Herb. Pallas, P.S.</t>
  </si>
  <si>
    <t>2097</t>
  </si>
  <si>
    <t>BM000942851</t>
  </si>
  <si>
    <t>BM000942852</t>
  </si>
  <si>
    <t>Heldreich, T. von</t>
  </si>
  <si>
    <t>Southeastern Europe</t>
  </si>
  <si>
    <t>Greece</t>
  </si>
  <si>
    <t>Athens</t>
  </si>
  <si>
    <t>cult. Athenas</t>
  </si>
  <si>
    <t>Greece, Athens: cult. Athenas</t>
  </si>
  <si>
    <t>BM000942853</t>
  </si>
  <si>
    <t>BM000942854</t>
  </si>
  <si>
    <t>Bianor Hermano</t>
  </si>
  <si>
    <t>962</t>
  </si>
  <si>
    <t>25 Sep 1913</t>
  </si>
  <si>
    <t>Southwestern Europe</t>
  </si>
  <si>
    <t>Spain</t>
  </si>
  <si>
    <t>Balearic Islands</t>
  </si>
  <si>
    <t>Majorca</t>
  </si>
  <si>
    <t>Palma</t>
  </si>
  <si>
    <t>39°56'95'' N, 2°65'00'' E</t>
  </si>
  <si>
    <t>1-3 feet height.</t>
  </si>
  <si>
    <t>Spain, Balearic Islands, Majorca,  Palma</t>
  </si>
  <si>
    <t>BM000942456</t>
  </si>
  <si>
    <t>Cheo, T.Y.</t>
  </si>
  <si>
    <t>109</t>
  </si>
  <si>
    <t>19 Jul 1936</t>
  </si>
  <si>
    <t>Shandong</t>
  </si>
  <si>
    <t>Meng Shan</t>
  </si>
  <si>
    <t>Fei Hsien</t>
  </si>
  <si>
    <t>Alt: 200m</t>
  </si>
  <si>
    <t>hillfoot</t>
  </si>
  <si>
    <t>China, Shandong, Meng Shan,  Fei Hsien: Fei Hsien</t>
  </si>
  <si>
    <t>BM000942459</t>
  </si>
  <si>
    <t>Rupell, M.D.</t>
  </si>
  <si>
    <t>Syrian Arab Republic</t>
  </si>
  <si>
    <t>prope Aleppo</t>
  </si>
  <si>
    <t>Syrian Arab Republic: prope Aleppo</t>
  </si>
  <si>
    <t>BM001019389</t>
  </si>
  <si>
    <t>10113</t>
  </si>
  <si>
    <t>19 Sep 2007</t>
  </si>
  <si>
    <t>Longlin</t>
  </si>
  <si>
    <t>21°32'51'' N, 101°29'08'' E Alt: 888m</t>
  </si>
  <si>
    <t>shrub in wasteland, ca. 70 cm; flowers violet; fruit green and white, immature (also Wang et al. 517)</t>
  </si>
  <si>
    <t>village along road from Menglun to Mengla, 21 km from Mengla</t>
  </si>
  <si>
    <t>around village and in gardens</t>
  </si>
  <si>
    <t>China, Yunnan, Xishuangbanna,  Longlin: village along road from Menglun to Mengla, 21 km from Mengla</t>
  </si>
  <si>
    <t>BM000900287</t>
  </si>
  <si>
    <t>Cooper, R.E.</t>
  </si>
  <si>
    <t>2435</t>
  </si>
  <si>
    <t>BM,E</t>
  </si>
  <si>
    <t>20 Aug 14</t>
  </si>
  <si>
    <t>L</t>
  </si>
  <si>
    <t>Alt: 4500m</t>
  </si>
  <si>
    <t>flowers purple, on meadow turf</t>
  </si>
  <si>
    <t>Punakha plain</t>
  </si>
  <si>
    <t>Bhutan: Punakha plain</t>
  </si>
  <si>
    <t>BM000778111</t>
  </si>
  <si>
    <t>702</t>
  </si>
  <si>
    <t>BM,G-DC,K</t>
  </si>
  <si>
    <t>BM000900218</t>
  </si>
  <si>
    <t>5495</t>
  </si>
  <si>
    <t>Solanum multiflorum Roth [2]</t>
  </si>
  <si>
    <t>Alt: 2134m</t>
  </si>
  <si>
    <t>Nilgiri</t>
  </si>
  <si>
    <t>India: Nilgiri</t>
  </si>
  <si>
    <t>BM000778311</t>
  </si>
  <si>
    <t>Hohenacker, R.F.</t>
  </si>
  <si>
    <t>1074</t>
  </si>
  <si>
    <t>BM,LE,W</t>
  </si>
  <si>
    <t>1851</t>
  </si>
  <si>
    <t>Nilghiri</t>
  </si>
  <si>
    <t>affine S. indici var. foliis basi truncatis eroso-pinnatifidis (S. pinnatidifo Roth), sed aculei truncati</t>
  </si>
  <si>
    <t>in montibus Nilagiri</t>
  </si>
  <si>
    <t>India,  Nilghiri: in montibus Nilagiri</t>
  </si>
  <si>
    <t>BM000942552</t>
  </si>
  <si>
    <t>1154</t>
  </si>
  <si>
    <t>Solanum nienkui Merr. &amp; Chun</t>
  </si>
  <si>
    <t>fairly common. semi-woody erect; 1 m ht; flwr dark red; fruit.</t>
  </si>
  <si>
    <t>dry, level land, sandy soil, scattered shrubs</t>
  </si>
  <si>
    <t>BM000942553</t>
  </si>
  <si>
    <t>1397</t>
  </si>
  <si>
    <t>26 Mar 1933</t>
  </si>
  <si>
    <t>Ch'ang-Kiang Distr.</t>
  </si>
  <si>
    <t>Ue Lung Ling</t>
  </si>
  <si>
    <t>woody, erect; flowers, fruit.</t>
  </si>
  <si>
    <t>dry, gentle slope, clay, thicket</t>
  </si>
  <si>
    <t>China, Hainan, Ch'ang-Kiang Distr.,  Ue Lung Ling</t>
  </si>
  <si>
    <t>BM000942461</t>
  </si>
  <si>
    <t>Gressitt, J.L.</t>
  </si>
  <si>
    <t>907</t>
  </si>
  <si>
    <t>Jul 1935</t>
  </si>
  <si>
    <t>Nodoa</t>
  </si>
  <si>
    <t>Alt: 300m</t>
  </si>
  <si>
    <t>Vo Lau (SW of Nodoa)</t>
  </si>
  <si>
    <t>China, Hainan,  Nodoa: Vo Lau (SW of Nodoa)</t>
  </si>
  <si>
    <t>BM000846380</t>
  </si>
  <si>
    <t>Lin, Y.-.R.</t>
  </si>
  <si>
    <t>134</t>
  </si>
  <si>
    <t>BM,MO</t>
  </si>
  <si>
    <t>13 Oct 1993</t>
  </si>
  <si>
    <t>Solanum peikuoense S.S.Ying</t>
  </si>
  <si>
    <t>Pingtung Hsein</t>
  </si>
  <si>
    <t>Wutai Hsiang</t>
  </si>
  <si>
    <t>22°42'45'' N, 120°47'26'' E Alt: 1300m</t>
  </si>
  <si>
    <t>a shrub ca. 1.5 m tall; fruits black</t>
  </si>
  <si>
    <t>en route from First Lodge to 30 km E of Ali Village, Chiaokuolatzuhsi River Valley</t>
  </si>
  <si>
    <t>virgin broadleaf forest, by roadside</t>
  </si>
  <si>
    <t>Taiwan, Pingtung Hsein,  Wutai Hsiang: en route from First Lodge to 30 km E of Ali Village, Chiaokuolatzuhsi River Valley</t>
  </si>
  <si>
    <t>BM000942254</t>
  </si>
  <si>
    <t>2599</t>
  </si>
  <si>
    <t>29 Oct 1978</t>
  </si>
  <si>
    <t>Solanum platacanthum Dunal</t>
  </si>
  <si>
    <t>Alt: 2100m</t>
  </si>
  <si>
    <t>much branched undershrub 1 1/2 m, stem purplish, fruit orange, corolla white</t>
  </si>
  <si>
    <t>Akahila [?] near Turba</t>
  </si>
  <si>
    <t>by a wall</t>
  </si>
  <si>
    <t>Yemen, Republic of: Akahila [?] near Turba</t>
  </si>
  <si>
    <t>BM000942253</t>
  </si>
  <si>
    <t>2553</t>
  </si>
  <si>
    <t>shrub 1 m; fr orange; corolla white; stem purplish</t>
  </si>
  <si>
    <t>west of Tavila</t>
  </si>
  <si>
    <t>by a terrace wall</t>
  </si>
  <si>
    <t>Yemen, Republic of: west of Tavila</t>
  </si>
  <si>
    <t>BM000942252</t>
  </si>
  <si>
    <t>2559</t>
  </si>
  <si>
    <t>6 Oct 1978</t>
  </si>
  <si>
    <t>Alt: 2700m</t>
  </si>
  <si>
    <t>undershrub 3/4 m; fls white, fruit pale red</t>
  </si>
  <si>
    <t>Mahjur, in Alijar [?]</t>
  </si>
  <si>
    <t>around the waterfalls</t>
  </si>
  <si>
    <t>Yemen, Republic of: Mahjur, in Alijar [?]</t>
  </si>
  <si>
    <t>BM000942249</t>
  </si>
  <si>
    <t>2554</t>
  </si>
  <si>
    <t>shrub 1 m, stem v lvs with numerous white stellate hairs. Fls deep violet, anthers yellow.</t>
  </si>
  <si>
    <t>west of Tawila</t>
  </si>
  <si>
    <t>by a track</t>
  </si>
  <si>
    <t>Yemen, Republic of: west of Tawila</t>
  </si>
  <si>
    <t>BM000942248</t>
  </si>
  <si>
    <t>74</t>
  </si>
  <si>
    <t>130</t>
  </si>
  <si>
    <t>26 Oct 1974</t>
  </si>
  <si>
    <t>shrub 1 m, fls red brown, corolla 5lobed cream (pale), anthers 5, yellow; style 1</t>
  </si>
  <si>
    <t>Rubaisa near Turba</t>
  </si>
  <si>
    <t>by a trackside</t>
  </si>
  <si>
    <t>Yemen, Republic of: Rubaisa near Turba</t>
  </si>
  <si>
    <t>BM000942676</t>
  </si>
  <si>
    <t>31</t>
  </si>
  <si>
    <t>4 Jul 1962</t>
  </si>
  <si>
    <t>Suda</t>
  </si>
  <si>
    <t>18°14' N, 42°25' E</t>
  </si>
  <si>
    <t>Saudi Arabia, Asir,  Suda</t>
  </si>
  <si>
    <t>BM000942684</t>
  </si>
  <si>
    <t>24 Feb 1934</t>
  </si>
  <si>
    <t>Schäfer, P.A.</t>
  </si>
  <si>
    <t>2002</t>
  </si>
  <si>
    <t>Yemen, Republic of, San'a,  Sana'a</t>
  </si>
  <si>
    <t>BM000942685</t>
  </si>
  <si>
    <t>2388</t>
  </si>
  <si>
    <t>2 Jun 1978</t>
  </si>
  <si>
    <t>Jebel Malham</t>
  </si>
  <si>
    <t>much branched undershrub, 1 m; corolla white, fruit black.</t>
  </si>
  <si>
    <t>between Markah and Maghvata.</t>
  </si>
  <si>
    <t>on a cliff slope</t>
  </si>
  <si>
    <t>Yemen, Republic of,  Jebel Malham: between Markah and Maghvata.</t>
  </si>
  <si>
    <t>BM000942250</t>
  </si>
  <si>
    <t>2647</t>
  </si>
  <si>
    <t>16 Nov 1978</t>
  </si>
  <si>
    <t>Taiz</t>
  </si>
  <si>
    <t>Jebel Sabir</t>
  </si>
  <si>
    <t>13°30'00'' N, 44°03'00'' E Alt: 2300m</t>
  </si>
  <si>
    <t>Much branched shrubby perennial.
Stems: purple
Fls: white</t>
  </si>
  <si>
    <t>on terrace boarders</t>
  </si>
  <si>
    <t>Yemen, Republic of, Taiz,  Jebel Sabir</t>
  </si>
  <si>
    <t>BM000942675</t>
  </si>
  <si>
    <t>16 Sep 1977</t>
  </si>
  <si>
    <t>Ibb</t>
  </si>
  <si>
    <t>Jebel Badaan</t>
  </si>
  <si>
    <t>13°54'08'' N, 43°49'42'' E Alt: 2000m</t>
  </si>
  <si>
    <t>Shrubby perenial -&gt; 1m.
Corrola: white
Anthers: yellow
Fruit: red</t>
  </si>
  <si>
    <t>waterfall in the west side of Jebel Badaan, north of Ibb</t>
  </si>
  <si>
    <t>In shade in a deep gully by a waterfall</t>
  </si>
  <si>
    <t>Yemen, Republic of, Ibb,  Jebel Badaan: waterfall in the west side of Jebel Badaan, north of Ibb</t>
  </si>
  <si>
    <t>BM000942251</t>
  </si>
  <si>
    <t>2652</t>
  </si>
  <si>
    <t>29 Nov 1978</t>
  </si>
  <si>
    <t>12 Nov 2009</t>
  </si>
  <si>
    <t>Haraz</t>
  </si>
  <si>
    <t>Hajara</t>
  </si>
  <si>
    <t>15°04' N, 43°37' E</t>
  </si>
  <si>
    <t>Much branched undershrub -&gt; 1m.
Flws: white
Fruit: orange-red</t>
  </si>
  <si>
    <t>In an Acacia negrii grove</t>
  </si>
  <si>
    <t>Yemen, Republic of, Haraz,  Hajara</t>
  </si>
  <si>
    <t>BM000942686</t>
  </si>
  <si>
    <t>2857</t>
  </si>
  <si>
    <t>14 Jun 1979</t>
  </si>
  <si>
    <t>Jebel Melhan</t>
  </si>
  <si>
    <t>Melhan</t>
  </si>
  <si>
    <t>13°30'00'' N, 43°22'00'' E Alt: 1800m</t>
  </si>
  <si>
    <t>Unarmed undershrub -&gt; 1m.
Fls: white.
Anthers: yellow.
Fruit: red, eventually turning black</t>
  </si>
  <si>
    <t>belar As Saba</t>
  </si>
  <si>
    <t>On a scrubby bank</t>
  </si>
  <si>
    <t>Yemen, Republic of, Jebel Melhan,  Melhan: belar As Saba</t>
  </si>
  <si>
    <t>BM000886238</t>
  </si>
  <si>
    <t>Solanum poka Dunal</t>
  </si>
  <si>
    <t>BM000886126</t>
  </si>
  <si>
    <t>3634</t>
  </si>
  <si>
    <t>Solanum praetermissum Kerr ex Barnett</t>
  </si>
  <si>
    <t>BM000886127</t>
  </si>
  <si>
    <t>4008</t>
  </si>
  <si>
    <t>1882</t>
  </si>
  <si>
    <t>Saluki</t>
  </si>
  <si>
    <t>Indonesia, Timor,  Saluki</t>
  </si>
  <si>
    <t>BM000886157</t>
  </si>
  <si>
    <t>4096</t>
  </si>
  <si>
    <t>Samoro</t>
  </si>
  <si>
    <t>Indonesia, Timor,  Samoro</t>
  </si>
  <si>
    <t>BM000886098</t>
  </si>
  <si>
    <t>20903</t>
  </si>
  <si>
    <t>5 Apr 1932</t>
  </si>
  <si>
    <t>Chieng Lawang</t>
  </si>
  <si>
    <t>Tawieng</t>
  </si>
  <si>
    <t>c.0.5m high, flowers white</t>
  </si>
  <si>
    <t>bamboo forest</t>
  </si>
  <si>
    <t>Thailand, Chieng Lawang,  Tawieng</t>
  </si>
  <si>
    <t>BM000886099</t>
  </si>
  <si>
    <t>2 Sep 1924</t>
  </si>
  <si>
    <t>Raheng</t>
  </si>
  <si>
    <t>Thailand,  Raheng</t>
  </si>
  <si>
    <t>BM000886100</t>
  </si>
  <si>
    <t>Clemens, J.</t>
  </si>
  <si>
    <t>4004</t>
  </si>
  <si>
    <t>May 1927</t>
  </si>
  <si>
    <t>Annam</t>
  </si>
  <si>
    <t>scandent in thickets, flowers pale purple</t>
  </si>
  <si>
    <t>Hue and vicinity (Hue is the type locality of the majority of the Cochinchina species described by Loureiro, who lived in this city for about 35 years)</t>
  </si>
  <si>
    <t>Vietnam, Annam: Hue and vicinity (Hue is the type locality of the majority of the Cochinchina species described by Loureiro, who lived in this city for about 35 years)</t>
  </si>
  <si>
    <t>BM000886101</t>
  </si>
  <si>
    <t>3453</t>
  </si>
  <si>
    <t>scandent along ruins, fruit red</t>
  </si>
  <si>
    <t>BM000886103</t>
  </si>
  <si>
    <t>27</t>
  </si>
  <si>
    <t>Hue and vicinity (Hue was the place of residency of J. Loureiro, author of the Flora Cochinchensis (1790) for about 35 years. A majority of the Cochinchina species escribed by him was from Hue and vicinity.)</t>
  </si>
  <si>
    <t>Vietnam, Annam: Hue and vicinity (Hue was the place of residency of J. Loureiro, author of the Flora Cochinchensis (1790) for about 35 years. A majority of the Cochinchina species escribed by him was from Hue and vicinity.)</t>
  </si>
  <si>
    <t>BM000886111</t>
  </si>
  <si>
    <t>16210</t>
  </si>
  <si>
    <t>11 Nov 1928</t>
  </si>
  <si>
    <t>Alt: 20m</t>
  </si>
  <si>
    <t>petals pale purple</t>
  </si>
  <si>
    <t>climbing over rocks in open forest</t>
  </si>
  <si>
    <t>BM000942550</t>
  </si>
  <si>
    <t>57</t>
  </si>
  <si>
    <t>22 Nov 2000</t>
  </si>
  <si>
    <t>19°59'50'' N, 109°34'20'' E Alt: 350 - 1200m</t>
  </si>
  <si>
    <t>subshrub 30-40 cm, corolla pale purple</t>
  </si>
  <si>
    <t>Qiongzhong Xian: Ying Ge Ling: eastern slope
WP3: 19 00'06'' N 109 34' 08''E</t>
  </si>
  <si>
    <t>lower slopes from 350 m cultivated degraded Castanopsis shrub forest up to ca 850 m, Liquidambar common at upper limit; then more open zone of cattle grazed grassland where forest has been cleared; uppermost northern slopes above 1100--1200 m primary</t>
  </si>
  <si>
    <t>China, Hainan: Qiongzhong Xian: Ying Ge Ling: eastern slope
WP3: 19 00'06'' N 109 34' 08''E</t>
  </si>
  <si>
    <t>BM000942557</t>
  </si>
  <si>
    <t>341</t>
  </si>
  <si>
    <t>30 Nov 2000</t>
  </si>
  <si>
    <t>Alt: 650m</t>
  </si>
  <si>
    <t>Trailing spiny shrub/ herb; corolla mauve blue; anthers yellow, fruit red.</t>
  </si>
  <si>
    <t>(Baoting) Xian: Off road to Bai Shui Ling waterfall, viewpoint near microwave station.</t>
  </si>
  <si>
    <t>area mostly cleared with plantings of Pinus, a few trees surviving on rock outcrops. On grassy hillock.</t>
  </si>
  <si>
    <t>China, Hainan: (Baoting) Xian: Off road to Bai Shui Ling waterfall, viewpoint near microwave station.</t>
  </si>
  <si>
    <t>BM000900093</t>
  </si>
  <si>
    <t>5475</t>
  </si>
  <si>
    <t>Solanum pubescens Willd. [4]</t>
  </si>
  <si>
    <t>BM000900094</t>
  </si>
  <si>
    <t>1776</t>
  </si>
  <si>
    <t>Coromandel</t>
  </si>
  <si>
    <t>India: Coromandel</t>
  </si>
  <si>
    <t>BM000900095</t>
  </si>
  <si>
    <t>BM000900096</t>
  </si>
  <si>
    <t>Thomson, G.</t>
  </si>
  <si>
    <t>Maisor &amp; Carnatio</t>
  </si>
  <si>
    <t>India: Maisor &amp; Carnatio</t>
  </si>
  <si>
    <t>BM000900163</t>
  </si>
  <si>
    <t>2629</t>
  </si>
  <si>
    <t>27 Mar 1968</t>
  </si>
  <si>
    <t>BM000900197</t>
  </si>
  <si>
    <t>a</t>
  </si>
  <si>
    <t>BM000847005</t>
  </si>
  <si>
    <t>9074</t>
  </si>
  <si>
    <t>BM000942688</t>
  </si>
  <si>
    <t>Hadramaut</t>
  </si>
  <si>
    <t>Gambla</t>
  </si>
  <si>
    <t>Yemen, Republic of, Hadramaut: Gambla</t>
  </si>
  <si>
    <t>BM000942689</t>
  </si>
  <si>
    <t>129</t>
  </si>
  <si>
    <t>Alt: 609m</t>
  </si>
  <si>
    <t>Abrail</t>
  </si>
  <si>
    <t>Yemen, Republic of, Hadramaut: Abrail</t>
  </si>
  <si>
    <t>BM000942690</t>
  </si>
  <si>
    <t>2973</t>
  </si>
  <si>
    <t>14 May 1939</t>
  </si>
  <si>
    <t>'Aqabet Huwêre, Kalkfelsschutt</t>
  </si>
  <si>
    <t>Saudi Arabia, Hadramaut: 'Aqabet Huwêre, Kalkfelsschutt</t>
  </si>
  <si>
    <t>BM000942691</t>
  </si>
  <si>
    <t>2493</t>
  </si>
  <si>
    <t>Djôl vor 'Agabet Huwêre, Fläche auf Scherben verwitterten Kalksteins und Mergel.</t>
  </si>
  <si>
    <t>Saudi Arabia, Hadramaut: Djôl vor 'Agabet Huwêre, Fläche auf Scherben verwitterten Kalksteins und Mergel.</t>
  </si>
  <si>
    <t>BM000942692</t>
  </si>
  <si>
    <t>Boulos, L.</t>
  </si>
  <si>
    <t>16992</t>
  </si>
  <si>
    <t>3 Aug 1987</t>
  </si>
  <si>
    <t>Alt: 930m</t>
  </si>
  <si>
    <t>50 km NW the coastal road, along the road to Sayun, shortly after 'Aqabat Abdullah Gharib.</t>
  </si>
  <si>
    <t>calcareous slopes</t>
  </si>
  <si>
    <t>Yemen, Republic of, Hadramaut: 50 km NW the coastal road, along the road to Sayun, shortly after 'Aqabat Abdullah Gharib.</t>
  </si>
  <si>
    <t>BM000886104</t>
  </si>
  <si>
    <t>Put, N.</t>
  </si>
  <si>
    <t>3227</t>
  </si>
  <si>
    <t>6 Oct 1920</t>
  </si>
  <si>
    <t>Solanum putii Kerr ex Barnett</t>
  </si>
  <si>
    <t>BM000886250</t>
  </si>
  <si>
    <t>45077</t>
  </si>
  <si>
    <t>A,B,BM,NY,P,SING</t>
  </si>
  <si>
    <t>Feb 1925</t>
  </si>
  <si>
    <t>Solanum retrorsum Elmer</t>
  </si>
  <si>
    <t>Benguet province</t>
  </si>
  <si>
    <t>Baguio</t>
  </si>
  <si>
    <t>16°24'00'' N, 120°36'18'' E</t>
  </si>
  <si>
    <t>Philippines, Luzon, Benguet province,  Baguio</t>
  </si>
  <si>
    <t>BM000886203</t>
  </si>
  <si>
    <t>18123</t>
  </si>
  <si>
    <t>A,BM,C,F,G,GH,K,MO,NSW,NY,S,UC</t>
  </si>
  <si>
    <t>Jun 1917</t>
  </si>
  <si>
    <t>Laguna</t>
  </si>
  <si>
    <t>Mt. Maquiling</t>
  </si>
  <si>
    <t>14°00' N, 121°20' E</t>
  </si>
  <si>
    <t>Los Baños</t>
  </si>
  <si>
    <t>Philippines, Luzon, Laguna,  Mt. Maquiling: Los Baños</t>
  </si>
  <si>
    <t>Ramos, C.</t>
  </si>
  <si>
    <t>16°24'20'' N, 120°36'13'' E</t>
  </si>
  <si>
    <t>TYPES (6)</t>
  </si>
  <si>
    <t>BM000778206</t>
  </si>
  <si>
    <t>13157</t>
  </si>
  <si>
    <t>BM,E,GH,K,LE,W</t>
  </si>
  <si>
    <t>May 1911</t>
  </si>
  <si>
    <t>Solanum thorelii Bonati</t>
  </si>
  <si>
    <t>Palawan Island</t>
  </si>
  <si>
    <t>Palawan</t>
  </si>
  <si>
    <t>Puerto Princesa (Mount Pulgar)</t>
  </si>
  <si>
    <t>9°72'75'' N, 118°71'61'' E</t>
  </si>
  <si>
    <t>Philippines, Palawan Island, Palawan,  Puerto Princesa (Mount Pulgar)</t>
  </si>
  <si>
    <t>BM000886267</t>
  </si>
  <si>
    <t>5411</t>
  </si>
  <si>
    <t>Sep 1933</t>
  </si>
  <si>
    <t>Solanum torvoideum Merr. &amp; L.M.Perry</t>
  </si>
  <si>
    <t>Central</t>
  </si>
  <si>
    <t>Mafulu</t>
  </si>
  <si>
    <t>Alt: 1250m</t>
  </si>
  <si>
    <t>tall bush or small tree, a few very small prickles on branches, flowers white, fruit orange-brown. D.E. Symon det slip reads "hairs stellate, dense on long stipes, glandular tipped on calyx etc."</t>
  </si>
  <si>
    <t>forest regrowths</t>
  </si>
  <si>
    <t>Papua New Guinea, Central,  Mafulu</t>
  </si>
  <si>
    <t>BM000886261</t>
  </si>
  <si>
    <t>Sayers, C.D.</t>
  </si>
  <si>
    <t>21505</t>
  </si>
  <si>
    <t>25 Nov 1964</t>
  </si>
  <si>
    <t>Madang</t>
  </si>
  <si>
    <t>Saidor</t>
  </si>
  <si>
    <t>Moro</t>
  </si>
  <si>
    <t>Alt: 1585m</t>
  </si>
  <si>
    <t>erect soft wooded shrub 10ft tall, flowers white, fruit green, immature</t>
  </si>
  <si>
    <t>Naho-Rawa division</t>
  </si>
  <si>
    <t>Regrowth on site of old village gardens</t>
  </si>
  <si>
    <t>Papua New Guinea, Madang, Saidor,  Moro: Naho-Rawa division</t>
  </si>
  <si>
    <t>BM000886262</t>
  </si>
  <si>
    <t>Robbins, R.G.</t>
  </si>
  <si>
    <t>808</t>
  </si>
  <si>
    <t>5 Sep 1957</t>
  </si>
  <si>
    <t>Eastern Highlands</t>
  </si>
  <si>
    <t>Goroka sub</t>
  </si>
  <si>
    <t>roadside shrub, 8ft</t>
  </si>
  <si>
    <t>Watabung/Daulo road</t>
  </si>
  <si>
    <t>Papua New Guinea, Eastern Highlands, Goroka sub: Watabung/Daulo road</t>
  </si>
  <si>
    <t>BM000886265</t>
  </si>
  <si>
    <t>Henty, E.E.</t>
  </si>
  <si>
    <t>11553</t>
  </si>
  <si>
    <t>6 Oct 1959</t>
  </si>
  <si>
    <t>Morobe</t>
  </si>
  <si>
    <t>Boana</t>
  </si>
  <si>
    <t>SPE</t>
  </si>
  <si>
    <t>6°25' S, 146°50' E Alt: 914m</t>
  </si>
  <si>
    <t>tall spreading shrub 10 ft, yonger stems prickly, fruit turning from green to yellow as it matures, finally dark purple</t>
  </si>
  <si>
    <t>among low regrowth</t>
  </si>
  <si>
    <t>Papua New Guinea, Morobe,  Boana</t>
  </si>
  <si>
    <t>BM000886266</t>
  </si>
  <si>
    <t>26 Jan 1913</t>
  </si>
  <si>
    <t>Utakwa river to Mt. Carstensz, camp IXX</t>
  </si>
  <si>
    <t>Papua New Guinea: Utakwa river to Mt. Carstensz, camp IXX</t>
  </si>
  <si>
    <t>BM000886182</t>
  </si>
  <si>
    <t>37058</t>
  </si>
  <si>
    <t>Oct 1919</t>
  </si>
  <si>
    <t>Zamboanga</t>
  </si>
  <si>
    <t>Malangas</t>
  </si>
  <si>
    <t>7°63'79'' N, 123°01'71'' E</t>
  </si>
  <si>
    <t>Philippines, Mindanao, Zamboanga,  Malangas</t>
  </si>
  <si>
    <t>BM000886183</t>
  </si>
  <si>
    <t>1736</t>
  </si>
  <si>
    <t>BM,BM,GH,L</t>
  </si>
  <si>
    <t>May 1914</t>
  </si>
  <si>
    <t>Benguet subprovince</t>
  </si>
  <si>
    <t>16°49'15'' N, 120°73'11'' E</t>
  </si>
  <si>
    <t>Philippines, Luzon, Benguet subprovince: sin. loc.</t>
  </si>
  <si>
    <t>BM000886178</t>
  </si>
  <si>
    <t>12879</t>
  </si>
  <si>
    <t>BM,DS,K,NY</t>
  </si>
  <si>
    <t>Mar 1911</t>
  </si>
  <si>
    <t>Mt. Pulgar</t>
  </si>
  <si>
    <t>Puerto Princesa</t>
  </si>
  <si>
    <t>Philippines, Palawan Island, Palawan,  Mt. Pulgar: Puerto Princesa</t>
  </si>
  <si>
    <t>BM000886180</t>
  </si>
  <si>
    <t>38020</t>
  </si>
  <si>
    <t>Mar 1920</t>
  </si>
  <si>
    <t>Bontoc sub-province</t>
  </si>
  <si>
    <t>Mt. Caua</t>
  </si>
  <si>
    <t>15°26'40'' N, 120°55'10'' E</t>
  </si>
  <si>
    <t>open country</t>
  </si>
  <si>
    <t>Philippines, Luzon, Bontoc sub-province,  Mt. Caua</t>
  </si>
  <si>
    <t>BM000886181</t>
  </si>
  <si>
    <t>21415</t>
  </si>
  <si>
    <t>Bukidnon subprovince</t>
  </si>
  <si>
    <t>7°99'12'' N, 124°95'47'' E</t>
  </si>
  <si>
    <t>Philippines, Mindanao, Bukidnon subprovince: sin. loc.</t>
  </si>
  <si>
    <t>BM000886259</t>
  </si>
  <si>
    <t>15417</t>
  </si>
  <si>
    <t>BM,NY,SING</t>
  </si>
  <si>
    <t>6 Feb 1936</t>
  </si>
  <si>
    <t>Alt: 1402m</t>
  </si>
  <si>
    <t>herb ca. 7 ft tall, flowers white</t>
  </si>
  <si>
    <t>secondary forest</t>
  </si>
  <si>
    <t>BM000886260</t>
  </si>
  <si>
    <t>13198</t>
  </si>
  <si>
    <t>shrub ca. 7 ft tall, flowers white</t>
  </si>
  <si>
    <t>BM000886263</t>
  </si>
  <si>
    <t>12748</t>
  </si>
  <si>
    <t>29 Jun 1935</t>
  </si>
  <si>
    <t>herb ca. 6 ft tall, flowers white</t>
  </si>
  <si>
    <t>BM000886264</t>
  </si>
  <si>
    <t>10</t>
  </si>
  <si>
    <t>16 Oct 1885</t>
  </si>
  <si>
    <t>Sogere</t>
  </si>
  <si>
    <t>9°28'45'' S, 147°31'37'' E Alt: 609m</t>
  </si>
  <si>
    <t>shrub, fruit from green t yellow</t>
  </si>
  <si>
    <t>Papua New Guinea,  Sogere</t>
  </si>
  <si>
    <t>BM000886095</t>
  </si>
  <si>
    <t>3683</t>
  </si>
  <si>
    <t>31 Jan 1931</t>
  </si>
  <si>
    <t>Solanum maingayi Kuntze</t>
  </si>
  <si>
    <t>Yala</t>
  </si>
  <si>
    <t>Solanum trilobatum L. [2]</t>
  </si>
  <si>
    <t>Thailand,  Yala</t>
  </si>
  <si>
    <t>BM000886087</t>
  </si>
  <si>
    <t>56</t>
  </si>
  <si>
    <t>BM000886088</t>
  </si>
  <si>
    <t>2168</t>
  </si>
  <si>
    <t>16 Oct 1911</t>
  </si>
  <si>
    <t>Ban Yak</t>
  </si>
  <si>
    <t>Alt: 121m</t>
  </si>
  <si>
    <t>climber, flowers mauve</t>
  </si>
  <si>
    <t>Thailand,  Ban Yak</t>
  </si>
  <si>
    <t>BM000886089</t>
  </si>
  <si>
    <t>12 Jul 1924</t>
  </si>
  <si>
    <t>flowers purple, fruit white with green markings</t>
  </si>
  <si>
    <t>BM000886090</t>
  </si>
  <si>
    <t>3675</t>
  </si>
  <si>
    <t>25 Apr 1919</t>
  </si>
  <si>
    <t>straggling shrub</t>
  </si>
  <si>
    <t>very common in scrub jungle</t>
  </si>
  <si>
    <t>BM000886115</t>
  </si>
  <si>
    <t>73</t>
  </si>
  <si>
    <t>purple flowers</t>
  </si>
  <si>
    <t>BM000900311</t>
  </si>
  <si>
    <t>Maisor et Carnatio</t>
  </si>
  <si>
    <t>India: Maisor et Carnatio</t>
  </si>
  <si>
    <t>BM000900313</t>
  </si>
  <si>
    <t>37071</t>
  </si>
  <si>
    <t>e</t>
  </si>
  <si>
    <t>22 Dec 1882</t>
  </si>
  <si>
    <t>Bengal, Diamond Harbour</t>
  </si>
  <si>
    <t>India: Bengal, Diamond Harbour</t>
  </si>
  <si>
    <t>BM000900314</t>
  </si>
  <si>
    <t>740</t>
  </si>
  <si>
    <t>S trilobo affine, pilis stellatis supra folia sparsis caet differt</t>
  </si>
  <si>
    <t>near Bettigherry</t>
  </si>
  <si>
    <t>India: near Bettigherry</t>
  </si>
  <si>
    <t>BM000900315</t>
  </si>
  <si>
    <t>BM000900317</t>
  </si>
  <si>
    <t>9323</t>
  </si>
  <si>
    <t>14 Mar 1932</t>
  </si>
  <si>
    <t>deep purple flowers</t>
  </si>
  <si>
    <t>Mannar, Giant's Tank</t>
  </si>
  <si>
    <t>Sri Lanka: Mannar, Giant's Tank</t>
  </si>
  <si>
    <t>BM000900318</t>
  </si>
  <si>
    <t>107</t>
  </si>
  <si>
    <t>BM000900319</t>
  </si>
  <si>
    <t>1906</t>
  </si>
  <si>
    <t>BM000900320</t>
  </si>
  <si>
    <t>BM000900321</t>
  </si>
  <si>
    <t>Bombay, Maratha country and North Canara</t>
  </si>
  <si>
    <t>India: Bombay, Maratha country and North Canara</t>
  </si>
  <si>
    <t>BM000900322</t>
  </si>
  <si>
    <t>BM000900323</t>
  </si>
  <si>
    <t>Andrews, F.W.</t>
  </si>
  <si>
    <t>A</t>
  </si>
  <si>
    <t>328</t>
  </si>
  <si>
    <t>5 Apr 37</t>
  </si>
  <si>
    <t>prickly herb 2 ft, flowers purple</t>
  </si>
  <si>
    <t>BM000900324</t>
  </si>
  <si>
    <t>1775</t>
  </si>
  <si>
    <t>BM000900325</t>
  </si>
  <si>
    <t>1778</t>
  </si>
  <si>
    <t>BM000900326</t>
  </si>
  <si>
    <t>5502</t>
  </si>
  <si>
    <t>sin. loc. [India?]</t>
  </si>
  <si>
    <t>?: sin. loc. [India?]</t>
  </si>
  <si>
    <t>BM000942489</t>
  </si>
  <si>
    <t>8833</t>
  </si>
  <si>
    <t>5 Apr 1922</t>
  </si>
  <si>
    <t>Alt: 10 - 250m</t>
  </si>
  <si>
    <t>herb, 1-2 m; fls blue, white, deep blue with yellow centre. Frs orange, red</t>
  </si>
  <si>
    <t>Kingshow</t>
  </si>
  <si>
    <t>dry ground. roadside.</t>
  </si>
  <si>
    <t>China, Guangdong,  Guangzhou: Kingshow</t>
  </si>
  <si>
    <t>BM000942490</t>
  </si>
  <si>
    <t>3 Jun 1932</t>
  </si>
  <si>
    <t>Canton</t>
  </si>
  <si>
    <t>rare. erect, 2 m; diam 3 cm. Fruit red.</t>
  </si>
  <si>
    <t>scattered shrubs on moist loam; roadside</t>
  </si>
  <si>
    <t>China, Hainan, Ngai,  Canton: Yeung Ling Shan</t>
  </si>
  <si>
    <t>BM000942491</t>
  </si>
  <si>
    <t>Bullock</t>
  </si>
  <si>
    <t>13816</t>
  </si>
  <si>
    <t>1877</t>
  </si>
  <si>
    <t>Hoihan</t>
  </si>
  <si>
    <t>China meridionalis</t>
  </si>
  <si>
    <t>China, Guangdong,  Hoihan: China meridionalis</t>
  </si>
  <si>
    <t>BM000942492</t>
  </si>
  <si>
    <t>Sampson</t>
  </si>
  <si>
    <t>Nov 1866</t>
  </si>
  <si>
    <t>At vias prope Kieng chau fú, metropolis ins: Haenan.</t>
  </si>
  <si>
    <t>China: At vias prope Kieng chau fú, metropolis ins: Haenan.</t>
  </si>
  <si>
    <t>BM000942493</t>
  </si>
  <si>
    <t>Delavay, R.P.</t>
  </si>
  <si>
    <t>Loui tcheou, juxta sinum Tunkuiensen.</t>
  </si>
  <si>
    <t>China: Loui tcheou, juxta sinum Tunkuiensen.</t>
  </si>
  <si>
    <t>BM000886277</t>
  </si>
  <si>
    <t>2342</t>
  </si>
  <si>
    <t>BM,GOET,LE</t>
  </si>
  <si>
    <t>Malacca</t>
  </si>
  <si>
    <t>Malaysia,  Malacca</t>
  </si>
  <si>
    <t>BM000900312</t>
  </si>
  <si>
    <t>2622</t>
  </si>
  <si>
    <t>BM000900316</t>
  </si>
  <si>
    <t>1580</t>
  </si>
  <si>
    <t>peninsula Ind orientalis</t>
  </si>
  <si>
    <t>India: peninsula Ind orientalis</t>
  </si>
  <si>
    <t>BM000900201</t>
  </si>
  <si>
    <t>Stainton, J.D.A.</t>
  </si>
  <si>
    <t>4830</t>
  </si>
  <si>
    <t>17 Apr 1954</t>
  </si>
  <si>
    <t>Solanum violaceum Ortega [4]</t>
  </si>
  <si>
    <t>Nepal</t>
  </si>
  <si>
    <t>Pokhara</t>
  </si>
  <si>
    <t>28°15'14'' N, 83°59'30'' E Alt: 1067m</t>
  </si>
  <si>
    <t>Suffrtex; leaves pale green; corolla white; anthers yellow; fruit becoming yellow.</t>
  </si>
  <si>
    <t>hills north of Pokhara.</t>
  </si>
  <si>
    <t>Nepal,  Pokhara: hills north of Pokhara.</t>
  </si>
  <si>
    <t>BM000900289</t>
  </si>
  <si>
    <t>Suzuki, M.</t>
  </si>
  <si>
    <t>8820133</t>
  </si>
  <si>
    <t>3 Jul 1988</t>
  </si>
  <si>
    <t>27°00' N, 87°15' E</t>
  </si>
  <si>
    <t>E. Nepal: Koshi zone, Dhankuta distr., Gholi Kharka (Dholikharka) (1300m)--Panche (1140m)--dihale (Dilhare) (830m)--Bhainse (600m)--Mongmaye Khola (370m)--Ramrista (360m)</t>
  </si>
  <si>
    <t>in shrubbery by path</t>
  </si>
  <si>
    <t>Nepal: E. Nepal: Koshi zone, Dhankuta distr., Gholi Kharka (Dholikharka) (1300m)--Panche (1140m)--dihale (Dilhare) (830m)--Bhainse (600m)--Mongmaye Khola (370m)--Ramrista (360m)</t>
  </si>
  <si>
    <t>1578</t>
  </si>
  <si>
    <t>BH,BM</t>
  </si>
  <si>
    <t>1175</t>
  </si>
  <si>
    <t>d</t>
  </si>
  <si>
    <t>3841</t>
  </si>
  <si>
    <t>429</t>
  </si>
  <si>
    <t>363</t>
  </si>
  <si>
    <t>367</t>
  </si>
  <si>
    <t>440</t>
  </si>
  <si>
    <t>14751</t>
  </si>
  <si>
    <t>18226</t>
  </si>
  <si>
    <t>1237</t>
  </si>
  <si>
    <t>11039</t>
  </si>
  <si>
    <t>4064</t>
  </si>
  <si>
    <t>9048</t>
  </si>
  <si>
    <t>284</t>
  </si>
  <si>
    <t>55/</t>
  </si>
  <si>
    <t>776</t>
  </si>
  <si>
    <t>17721</t>
  </si>
  <si>
    <t>5705</t>
  </si>
  <si>
    <t>18879</t>
  </si>
  <si>
    <t>8749</t>
  </si>
  <si>
    <t>8755</t>
  </si>
  <si>
    <t>16383</t>
  </si>
  <si>
    <t>80</t>
  </si>
  <si>
    <t>630</t>
  </si>
  <si>
    <t>1904</t>
  </si>
  <si>
    <t>59</t>
  </si>
  <si>
    <t>177</t>
  </si>
  <si>
    <t>6303530</t>
  </si>
  <si>
    <t>5499</t>
  </si>
  <si>
    <t>904</t>
  </si>
  <si>
    <t>24</t>
  </si>
  <si>
    <t>6694</t>
  </si>
  <si>
    <t>77</t>
  </si>
  <si>
    <t>4330</t>
  </si>
  <si>
    <t>815</t>
  </si>
  <si>
    <t>3174</t>
  </si>
  <si>
    <t>5310</t>
  </si>
  <si>
    <t>2352</t>
  </si>
  <si>
    <t>H iv</t>
  </si>
  <si>
    <t>234</t>
  </si>
  <si>
    <t>61</t>
  </si>
  <si>
    <t>6753</t>
  </si>
  <si>
    <t>1000</t>
  </si>
  <si>
    <t>5500</t>
  </si>
  <si>
    <t>1252</t>
  </si>
  <si>
    <t>1193</t>
  </si>
  <si>
    <t>1194</t>
  </si>
  <si>
    <t>646</t>
  </si>
  <si>
    <t>2996</t>
  </si>
  <si>
    <t>338</t>
  </si>
  <si>
    <t>7565</t>
  </si>
  <si>
    <t>323</t>
  </si>
  <si>
    <t>21896</t>
  </si>
  <si>
    <t>6735</t>
  </si>
  <si>
    <t>29576</t>
  </si>
  <si>
    <t>4197</t>
  </si>
  <si>
    <t>494</t>
  </si>
  <si>
    <t>14891</t>
  </si>
  <si>
    <t>10110</t>
  </si>
  <si>
    <t>26298</t>
  </si>
  <si>
    <t>19935</t>
  </si>
  <si>
    <t>BM,GH</t>
  </si>
  <si>
    <t>II-</t>
  </si>
  <si>
    <t>2648</t>
  </si>
  <si>
    <t>2261</t>
  </si>
  <si>
    <t>BM000900222</t>
  </si>
  <si>
    <t>1869</t>
  </si>
  <si>
    <t>Aug 2011</t>
  </si>
  <si>
    <t>Peninsular Ind. orientalis</t>
  </si>
  <si>
    <t>BM000886163</t>
  </si>
  <si>
    <t>Yates, H.S.</t>
  </si>
  <si>
    <t>Sumatra</t>
  </si>
  <si>
    <t>East Coast</t>
  </si>
  <si>
    <t>Indonesia, Sumatra, East Coast</t>
  </si>
  <si>
    <t>BM000886189</t>
  </si>
  <si>
    <t>Brown, R.</t>
  </si>
  <si>
    <t>1 Apr 1803</t>
  </si>
  <si>
    <t>Coepang</t>
  </si>
  <si>
    <t>10°10'44'' S, 123°35'19'' E</t>
  </si>
  <si>
    <t>Indonesia, Timor,  Coepang</t>
  </si>
  <si>
    <t>BM000886190</t>
  </si>
  <si>
    <t>Bulkley, E.</t>
  </si>
  <si>
    <t>1701</t>
  </si>
  <si>
    <t>Fort St. George</t>
  </si>
  <si>
    <t>13°04'51'' N, 80°17'18'' E</t>
  </si>
  <si>
    <t>ent brom Fort St. George by Dr. Edward Bulkley 1701, Sundacarve, Stramonium from the East Indies, this name is not in Mankisa [?] index</t>
  </si>
  <si>
    <t>India,  Fort St. George</t>
  </si>
  <si>
    <t>BM000900212</t>
  </si>
  <si>
    <t>Sillet</t>
  </si>
  <si>
    <t>India,  Sillet</t>
  </si>
  <si>
    <t>BM000886192</t>
  </si>
  <si>
    <t>5°15'48'' N, 100°29'05'' E</t>
  </si>
  <si>
    <t>BM000886193</t>
  </si>
  <si>
    <t>Surakarta</t>
  </si>
  <si>
    <t>7°33'59'' S, 110°48'59'' E</t>
  </si>
  <si>
    <t>Indonesia, Java,  Surakarta</t>
  </si>
  <si>
    <t>BM000886194</t>
  </si>
  <si>
    <t>7°23'48'' S, 109°38'34'' E</t>
  </si>
  <si>
    <t>BM000886195</t>
  </si>
  <si>
    <t>BM000886197</t>
  </si>
  <si>
    <t>BM000886198</t>
  </si>
  <si>
    <t>BM000886199</t>
  </si>
  <si>
    <t>King's collector</t>
  </si>
  <si>
    <t>Aug 1880</t>
  </si>
  <si>
    <t>Selangor</t>
  </si>
  <si>
    <t>3°30'33'' N, 101°31'29'' E</t>
  </si>
  <si>
    <t>3-4 ft</t>
  </si>
  <si>
    <t>Malaysia,  Selangor</t>
  </si>
  <si>
    <t>BM000886200</t>
  </si>
  <si>
    <t>1908</t>
  </si>
  <si>
    <t>10°26'51'' S, 105°41'25'' E</t>
  </si>
  <si>
    <t>BM000886201</t>
  </si>
  <si>
    <t>Walsh, M.E.</t>
  </si>
  <si>
    <t>4 May 1929</t>
  </si>
  <si>
    <t>flowers light lilac, few</t>
  </si>
  <si>
    <t>south central Timor</t>
  </si>
  <si>
    <t>Indonesia, Timor: south central Timor</t>
  </si>
  <si>
    <t>BM000886202</t>
  </si>
  <si>
    <t>7 Jun 1929</t>
  </si>
  <si>
    <t>Webora-Beloe</t>
  </si>
  <si>
    <t>very few</t>
  </si>
  <si>
    <t>Indonesia, Timor: Webora-Beloe</t>
  </si>
  <si>
    <t>BM000886081</t>
  </si>
  <si>
    <t>Jun 1927</t>
  </si>
  <si>
    <t>18°47'47'' N, 98°39'36'' E</t>
  </si>
  <si>
    <t>BM000886084</t>
  </si>
  <si>
    <t>24 Mar 1918</t>
  </si>
  <si>
    <t>Songkla</t>
  </si>
  <si>
    <t>Tepa</t>
  </si>
  <si>
    <t>6°49'35'' N, 100°58'13'' E Alt: 50m</t>
  </si>
  <si>
    <t>about 0.5m high, flowers purple</t>
  </si>
  <si>
    <t>Thailand, Songkla,  Tepa</t>
  </si>
  <si>
    <t>BM000886085</t>
  </si>
  <si>
    <t>23 Feb 1920</t>
  </si>
  <si>
    <t>Surat</t>
  </si>
  <si>
    <t>YanYao</t>
  </si>
  <si>
    <t>9°08'30'' N, 99°19'08'' E Alt: 50m</t>
  </si>
  <si>
    <t>shrub c.1.5m high, flowers blue</t>
  </si>
  <si>
    <t>an old clearing</t>
  </si>
  <si>
    <t>Thailand, Surat,  YanYao</t>
  </si>
  <si>
    <t>BM000886086</t>
  </si>
  <si>
    <t>26 Feb 1910</t>
  </si>
  <si>
    <t>18°47'47'' N, 98°39'36'' E Alt: 304m</t>
  </si>
  <si>
    <t>shrub 4-5ft high, flowers purple</t>
  </si>
  <si>
    <t>BM000886106</t>
  </si>
  <si>
    <t>7 Apr 1920</t>
  </si>
  <si>
    <t>Dr. Jai's [?] garden (+ wild ?)</t>
  </si>
  <si>
    <t>shrub about 1.6m high, purple flowers, green fruits</t>
  </si>
  <si>
    <t>Thailand,  Bangkok: Dr. Jai's [?] garden (+ wild ?)</t>
  </si>
  <si>
    <t>BM000886107</t>
  </si>
  <si>
    <t>23 Nov 1928</t>
  </si>
  <si>
    <t>shrub 1.5m high, flowers purple</t>
  </si>
  <si>
    <t>cultivated, second generation</t>
  </si>
  <si>
    <t>BM000886108</t>
  </si>
  <si>
    <t>13 Sep 1926</t>
  </si>
  <si>
    <t>shrub with mauve flowers, ripe fruit red</t>
  </si>
  <si>
    <t>occasional on waste ground</t>
  </si>
  <si>
    <t>BM000886109</t>
  </si>
  <si>
    <t>14 Mar 1920</t>
  </si>
  <si>
    <t>shrub about 1.5m high, flowers blue, ripe fruit yellow</t>
  </si>
  <si>
    <t>BM000886110</t>
  </si>
  <si>
    <t>11 Jul 1924</t>
  </si>
  <si>
    <t>flowers purple, ripe fruit orange</t>
  </si>
  <si>
    <t>sent by Dr Yai Sanitwongse who is using the fruit in the treatment of diabetes</t>
  </si>
  <si>
    <t>BM000886116</t>
  </si>
  <si>
    <t>4 Jul 1920</t>
  </si>
  <si>
    <t>Kantaburi</t>
  </si>
  <si>
    <t>shrub 3ft 6in high, petals purple, stamens yellow</t>
  </si>
  <si>
    <t>Thailand, Kantaburi,  Bangkok</t>
  </si>
  <si>
    <t>BM000900067</t>
  </si>
  <si>
    <t>Polunin, O.</t>
  </si>
  <si>
    <t>10 Sep 1956</t>
  </si>
  <si>
    <t>fruit scarlet</t>
  </si>
  <si>
    <t>Nara Nag, Wangat Nullah</t>
  </si>
  <si>
    <t>waste ground and edges of cultivation</t>
  </si>
  <si>
    <t>Kashmir: Nara Nag, Wangat Nullah</t>
  </si>
  <si>
    <t>BM000900198</t>
  </si>
  <si>
    <t>Gamble, J.S.</t>
  </si>
  <si>
    <t>Jul 1886</t>
  </si>
  <si>
    <t>Madras, Kurnool district</t>
  </si>
  <si>
    <t>India: Madras, Kurnool district</t>
  </si>
  <si>
    <t>BM000900200</t>
  </si>
  <si>
    <t>Hab. Maisor et Carnatio</t>
  </si>
  <si>
    <t>India: Hab. Maisor et Carnatio</t>
  </si>
  <si>
    <t>BM000900202</t>
  </si>
  <si>
    <t>16 Oct 1952</t>
  </si>
  <si>
    <t>Alt: 1067m</t>
  </si>
  <si>
    <t>at edge of cultivation
Height 4 ft. 
Leaves pale green beneath, corolla mauve, anthers yellow</t>
  </si>
  <si>
    <t>Jajarkot</t>
  </si>
  <si>
    <t>Nepal: Jajarkot</t>
  </si>
  <si>
    <t>BM000900203</t>
  </si>
  <si>
    <t>Kingdon-Ward, F.</t>
  </si>
  <si>
    <t>17 Oct 1949</t>
  </si>
  <si>
    <t>Alt: 1646m</t>
  </si>
  <si>
    <t>a large herb.
Flowers violet; berries small, vermilion. Unarmed.</t>
  </si>
  <si>
    <t>Naga Hills, Zhakoma (Indian &amp; Burma)</t>
  </si>
  <si>
    <t>growing by the roadside in wasteland</t>
  </si>
  <si>
    <t>India: Naga Hills, Zhakoma (Indian &amp; Burma)</t>
  </si>
  <si>
    <t>BM000900204</t>
  </si>
  <si>
    <t>5 Oct 1959</t>
  </si>
  <si>
    <t>Alt: 914m</t>
  </si>
  <si>
    <t>height 5ft. Corolla purple</t>
  </si>
  <si>
    <t>Nepal: sin. loc.</t>
  </si>
  <si>
    <t>BM000900205</t>
  </si>
  <si>
    <t>Amerapoora</t>
  </si>
  <si>
    <t>India: Amerapoora</t>
  </si>
  <si>
    <t>BM000900207</t>
  </si>
  <si>
    <t>1 Nov 1931</t>
  </si>
  <si>
    <t>berries red; style in bud stellate-hairy; leaves with prickles</t>
  </si>
  <si>
    <t>Hevahetta</t>
  </si>
  <si>
    <t>Sri Lanka: Hevahetta</t>
  </si>
  <si>
    <t>BM000900209</t>
  </si>
  <si>
    <t>Matthew, K.M.</t>
  </si>
  <si>
    <t>26 Jan 1979</t>
  </si>
  <si>
    <t>shrub, 3m tall, flowers purple, fruits present, on grassy slopes</t>
  </si>
  <si>
    <t>Tirunelveli Dt., Palni Hills, Nanguneri tk., Sengelteri</t>
  </si>
  <si>
    <t>India, Tamil Nadu: Tirunelveli Dt., Palni Hills, Nanguneri tk., Sengelteri</t>
  </si>
  <si>
    <t>BM000900210</t>
  </si>
  <si>
    <t>Herb Pallas</t>
  </si>
  <si>
    <t>Kibottu</t>
  </si>
  <si>
    <t>Sri Lanka: Kibottu</t>
  </si>
  <si>
    <t>BM000900211</t>
  </si>
  <si>
    <t>BM000900213</t>
  </si>
  <si>
    <t>1833</t>
  </si>
  <si>
    <t>BM000900215</t>
  </si>
  <si>
    <t>BM000900216</t>
  </si>
  <si>
    <t>Thomson, T.</t>
  </si>
  <si>
    <t>Apr 1844</t>
  </si>
  <si>
    <t>Bheem Tal</t>
  </si>
  <si>
    <t>India: Bheem Tal</t>
  </si>
  <si>
    <t>BM000900217</t>
  </si>
  <si>
    <t>Vine, R.S.</t>
  </si>
  <si>
    <t>Sep 1937</t>
  </si>
  <si>
    <t>BM000900219</t>
  </si>
  <si>
    <t>Hara, H.</t>
  </si>
  <si>
    <t>24 Nov 1963</t>
  </si>
  <si>
    <t>flowers pale purple</t>
  </si>
  <si>
    <t>Khebang-Bharomdin</t>
  </si>
  <si>
    <t>Nepal: Khebang-Bharomdin</t>
  </si>
  <si>
    <t>BM000900220</t>
  </si>
  <si>
    <t>BM000900221</t>
  </si>
  <si>
    <t>BM000900230</t>
  </si>
  <si>
    <t>BM000900232</t>
  </si>
  <si>
    <t>Dobremez, J.F.</t>
  </si>
  <si>
    <t>2 Sep 71</t>
  </si>
  <si>
    <t>50 cm, fleurs violettes</t>
  </si>
  <si>
    <t>Trisuli Bazae</t>
  </si>
  <si>
    <t>Nepal: Trisuli Bazae</t>
  </si>
  <si>
    <t>BM000900234</t>
  </si>
  <si>
    <t>Helfer, J.W.</t>
  </si>
  <si>
    <t>1838</t>
  </si>
  <si>
    <t>Bengal, near Calcutta</t>
  </si>
  <si>
    <t>India: Bengal, near Calcutta</t>
  </si>
  <si>
    <t>BM000900236</t>
  </si>
  <si>
    <t>flowers blue
berry red, smooth, size of small gooseberry
corolla blue
anther pore exactly terminal
leaves prickled on both sides
flower diagrams on label</t>
  </si>
  <si>
    <t>BM000900280</t>
  </si>
  <si>
    <t>Ohashi, H.</t>
  </si>
  <si>
    <t>23 Sep 1977</t>
  </si>
  <si>
    <t>Darjeeling, Chongton Tea Estate</t>
  </si>
  <si>
    <t>India: Darjeeling, Chongton Tea Estate</t>
  </si>
  <si>
    <t>BM000900281</t>
  </si>
  <si>
    <t>22 Apr 1952</t>
  </si>
  <si>
    <t>Alt: 2286m</t>
  </si>
  <si>
    <t>shrub? 10ft with stout central stem
flowers purple, anthers orange</t>
  </si>
  <si>
    <t>Jukot, Pulanto Dara</t>
  </si>
  <si>
    <t>growing in shrub thicket by streamside</t>
  </si>
  <si>
    <t>Nepal: Jukot, Pulanto Dara</t>
  </si>
  <si>
    <t>BM000900284</t>
  </si>
  <si>
    <t>19 Aug 1914</t>
  </si>
  <si>
    <t>Punakha</t>
  </si>
  <si>
    <t>Bhutan: Punakha</t>
  </si>
  <si>
    <t>BM000900285</t>
  </si>
  <si>
    <t>19 May 1954</t>
  </si>
  <si>
    <t>shrub of 3-4 ft, leaves pale green beneath. Flowers white or pale mauve, fruit ripening orange</t>
  </si>
  <si>
    <t>Ardi Khola</t>
  </si>
  <si>
    <t>Nepal: Ardi Khola</t>
  </si>
  <si>
    <t>BM000900283</t>
  </si>
  <si>
    <t>Bhutan: sin. loc.</t>
  </si>
  <si>
    <t>BM000900286</t>
  </si>
  <si>
    <t>Lacaita, C.C.</t>
  </si>
  <si>
    <t>3 May 1913</t>
  </si>
  <si>
    <t>flowers purple
an escape; it is cultivated for the fruits which are used in curry</t>
  </si>
  <si>
    <t>Sikkim, near Ranjit bridge below Perniongehi</t>
  </si>
  <si>
    <t>India: Sikkim, near Ranjit bridge below Perniongehi</t>
  </si>
  <si>
    <t>BM000900288</t>
  </si>
  <si>
    <t>Williams, L.H.J.</t>
  </si>
  <si>
    <t>19 May 69</t>
  </si>
  <si>
    <t>26°43' N, 87°16' E Alt: 228m</t>
  </si>
  <si>
    <t>shrub of 3 ft, flowers mauve, fruit orange</t>
  </si>
  <si>
    <t>Bharampur, near Dharan</t>
  </si>
  <si>
    <t>Nepal: Bharampur, near Dharan</t>
  </si>
  <si>
    <t>BM000900290</t>
  </si>
  <si>
    <t>12 Aug 1954</t>
  </si>
  <si>
    <t>shrub of 4 - 5 ft. Fruit orange</t>
  </si>
  <si>
    <t>Nepal: Pokhara</t>
  </si>
  <si>
    <t>BM000900299</t>
  </si>
  <si>
    <t>BM000900282</t>
  </si>
  <si>
    <t>Sandoor/Bellany</t>
  </si>
  <si>
    <t>India: Sandoor/Bellany</t>
  </si>
  <si>
    <t>BM000887209</t>
  </si>
  <si>
    <t>Rodrigues Islands</t>
  </si>
  <si>
    <t>Mauritius, Rodrigues Islands: sin. loc.</t>
  </si>
  <si>
    <t>BM000887210</t>
  </si>
  <si>
    <t>Jacquin, N. von</t>
  </si>
  <si>
    <t>BM000887211</t>
  </si>
  <si>
    <t>Herb. Jacquin</t>
  </si>
  <si>
    <t>Isle of France</t>
  </si>
  <si>
    <t>Mauritius, Isle of France: sin. loc.</t>
  </si>
  <si>
    <t>BM000846178</t>
  </si>
  <si>
    <t>Aug 1929</t>
  </si>
  <si>
    <t>Northern America</t>
  </si>
  <si>
    <t>North-Central U.S.A.</t>
  </si>
  <si>
    <t>United States of America</t>
  </si>
  <si>
    <t>California</t>
  </si>
  <si>
    <t>Cult. Berkeley, Calif. Seeds from Dr. Kerr, Bankok, Siam</t>
  </si>
  <si>
    <t>United States of America, State: California: Cult. Berkeley, Calif. Seeds from Dr. Kerr, Bankok, Siam</t>
  </si>
  <si>
    <t>BM000942529</t>
  </si>
  <si>
    <t>Oct 1914</t>
  </si>
  <si>
    <t>Tamsui</t>
  </si>
  <si>
    <t>Taiwan, Taipei,  Danshui: Tamsui</t>
  </si>
  <si>
    <t>BM000942530</t>
  </si>
  <si>
    <t>Karanmis [?]</t>
  </si>
  <si>
    <t>Taiwan: Karanmis [?]</t>
  </si>
  <si>
    <t>BM000846983</t>
  </si>
  <si>
    <t>Dec 1913</t>
  </si>
  <si>
    <t>Taipei City</t>
  </si>
  <si>
    <t>Beitou District</t>
  </si>
  <si>
    <t>Hokuto</t>
  </si>
  <si>
    <t>Taiwan, Taipei City,  Beitou District: Hokuto</t>
  </si>
  <si>
    <t>BM000942531</t>
  </si>
  <si>
    <t>Haunton, G.</t>
  </si>
  <si>
    <t>Guantong Prov.</t>
  </si>
  <si>
    <t>China, Guantong Prov.</t>
  </si>
  <si>
    <t>BM000942532</t>
  </si>
  <si>
    <t>Pei, C.</t>
  </si>
  <si>
    <t>21 Jul 1931</t>
  </si>
  <si>
    <t>Xiamen</t>
  </si>
  <si>
    <t>China, Fujian,  Xiamen</t>
  </si>
  <si>
    <t>BM000942533</t>
  </si>
  <si>
    <t>Formosa</t>
  </si>
  <si>
    <t>Taiwan: Formosa</t>
  </si>
  <si>
    <t>BM000942534</t>
  </si>
  <si>
    <t>Watters, T.</t>
  </si>
  <si>
    <t>Feb 1882</t>
  </si>
  <si>
    <t>Ins. Formosa. Tamsui</t>
  </si>
  <si>
    <t>Taiwan, Taipei,  Danshui: Ins. Formosa. Tamsui</t>
  </si>
  <si>
    <t>BM000942535</t>
  </si>
  <si>
    <t>18 May 1903</t>
  </si>
  <si>
    <t>inter rudera</t>
  </si>
  <si>
    <t>BM000942536</t>
  </si>
  <si>
    <t>Tsang, W.T.</t>
  </si>
  <si>
    <t>1 Mar 1933</t>
  </si>
  <si>
    <t>Guangxi</t>
  </si>
  <si>
    <t>Sui-Luk Distr.</t>
  </si>
  <si>
    <t>fairly common. 2 ft. Fl green blue, fr yellow.</t>
  </si>
  <si>
    <t>Mts. surrounding Pa Lau Village near Sui-Luk, SW of Nanning.</t>
  </si>
  <si>
    <t>in dry, sandy soil.</t>
  </si>
  <si>
    <t>China, Guangxi,  Sui-Luk Distr.: Mts. surrounding Pa Lau Village near Sui-Luk, SW of Nanning.</t>
  </si>
  <si>
    <t>BM000942537</t>
  </si>
  <si>
    <t>Ging, T.S.</t>
  </si>
  <si>
    <t>16 Dec 1926</t>
  </si>
  <si>
    <t>Kuling</t>
  </si>
  <si>
    <t>Kuliang and vicinity. Mo Ha Liang.</t>
  </si>
  <si>
    <t>dry liand. Wooded hillside.</t>
  </si>
  <si>
    <t>China, Fujian,  Kuling: Kuliang and vicinity. Mo Ha Liang.</t>
  </si>
  <si>
    <t>BM000942538</t>
  </si>
  <si>
    <t>Forrest, G.</t>
  </si>
  <si>
    <t>Apr 1931</t>
  </si>
  <si>
    <t>Plants of E Tibet and SW China. 
Loo. Pu-piao-Yungchang divide.</t>
  </si>
  <si>
    <t>China: Plants of E Tibet and SW China. 
Loo. Pu-piao-Yungchang divide.</t>
  </si>
  <si>
    <t>BM000942539</t>
  </si>
  <si>
    <t>Wilson, E.H.</t>
  </si>
  <si>
    <t>flr blue.</t>
  </si>
  <si>
    <t>Western China. Yangtsze Cliffs</t>
  </si>
  <si>
    <t>[...?] cliffs</t>
  </si>
  <si>
    <t>China: Western China. Yangtsze Cliffs</t>
  </si>
  <si>
    <t>BM000942540</t>
  </si>
  <si>
    <t>Herb H.F. Hance</t>
  </si>
  <si>
    <t>1860</t>
  </si>
  <si>
    <t>Whampoa</t>
  </si>
  <si>
    <t>China, Guangdong,  Whampoa</t>
  </si>
  <si>
    <t>BM000942541</t>
  </si>
  <si>
    <t>May 1875</t>
  </si>
  <si>
    <t>Samshui</t>
  </si>
  <si>
    <t>near Sam-shui.</t>
  </si>
  <si>
    <t>riverside</t>
  </si>
  <si>
    <t>China, Guangdong,  Samshui: near Sam-shui.</t>
  </si>
  <si>
    <t>BM000942542</t>
  </si>
  <si>
    <t>Yu, T.T.</t>
  </si>
  <si>
    <t>Dec 1937</t>
  </si>
  <si>
    <t>Muli</t>
  </si>
  <si>
    <t>shrub, 3-5 ft, berry red, mature; common</t>
  </si>
  <si>
    <t>Lilang</t>
  </si>
  <si>
    <t>margin of thickets</t>
  </si>
  <si>
    <t>China, Yunnan,  Muli: Lilang</t>
  </si>
  <si>
    <t>BM000942956</t>
  </si>
  <si>
    <t>BM001019373</t>
  </si>
  <si>
    <t>Paoshuqing</t>
  </si>
  <si>
    <t>21°49'04'' N, 101°22'16'' E Alt: 1000m</t>
  </si>
  <si>
    <t>shrub to 3 m; flowers dark violet; fruit dirty orange; stems purplish</t>
  </si>
  <si>
    <t>village along road from Menglun to Mengla</t>
  </si>
  <si>
    <t>roadside and rubbish dump</t>
  </si>
  <si>
    <t>China, Yunnan, Xishuangbanna,  Paoshuqing: village along road from Menglun to Mengla</t>
  </si>
  <si>
    <t>BM001070144</t>
  </si>
  <si>
    <t>Gaoligong Shan Biodiversity Survey</t>
  </si>
  <si>
    <t>3 Aug 2005</t>
  </si>
  <si>
    <t>Nujiang</t>
  </si>
  <si>
    <t>Lushui</t>
  </si>
  <si>
    <t>26°71'00'' N, 98°51'28'' E Alt: 920m</t>
  </si>
  <si>
    <t>Shrub to 1 m tall. Petals are purple. Fruit turning orange. Rare.</t>
  </si>
  <si>
    <t>Lushui Xian, Daxingdi Xiang. Sipailaduo Cun, along a dirt road on the S side of an E-W side canyon, on the W side of the Nujiang</t>
  </si>
  <si>
    <t>Growing in disturbed thicket above road. Among cobbles on limestone.</t>
  </si>
  <si>
    <t>China, Yunnan, Nujiang,  Lushui: Lushui Xian, Daxingdi Xiang. Sipailaduo Cun, along a dirt road on the S side of an E-W side canyon, on the W side of the Nujiang</t>
  </si>
  <si>
    <t>BM001070231</t>
  </si>
  <si>
    <t>28 Apr 2004</t>
  </si>
  <si>
    <t>Fugong</t>
  </si>
  <si>
    <t>27°07'51'' N, 98°52'33'' E Alt: 1298m</t>
  </si>
  <si>
    <t>Shrub, 1.5 m tall. Fruit orange. Growing near the field</t>
  </si>
  <si>
    <t>Fugong Xian, Lumadeng Xiang. Just S of the Yaping bridge, on the W side of the Nujiang, ca. 24.5 direct km N of Fugong city</t>
  </si>
  <si>
    <t>Disturbed secondary forest</t>
  </si>
  <si>
    <t>China, Yunnan,  Fugong: Fugong Xian, Lumadeng Xiang. Just S of the Yaping bridge, on the W side of the Nujiang, ca. 24.5 direct km N of Fugong city</t>
  </si>
  <si>
    <t>BM000949229</t>
  </si>
  <si>
    <t>Bloomfield, R.</t>
  </si>
  <si>
    <t>4 Aug 2008</t>
  </si>
  <si>
    <t>Gris Gris Beach</t>
  </si>
  <si>
    <t>20°31'28'' S, 57°31'54'' E</t>
  </si>
  <si>
    <t>Southern coast cliff top.</t>
  </si>
  <si>
    <t>Cliff top among &lt;em&gt;Scaevola taccada&lt;/em&gt;</t>
  </si>
  <si>
    <t>Mauritius,  Gris Gris Beach: Southern coast cliff top.</t>
  </si>
  <si>
    <t>BM000900196</t>
  </si>
  <si>
    <t>Uttaranchal</t>
  </si>
  <si>
    <t>Kumaon</t>
  </si>
  <si>
    <t>29°23'29'' N, 79°26'57'' E Alt: 1524m</t>
  </si>
  <si>
    <t>India, Uttaranchal,  Kumaon</t>
  </si>
  <si>
    <t>BM000886196</t>
  </si>
  <si>
    <t>BM000886188</t>
  </si>
  <si>
    <t>2°17'01'' N, 102°17'09'' E</t>
  </si>
  <si>
    <t>Malaysia, Malacca</t>
  </si>
  <si>
    <t>BM000886105</t>
  </si>
  <si>
    <t>cultivated Berkeley, CA, seeds from Dr. Kerr, Bangkok, Siam.</t>
  </si>
  <si>
    <t>Thailand,  Bangkok: cultivated Berkeley, CA, seeds from Dr. Kerr, Bangkok, Siam.</t>
  </si>
  <si>
    <t>BM000900199</t>
  </si>
  <si>
    <t>"Plan. Ganget. sup."</t>
  </si>
  <si>
    <t>India: "Plan. Ganget. sup."</t>
  </si>
  <si>
    <t>BM000847015</t>
  </si>
  <si>
    <t>Noshiro, S.</t>
  </si>
  <si>
    <t>9760490</t>
  </si>
  <si>
    <t>30 Aug 1997</t>
  </si>
  <si>
    <t>Solanum virginianum L. [2]</t>
  </si>
  <si>
    <t>Koshi zone</t>
  </si>
  <si>
    <t>Sankhuwasabha</t>
  </si>
  <si>
    <t>Apsuwa Doban</t>
  </si>
  <si>
    <t>Alt: 680m</t>
  </si>
  <si>
    <t>In sunny sandy riverside.</t>
  </si>
  <si>
    <t>Erect herb; young fruits creamy with longitudinal green lines; mature fruits red.</t>
  </si>
  <si>
    <t>Nepal, Koshi zone, Sankhuwasabha,  Apsuwa Doban: In sunny sandy riverside.</t>
  </si>
  <si>
    <t>BM000847014</t>
  </si>
  <si>
    <t>9760025</t>
  </si>
  <si>
    <t>12 Aug 1997</t>
  </si>
  <si>
    <t>Dhankuta</t>
  </si>
  <si>
    <t>Pakhribas - Dhikure</t>
  </si>
  <si>
    <t>Alt: 1460m</t>
  </si>
  <si>
    <t>Sepals green, petals white, anthers creamy white; young fruits whitish with green net pattern.</t>
  </si>
  <si>
    <t>On forest margin.</t>
  </si>
  <si>
    <t>Nepal, Koshi zone, Dhankuta,  Pakhribas - Dhikure</t>
  </si>
  <si>
    <t>BM000886256</t>
  </si>
  <si>
    <t>BM000886257</t>
  </si>
  <si>
    <t>BM000900214</t>
  </si>
  <si>
    <t>2731</t>
  </si>
  <si>
    <t>25 Apr 74</t>
  </si>
  <si>
    <t>28°05' N, 82°50' E Alt: 2100m</t>
  </si>
  <si>
    <t>fleurs bleu pale, ...</t>
  </si>
  <si>
    <t>BM000900250</t>
  </si>
  <si>
    <t>10480</t>
  </si>
  <si>
    <t>10 Mar 1857</t>
  </si>
  <si>
    <t>Punjab, Lahor</t>
  </si>
  <si>
    <t>India: Punjab, Lahor</t>
  </si>
  <si>
    <t>BM000900251</t>
  </si>
  <si>
    <t>3220</t>
  </si>
  <si>
    <t>28 Jun 1856</t>
  </si>
  <si>
    <t>Tsamba province, Kali Pass, Kali Pass to Tsamba (the Kali Pass is NE of Tsamba)</t>
  </si>
  <si>
    <t>India: Tsamba province, Kali Pass, Kali Pass to Tsamba (the Kali Pass is NE of Tsamba)</t>
  </si>
  <si>
    <t>BM000900252</t>
  </si>
  <si>
    <t>Hab. plan. Ganget Sup etc</t>
  </si>
  <si>
    <t>India: Hab. plan. Ganget Sup etc</t>
  </si>
  <si>
    <t>BM000900253</t>
  </si>
  <si>
    <t>780</t>
  </si>
  <si>
    <t>4 - 5'</t>
  </si>
  <si>
    <t>Dharwar</t>
  </si>
  <si>
    <t>India: Dharwar</t>
  </si>
  <si>
    <t>BM000900254</t>
  </si>
  <si>
    <t>Hardwicke, T.</t>
  </si>
  <si>
    <t>NW Provinces</t>
  </si>
  <si>
    <t>India: NW Provinces</t>
  </si>
  <si>
    <t>BM000900255</t>
  </si>
  <si>
    <t>BM000900256</t>
  </si>
  <si>
    <t>Burmann, J.</t>
  </si>
  <si>
    <t>41</t>
  </si>
  <si>
    <t>BM000900257</t>
  </si>
  <si>
    <t>Wright, C.</t>
  </si>
  <si>
    <t>28 Jul 1975</t>
  </si>
  <si>
    <t>Pakistan</t>
  </si>
  <si>
    <t>34°01' N, 72°20'00'' E</t>
  </si>
  <si>
    <t>flowers purple, berries yellow</t>
  </si>
  <si>
    <t>above Tarbela Dam</t>
  </si>
  <si>
    <t>dry scrub</t>
  </si>
  <si>
    <t>Pakistan: above Tarbela Dam</t>
  </si>
  <si>
    <t>BM000900258</t>
  </si>
  <si>
    <t>2612</t>
  </si>
  <si>
    <t>sin. loc. (India or Nepal)</t>
  </si>
  <si>
    <t>?: sin. loc. (India or Nepal)</t>
  </si>
  <si>
    <t>BM000900259</t>
  </si>
  <si>
    <t>1905</t>
  </si>
  <si>
    <t>BM000900260</t>
  </si>
  <si>
    <t>Rice, C.</t>
  </si>
  <si>
    <t>44</t>
  </si>
  <si>
    <t>10 Apr 1976</t>
  </si>
  <si>
    <t>28°45' N, 80°15' E</t>
  </si>
  <si>
    <t>petals bright purple; stamens bright yellow. Fruits hard, green and white. Herb ca. 30 - 40cm</t>
  </si>
  <si>
    <t>Kanchanpur, Sukla Phanta wildlife reserve, Kanchanpur area of terai in far west</t>
  </si>
  <si>
    <t>along Sukla Phanta road, near machan</t>
  </si>
  <si>
    <t>Nepal: Kanchanpur, Sukla Phanta wildlife reserve, Kanchanpur area of terai in far west</t>
  </si>
  <si>
    <t>BM000900261</t>
  </si>
  <si>
    <t>Prescott-Decie Mrs</t>
  </si>
  <si>
    <t>Apr 1915</t>
  </si>
  <si>
    <t>near Khyber pass</t>
  </si>
  <si>
    <t>gravel river bed</t>
  </si>
  <si>
    <t>Kashmir: near Khyber pass</t>
  </si>
  <si>
    <t>BM000900262</t>
  </si>
  <si>
    <t>Barnard, D.E.</t>
  </si>
  <si>
    <t>SoKUB</t>
  </si>
  <si>
    <t>4</t>
  </si>
  <si>
    <t>1931</t>
  </si>
  <si>
    <t>creeping herb, mauve</t>
  </si>
  <si>
    <t>Rhodang, up. B. dry zone</t>
  </si>
  <si>
    <t>sandy wastes</t>
  </si>
  <si>
    <t>Burma: Rhodang, up. B. dry zone</t>
  </si>
  <si>
    <t>BM000900263</t>
  </si>
  <si>
    <t>Kanai, H.</t>
  </si>
  <si>
    <t>6303525</t>
  </si>
  <si>
    <t>17 Apr 1960</t>
  </si>
  <si>
    <t>Bihar state, Barkahana</t>
  </si>
  <si>
    <t>India: Bihar state, Barkahana</t>
  </si>
  <si>
    <t>BM000900264</t>
  </si>
  <si>
    <t>3607</t>
  </si>
  <si>
    <t>24 Mar 1952</t>
  </si>
  <si>
    <t>common weed with purple flowers</t>
  </si>
  <si>
    <t>Rapti Valley</t>
  </si>
  <si>
    <t>sandy banks of river</t>
  </si>
  <si>
    <t>Nepal: Rapti Valley</t>
  </si>
  <si>
    <t>BM000900266</t>
  </si>
  <si>
    <t>Maries, C.</t>
  </si>
  <si>
    <t>34</t>
  </si>
  <si>
    <t>1890</t>
  </si>
  <si>
    <t>Gwalior</t>
  </si>
  <si>
    <t>India: Gwalior</t>
  </si>
  <si>
    <t>BM000900267</t>
  </si>
  <si>
    <t>2370</t>
  </si>
  <si>
    <t>18 Nov 1953</t>
  </si>
  <si>
    <t>Chota Nagpur, Hazaribagh District, bank of Konar river near Hazaribagh</t>
  </si>
  <si>
    <t>India: Chota Nagpur, Hazaribagh District, bank of Konar river near Hazaribagh</t>
  </si>
  <si>
    <t>BM000900268</t>
  </si>
  <si>
    <t>BM000900269</t>
  </si>
  <si>
    <t>BM000900270</t>
  </si>
  <si>
    <t>2306</t>
  </si>
  <si>
    <t>26 Apr 58</t>
  </si>
  <si>
    <t>Mill, R.R.</t>
  </si>
  <si>
    <t>12 Mar 2000</t>
  </si>
  <si>
    <t>forming prostrate ... 2 ft accross
petals mauve, anthers yellow</t>
  </si>
  <si>
    <t>Chitral district, Arando, Nar-Shikwa, SW of Drosh</t>
  </si>
  <si>
    <t>on dry stony ground</t>
  </si>
  <si>
    <t>India: Chitral district, Arando, Nar-Shikwa, SW of Drosh</t>
  </si>
  <si>
    <t>BM000900271</t>
  </si>
  <si>
    <t>11701</t>
  </si>
  <si>
    <t>24 May 1870</t>
  </si>
  <si>
    <t>Bengal, Caraeda</t>
  </si>
  <si>
    <t>India: Bengal, Caraeda</t>
  </si>
  <si>
    <t>BM000900272</t>
  </si>
  <si>
    <t>5501</t>
  </si>
  <si>
    <t>Caraeda</t>
  </si>
  <si>
    <t>India: Caraeda</t>
  </si>
  <si>
    <t>BM000900273</t>
  </si>
  <si>
    <t>8628</t>
  </si>
  <si>
    <t>24 Aug 1967</t>
  </si>
  <si>
    <t>27°28' N, 85°03' E Alt: 609m</t>
  </si>
  <si>
    <t>corolla purple</t>
  </si>
  <si>
    <t>N. of Hitaura, Rapti Valley</t>
  </si>
  <si>
    <t>on stony river bank</t>
  </si>
  <si>
    <t>Nepal: N. of Hitaura, Rapti Valley</t>
  </si>
  <si>
    <t>BM000900274</t>
  </si>
  <si>
    <t>18 Apr 1954</t>
  </si>
  <si>
    <t xml:space="preserve">petals mauve, stamens yellow
</t>
  </si>
  <si>
    <t>Kusma</t>
  </si>
  <si>
    <t>by riverside</t>
  </si>
  <si>
    <t>Nepal: Kusma</t>
  </si>
  <si>
    <t>BM000900275</t>
  </si>
  <si>
    <t>"from the East Indies"</t>
  </si>
  <si>
    <t>India: "from the East Indies"</t>
  </si>
  <si>
    <t>BM000900276</t>
  </si>
  <si>
    <t>India orientalis</t>
  </si>
  <si>
    <t>India: India orientalis</t>
  </si>
  <si>
    <t>BM000900277</t>
  </si>
  <si>
    <t>BM000900278</t>
  </si>
  <si>
    <t>578</t>
  </si>
  <si>
    <t>May 1844</t>
  </si>
  <si>
    <t>Moradabad</t>
  </si>
  <si>
    <t>India: Moradabad</t>
  </si>
  <si>
    <t>BM000900279</t>
  </si>
  <si>
    <t>BM000846509</t>
  </si>
  <si>
    <t>21 May 1946</t>
  </si>
  <si>
    <t>Solanum virginianum Jacq. [1]</t>
  </si>
  <si>
    <t>17°22' N, 42°54' E Alt: 609m</t>
  </si>
  <si>
    <t>Asir, Harub, Garsha</t>
  </si>
  <si>
    <t>Saudi Arabia: Asir, Harub, Garsha</t>
  </si>
  <si>
    <t>BM000846510</t>
  </si>
  <si>
    <t>419</t>
  </si>
  <si>
    <t>30 Dec 1974</t>
  </si>
  <si>
    <t>+/- procumbent plant; leaves shiny; corolla 5-lobed, purple; anthers 5, yellow; style 1, white</t>
  </si>
  <si>
    <t>5 km W of Mashrafa, Wadi Rima</t>
  </si>
  <si>
    <t>frequent on banks by wadi</t>
  </si>
  <si>
    <t>Yemen, Republic of: 5 km W of Mashrafa, Wadi Rima</t>
  </si>
  <si>
    <t>BM000846508</t>
  </si>
  <si>
    <t>1667</t>
  </si>
  <si>
    <t>1 Sep 1956</t>
  </si>
  <si>
    <t>Western Asia</t>
  </si>
  <si>
    <t>Afghanistan</t>
  </si>
  <si>
    <t>Nuristan</t>
  </si>
  <si>
    <t>mouth of the Shama Valley</t>
  </si>
  <si>
    <t>in dry part of stream bed</t>
  </si>
  <si>
    <t>Afghanistan,  Nuristan: mouth of the Shama Valley</t>
  </si>
  <si>
    <t>BM000942543</t>
  </si>
  <si>
    <t>4198</t>
  </si>
  <si>
    <t>Gilbert, L.E.</t>
  </si>
  <si>
    <t>Yangtsze banks</t>
  </si>
  <si>
    <t>China: Yangtsze banks</t>
  </si>
  <si>
    <t>BM000942544</t>
  </si>
  <si>
    <t>Houston, ?</t>
  </si>
  <si>
    <t>Vera Cruz  ?</t>
  </si>
  <si>
    <t>China: Vera Cruz  ?</t>
  </si>
  <si>
    <t>BM000942957</t>
  </si>
  <si>
    <t>1593</t>
  </si>
  <si>
    <t>1753</t>
  </si>
  <si>
    <t>BM000942958</t>
  </si>
  <si>
    <t>BM000942959</t>
  </si>
  <si>
    <t>1777</t>
  </si>
  <si>
    <t>Kew Gardens</t>
  </si>
  <si>
    <t>United Kingdom, England, London,  Kew Gardens</t>
  </si>
  <si>
    <t>BM000942960</t>
  </si>
  <si>
    <t>Middle Europe</t>
  </si>
  <si>
    <t>Austria</t>
  </si>
  <si>
    <t>Vienna</t>
  </si>
  <si>
    <t>Vindobonensis [...]</t>
  </si>
  <si>
    <t>Austria,  Vienna: Vindobonensis [...]</t>
  </si>
  <si>
    <t>BM000900156</t>
  </si>
  <si>
    <t>1576</t>
  </si>
  <si>
    <t>Solanum wightii Nees [2]</t>
  </si>
  <si>
    <t>18 Oct 2009</t>
  </si>
  <si>
    <t>BM000778309</t>
  </si>
  <si>
    <t>1076</t>
  </si>
  <si>
    <t>Oct 1851</t>
  </si>
  <si>
    <t>+</t>
  </si>
  <si>
    <t>Solanum aldabrense C.H.Wright</t>
  </si>
  <si>
    <t>Solanum anfractum Symon</t>
  </si>
  <si>
    <t>Solanum barbisetum Nees</t>
  </si>
  <si>
    <t>Solanum borgmannii Symon</t>
  </si>
  <si>
    <t>Solanum bullatorugosum Dunal</t>
  </si>
  <si>
    <t>Solanum cyanocarphium Blume</t>
  </si>
  <si>
    <t>Solanum dammerianum Lauterb. &amp; K.Schum</t>
  </si>
  <si>
    <t>Solanum denseaculeatum Symon</t>
  </si>
  <si>
    <t>Solanum dunalianum Gaudich.</t>
  </si>
  <si>
    <t>Solanum expedunculatum Symon</t>
  </si>
  <si>
    <t>P</t>
  </si>
  <si>
    <t>Solanum heteracanthum Merr. &amp; L.M.Perry</t>
  </si>
  <si>
    <t>Solanum incanoalabastrum Symon</t>
  </si>
  <si>
    <t>Solanum infuscatum Symon</t>
  </si>
  <si>
    <t>Solanum involucratum Blume</t>
  </si>
  <si>
    <t>Solanum leptacanthum Merr. &amp; L.M.Perry</t>
  </si>
  <si>
    <t xml:space="preserve">Solanum melongena L. </t>
  </si>
  <si>
    <t>Solanum missimense Symon</t>
  </si>
  <si>
    <t>Solanum nolense Symon</t>
  </si>
  <si>
    <t>Solanum papuanum Symon</t>
  </si>
  <si>
    <t>Solanum peekelii Bitter</t>
  </si>
  <si>
    <t>Solanum praetermissum Kerr</t>
  </si>
  <si>
    <t>Solanum procumbens Lour.</t>
  </si>
  <si>
    <t>Solanum pubescens Willd.</t>
  </si>
  <si>
    <t>Solanum rivicola Symon</t>
  </si>
  <si>
    <t>Solanum robinsonii Bonati</t>
  </si>
  <si>
    <t>Solanum sakhanii Hul</t>
  </si>
  <si>
    <t>Solanum schefferi F.Muell.</t>
  </si>
  <si>
    <t>Solanum trichostylum Merr. &amp; L.M.Perry</t>
  </si>
  <si>
    <t>Solanum trilobatum L.</t>
  </si>
  <si>
    <t>Solanum turraeaefolium S.Moore</t>
  </si>
  <si>
    <t>Solanum violaceum Ortega</t>
  </si>
  <si>
    <t>Solanum viridifolium Dunal</t>
  </si>
  <si>
    <t>Solanum oligolobum Merr. &amp; L.M.Perry</t>
  </si>
  <si>
    <t>Solanum sparsiflorum Elmer</t>
  </si>
  <si>
    <t>BM000886049</t>
  </si>
  <si>
    <t>25 Jun 1911</t>
  </si>
  <si>
    <t>Doi Sutep</t>
  </si>
  <si>
    <t>Alt: 1158m</t>
  </si>
  <si>
    <t>flowers purple</t>
  </si>
  <si>
    <t>in evergreen jungle</t>
  </si>
  <si>
    <t>Thailand, Chiang Mai,  Doi Sutep</t>
  </si>
  <si>
    <t>BM000886051</t>
  </si>
  <si>
    <t>23 Jun 1922</t>
  </si>
  <si>
    <t>Tak</t>
  </si>
  <si>
    <t>Me Sawt</t>
  </si>
  <si>
    <t>very common [?] in humid [?] deciduous forest</t>
  </si>
  <si>
    <t>Thailand, Tak,  Me Sawt</t>
  </si>
  <si>
    <t>BM000886054</t>
  </si>
  <si>
    <t>Winit, P.</t>
  </si>
  <si>
    <t>1424</t>
  </si>
  <si>
    <t>31 Jul 1925</t>
  </si>
  <si>
    <t>Lampang</t>
  </si>
  <si>
    <t>Me Chang</t>
  </si>
  <si>
    <t>Alt: 380m</t>
  </si>
  <si>
    <t>erect herb, 0.5 m hihg, flowers pale blue.</t>
  </si>
  <si>
    <t>in forest</t>
  </si>
  <si>
    <t>Thailand, Lampang,  Me Chang</t>
  </si>
  <si>
    <t>BM000886055</t>
  </si>
  <si>
    <t>4031</t>
  </si>
  <si>
    <t>17 Jul 1931</t>
  </si>
  <si>
    <t>Nuang Ngao</t>
  </si>
  <si>
    <t>Thailand, Lampang,  Nuang Ngao</t>
  </si>
  <si>
    <t>BM000886056</t>
  </si>
  <si>
    <t>1773</t>
  </si>
  <si>
    <t>30 Jul 1928</t>
  </si>
  <si>
    <t>Kanburi</t>
  </si>
  <si>
    <t>Sai Yok</t>
  </si>
  <si>
    <t>Thailand, Kanburi,  Sai Yok</t>
  </si>
  <si>
    <t>BM000886057</t>
  </si>
  <si>
    <t>13399</t>
  </si>
  <si>
    <t>7 Aug 1927</t>
  </si>
  <si>
    <t>Ban Kawp Kep</t>
  </si>
  <si>
    <t>evergreen forest</t>
  </si>
  <si>
    <t>Thailand, Surat,  Ban Kawp Kep</t>
  </si>
  <si>
    <t>BM000886058</t>
  </si>
  <si>
    <t>Rabil, N.</t>
  </si>
  <si>
    <t>204</t>
  </si>
  <si>
    <t>25 Jul 1929</t>
  </si>
  <si>
    <t>Tong Sung</t>
  </si>
  <si>
    <t>thorny</t>
  </si>
  <si>
    <t>Ao Nang Kram, in valley</t>
  </si>
  <si>
    <t>Thailand,  Tong Sung: Ao Nang Kram, in valley</t>
  </si>
  <si>
    <t>BM000900149</t>
  </si>
  <si>
    <t>4864</t>
  </si>
  <si>
    <t>5 Jun 1880</t>
  </si>
  <si>
    <t>Darjeeling</t>
  </si>
  <si>
    <t>India: Darjeeling</t>
  </si>
  <si>
    <t>BM000900150</t>
  </si>
  <si>
    <t>38107</t>
  </si>
  <si>
    <t>10 May 1885</t>
  </si>
  <si>
    <t>Khasia,  Nungpo</t>
  </si>
  <si>
    <t>India: Khasia,  Nungpo</t>
  </si>
  <si>
    <t>BM000900151</t>
  </si>
  <si>
    <t>Kurz, J.</t>
  </si>
  <si>
    <t>Oct 69</t>
  </si>
  <si>
    <t>fl. pale lilac (written in pencil on the sheet, not the label)</t>
  </si>
  <si>
    <t>Arracan, on the low hills of Kolodyne valley</t>
  </si>
  <si>
    <t>in evergreen and mixed f.</t>
  </si>
  <si>
    <t>India: Arracan, on the low hills of Kolodyne valley</t>
  </si>
  <si>
    <t>BM001019372</t>
  </si>
  <si>
    <t>10127</t>
  </si>
  <si>
    <t>21°49'48'' N, 101°28'03'' E Alt: 1048 - 1080m</t>
  </si>
  <si>
    <t>shrub ca. 50 cm; calyx violet; flowers white; fruit green white, enclosed in calyx; flowering from first above-ground node; inflorescence ca. 10 cm long; bristles pruple or white; fruits smells and tastes like naranjilla (&lt;em&gt;Solanum quitoense&lt;/em&gt; L</t>
  </si>
  <si>
    <t>km 96 of Xiao La road, S of village of Mengxing</t>
  </si>
  <si>
    <t>forest edges and old maize fields</t>
  </si>
  <si>
    <t>China, Yunnan, Xishuangbanna: km 96 of Xiao La road, S of village of Mengxing</t>
  </si>
  <si>
    <t>BM001019380</t>
  </si>
  <si>
    <t>10129</t>
  </si>
  <si>
    <t>shrublet to 70 cm; flowers white; calyx violet; fruit included in bristly calyx</t>
  </si>
  <si>
    <t>BM000886136</t>
  </si>
  <si>
    <t>8514</t>
  </si>
  <si>
    <t>Dec 1936</t>
  </si>
  <si>
    <t>Western</t>
  </si>
  <si>
    <t>Tarara</t>
  </si>
  <si>
    <t>small tree 2-3m, flowers lavender</t>
  </si>
  <si>
    <t>Wassi Kussa River</t>
  </si>
  <si>
    <t>rain forest, secondary growth</t>
  </si>
  <si>
    <t>Papua New Guinea, Western,  Tarara: Wassi Kussa River</t>
  </si>
  <si>
    <t>BM000886137</t>
  </si>
  <si>
    <t>3815</t>
  </si>
  <si>
    <t>Apr 1933</t>
  </si>
  <si>
    <t>Dieni</t>
  </si>
  <si>
    <t>Alt: 500m</t>
  </si>
  <si>
    <t>shrub 2m or more, unarmed, leaves dull, paler underneath, corolla purple, athers brown, fruit red, globose, about 8cm diameter</t>
  </si>
  <si>
    <t>Ononge road</t>
  </si>
  <si>
    <t>rain forest</t>
  </si>
  <si>
    <t>Papua New Guinea, Central,  Dieni: Ononge road</t>
  </si>
  <si>
    <t>BM000886138</t>
  </si>
  <si>
    <t>Schlechter, F.R.R.</t>
  </si>
  <si>
    <t>13749</t>
  </si>
  <si>
    <t>Nov 1901</t>
  </si>
  <si>
    <t>Neu Pommern</t>
  </si>
  <si>
    <t>Papua New Guinea,  Neu Pommern</t>
  </si>
  <si>
    <t>BM000846636</t>
  </si>
  <si>
    <t>Warburg, O.</t>
  </si>
  <si>
    <t>21251</t>
  </si>
  <si>
    <t>1889</t>
  </si>
  <si>
    <t>Kerawara</t>
  </si>
  <si>
    <t>Bismarck Archipelago</t>
  </si>
  <si>
    <t>Papua New Guinea,  Kerawara: Bismarck Archipelago</t>
  </si>
  <si>
    <t>BM000886184</t>
  </si>
  <si>
    <t>13967</t>
  </si>
  <si>
    <t>23 Dec 1935</t>
  </si>
  <si>
    <t>Yodda river</t>
  </si>
  <si>
    <t>Alt: 1371m</t>
  </si>
  <si>
    <t>herb 5 feet tall, flowers lilac</t>
  </si>
  <si>
    <t>Papua New Guinea,  Yodda river</t>
  </si>
  <si>
    <t>BM000886185</t>
  </si>
  <si>
    <t>14752</t>
  </si>
  <si>
    <t>26 Oct 1935</t>
  </si>
  <si>
    <t>Borudi</t>
  </si>
  <si>
    <t>climber, fruit red</t>
  </si>
  <si>
    <t>Papua New Guinea,  Borudi</t>
  </si>
  <si>
    <t>BM000886186</t>
  </si>
  <si>
    <t>15955</t>
  </si>
  <si>
    <t>BM,K,NY,SING</t>
  </si>
  <si>
    <t>5 Mar 1936</t>
  </si>
  <si>
    <t>shrub, flowers lilac, fruit red</t>
  </si>
  <si>
    <t>BM000886187</t>
  </si>
  <si>
    <t>12854</t>
  </si>
  <si>
    <t>21 Jul 1935</t>
  </si>
  <si>
    <t>herb c. 4ft tall, fruit red</t>
  </si>
  <si>
    <t>Papua New Guinea, Koitaki</t>
  </si>
  <si>
    <t>BM000886233</t>
  </si>
  <si>
    <t>Pullen, R.</t>
  </si>
  <si>
    <t>397</t>
  </si>
  <si>
    <t>29 Aug 1957</t>
  </si>
  <si>
    <t>Alt: 2439m</t>
  </si>
  <si>
    <t>shrub 5 feet tall, flowers white, stem with prickles</t>
  </si>
  <si>
    <t>Daulo camp, Asaro-Mairifutica divide, edge of road through forest</t>
  </si>
  <si>
    <t>Papua New Guinea, Eastern Highlands, Goroka sub: Daulo camp, Asaro-Mairifutica divide, edge of road through forest</t>
  </si>
  <si>
    <t>BM000886234</t>
  </si>
  <si>
    <t>13080</t>
  </si>
  <si>
    <t>10 Sep 1935</t>
  </si>
  <si>
    <t>Alt: 1463m</t>
  </si>
  <si>
    <t>shrub c. 4 feet tall, flowers lilac</t>
  </si>
  <si>
    <t>clearing in forest</t>
  </si>
  <si>
    <t>BM000886235</t>
  </si>
  <si>
    <t>MacKee, H.S.</t>
  </si>
  <si>
    <t>6356</t>
  </si>
  <si>
    <t>22 Nov 1954</t>
  </si>
  <si>
    <t>Alt: 2317m</t>
  </si>
  <si>
    <t>shrub 5 ft tall, leaves browinsh green above, creamy brown tomentose below, branchlets spiny, inflorescence axillary racemose, fruit globular turning black</t>
  </si>
  <si>
    <t>Daulo-Chuave road</t>
  </si>
  <si>
    <t>Papua New Guinea, Eastern Highlands, Goroka sub: Daulo-Chuave road</t>
  </si>
  <si>
    <t>BM000886236</t>
  </si>
  <si>
    <t>Streimann, H.</t>
  </si>
  <si>
    <t>8467</t>
  </si>
  <si>
    <t>7 Jul 1982</t>
  </si>
  <si>
    <t>Western Highlands</t>
  </si>
  <si>
    <t>5°43' S, 144°38' E Alt: 2400m</t>
  </si>
  <si>
    <t>small spreading shrub, leaves dark green above, dull green below, petals white, stamens yellow, fruit dull green</t>
  </si>
  <si>
    <t>Waghi-Sepik divide, 9km N of Banz</t>
  </si>
  <si>
    <t>roadside spill</t>
  </si>
  <si>
    <t>Papua New Guinea, Western Highlands: Waghi-Sepik divide, 9km N of Banz</t>
  </si>
  <si>
    <t>BM000886258</t>
  </si>
  <si>
    <t>Floyd, A.</t>
  </si>
  <si>
    <t>6549</t>
  </si>
  <si>
    <t>A,BM,K,NSW,US</t>
  </si>
  <si>
    <t>16 Aug 1954</t>
  </si>
  <si>
    <t>New Britain Island</t>
  </si>
  <si>
    <t>West Nakanai</t>
  </si>
  <si>
    <t>Malalia</t>
  </si>
  <si>
    <t>A shrub about 6' high, leaves dark green dull, flowers purple with yellow stamens, paniculate, fruit globular, green when immature. Det. slip by D.E.Symon reads "hairs stellate, sparse except on buds, flowers 4-partite"</t>
  </si>
  <si>
    <t>near Cape Hoskins</t>
  </si>
  <si>
    <t>Papua New Guinea, New Britain Island, West Nakanai,  Malalia: near Cape Hoskins</t>
  </si>
  <si>
    <t>BM000846958</t>
  </si>
  <si>
    <t>Kajewski, S.F.</t>
  </si>
  <si>
    <t>1790</t>
  </si>
  <si>
    <t>A,BM,G,P</t>
  </si>
  <si>
    <t>6 Jan 1930</t>
  </si>
  <si>
    <t>Solomon Islands</t>
  </si>
  <si>
    <t>Bougainville</t>
  </si>
  <si>
    <t>Alt: 150m</t>
  </si>
  <si>
    <t>common; shrub up to 3 m high; petals purple; stamens yellow; fruit bright scarlet when ripe, length 6 mm, diam 6 mm, fruit almost globular</t>
  </si>
  <si>
    <t>Bougainville Island, Kugu-maru, Buin</t>
  </si>
  <si>
    <t>rainforest</t>
  </si>
  <si>
    <t>Solomon Islands, Bougainville: Bougainville Island, Kugu-maru, Buin</t>
  </si>
  <si>
    <t>BM000886254</t>
  </si>
  <si>
    <t>13200</t>
  </si>
  <si>
    <t>shrub ca. 6 ft tall, flowers lilac, fruit red</t>
  </si>
  <si>
    <t>BM000886255</t>
  </si>
  <si>
    <t>Hoogland, R.D.</t>
  </si>
  <si>
    <t>4349</t>
  </si>
  <si>
    <t>21 Jul 1954</t>
  </si>
  <si>
    <t>Milne Bay</t>
  </si>
  <si>
    <t>climber, corolla purple, stamens yellow; Notes also on det slip by D.E.Symon reads "female flowers above, long pale anthers, glabrous abscission ring, American species, Sol. sp. "Milne Bay"</t>
  </si>
  <si>
    <t>in the hills behind Tapio, Cape Vogel peninsula</t>
  </si>
  <si>
    <t>common climber in abandoned native garden on limestone hills</t>
  </si>
  <si>
    <t>Papua New Guinea, Milne Bay: in the hills behind Tapio, Cape Vogel peninsula</t>
  </si>
  <si>
    <t>BM000596894</t>
  </si>
  <si>
    <t>Solanum tetrandrum R.Br. [2]</t>
  </si>
  <si>
    <t>Australia</t>
  </si>
  <si>
    <t>Northern territory</t>
  </si>
  <si>
    <t>Arnhem</t>
  </si>
  <si>
    <t>North Bay</t>
  </si>
  <si>
    <t>Australia, Northern territory,  Arnhem: North Bay</t>
  </si>
  <si>
    <t>BM000596892</t>
  </si>
  <si>
    <t>Mar 1803</t>
  </si>
  <si>
    <t>New Year's Island</t>
  </si>
  <si>
    <t>Australia,  New Year's Island</t>
  </si>
  <si>
    <t>BM000900426</t>
  </si>
  <si>
    <t>North Coast</t>
  </si>
  <si>
    <t>Australia, Northern territory: North Coast</t>
  </si>
  <si>
    <t>BM000596893</t>
  </si>
  <si>
    <t>1802</t>
  </si>
  <si>
    <t>BM000900432</t>
  </si>
  <si>
    <t>Cunningham, A.</t>
  </si>
  <si>
    <t>1818</t>
  </si>
  <si>
    <t>North coast, Islands and mainland</t>
  </si>
  <si>
    <t>Australia: North coast, Islands and mainland</t>
  </si>
  <si>
    <t>BM000900435</t>
  </si>
  <si>
    <t>North coast</t>
  </si>
  <si>
    <t>Australia: North coast</t>
  </si>
  <si>
    <t>BM000886280</t>
  </si>
  <si>
    <t>11085</t>
  </si>
  <si>
    <t>2 Feb 1935</t>
  </si>
  <si>
    <t>1977</t>
  </si>
  <si>
    <t>Kanosia</t>
  </si>
  <si>
    <t>shrub ca. 5 ft tall, flowers lilac, fruit scarlet</t>
  </si>
  <si>
    <t>found on edges of mangrove swamp</t>
  </si>
  <si>
    <t>Papua New Guinea,  Kanosia</t>
  </si>
  <si>
    <t>BM000886281</t>
  </si>
  <si>
    <t>11401</t>
  </si>
  <si>
    <t>17 Feb 1935</t>
  </si>
  <si>
    <t>Hisiu</t>
  </si>
  <si>
    <t>herb ca. 5ft tall, flowers lilac, stamens yellow, fruit scarlet</t>
  </si>
  <si>
    <t>copses in open savannah land near sea shore</t>
  </si>
  <si>
    <t>Papua New Guinea,  Hisiu</t>
  </si>
  <si>
    <t>BM000886282</t>
  </si>
  <si>
    <t>1885</t>
  </si>
  <si>
    <t>9°28'45'' S, 147°31'17'' E</t>
  </si>
  <si>
    <t>BM000900427</t>
  </si>
  <si>
    <t>Steers, J.A.</t>
  </si>
  <si>
    <t>1936</t>
  </si>
  <si>
    <t>Queensland</t>
  </si>
  <si>
    <t>Australia, Queensland: sin. loc.</t>
  </si>
  <si>
    <t>BM000900428</t>
  </si>
  <si>
    <t>Lea, T.S.</t>
  </si>
  <si>
    <t>1886</t>
  </si>
  <si>
    <t>BM000884576</t>
  </si>
  <si>
    <t>Solanum viride R.Br. [1]</t>
  </si>
  <si>
    <t>Australia: sin. loc.</t>
  </si>
  <si>
    <t>BM000900429</t>
  </si>
  <si>
    <t>10 Jun 1770</t>
  </si>
  <si>
    <t>26 Apr 1963</t>
  </si>
  <si>
    <t>Cape Grafton</t>
  </si>
  <si>
    <t>Australia, Queensland,  Cape Grafton</t>
  </si>
  <si>
    <t>BM000900430</t>
  </si>
  <si>
    <t>BM000900431</t>
  </si>
  <si>
    <t>Mueller, F.J.H. von</t>
  </si>
  <si>
    <t>2489</t>
  </si>
  <si>
    <t>BM000900433</t>
  </si>
  <si>
    <t>Podenzana, G.</t>
  </si>
  <si>
    <t>1891</t>
  </si>
  <si>
    <t>Mt. Bellendenker</t>
  </si>
  <si>
    <t>Alt: 365m</t>
  </si>
  <si>
    <t>Australia, Queensland,  Mt. Bellendenker</t>
  </si>
  <si>
    <t>BM000900434</t>
  </si>
  <si>
    <t>Emel, D.</t>
  </si>
  <si>
    <t>Cape York</t>
  </si>
  <si>
    <t>Australia, Queensland,  Cape York</t>
  </si>
  <si>
    <t>BM000596875</t>
  </si>
  <si>
    <t>Bean, A.R.</t>
  </si>
  <si>
    <t>23 Dec 2004</t>
  </si>
  <si>
    <t>BM000900436</t>
  </si>
  <si>
    <t>1819</t>
  </si>
  <si>
    <t>Percy Isle</t>
  </si>
  <si>
    <t>Australia, Queensland,  Percy Isle</t>
  </si>
  <si>
    <t>BM000846709</t>
  </si>
  <si>
    <t>Baker, J.G.</t>
  </si>
  <si>
    <t>285</t>
  </si>
  <si>
    <t>25 Jun 1934</t>
  </si>
  <si>
    <t>Vanuatu</t>
  </si>
  <si>
    <t>Hog Harbour</t>
  </si>
  <si>
    <t>white flowers</t>
  </si>
  <si>
    <t>New Hebrides</t>
  </si>
  <si>
    <t>Vanuatu,  Hog Harbour: New Hebrides</t>
  </si>
  <si>
    <t>PCR</t>
  </si>
  <si>
    <t>[μl]</t>
  </si>
  <si>
    <t>ThermoPol Buffer</t>
  </si>
  <si>
    <t>10x</t>
  </si>
  <si>
    <t>dNTPs (mM)</t>
  </si>
  <si>
    <t>Water</t>
  </si>
  <si>
    <t>BSA</t>
  </si>
  <si>
    <t>Template DNA</t>
  </si>
  <si>
    <t>Total Vol. [μl]</t>
  </si>
  <si>
    <t>MgCl2</t>
  </si>
  <si>
    <t>1.5 mM</t>
  </si>
  <si>
    <t>0.2 mM</t>
  </si>
  <si>
    <t>Primer1</t>
  </si>
  <si>
    <t>Primer2</t>
  </si>
  <si>
    <t>1 U</t>
  </si>
  <si>
    <t>2.5 mmol/L</t>
  </si>
  <si>
    <t>0.25 mmol/L</t>
  </si>
  <si>
    <t>0.08 mmol/L</t>
  </si>
  <si>
    <t>x</t>
  </si>
  <si>
    <t>Sarkinen et al. 2013</t>
  </si>
  <si>
    <t>0.625 units</t>
  </si>
  <si>
    <t>1 mg/ml</t>
  </si>
  <si>
    <t>Stok solutions</t>
  </si>
  <si>
    <t>50mM</t>
  </si>
  <si>
    <t>2mM</t>
  </si>
  <si>
    <t>0.2–0.5 uM</t>
  </si>
  <si>
    <t>10uM</t>
  </si>
  <si>
    <t>1x Buffer</t>
  </si>
  <si>
    <t>2.5uL of 10x</t>
  </si>
  <si>
    <t>10 mg/ml</t>
  </si>
  <si>
    <t>Progamms</t>
  </si>
  <si>
    <t>Waxy</t>
  </si>
  <si>
    <t>4'</t>
  </si>
  <si>
    <t>94°</t>
  </si>
  <si>
    <t>45s</t>
  </si>
  <si>
    <t>50°</t>
  </si>
  <si>
    <t>72°</t>
  </si>
  <si>
    <t>1'</t>
  </si>
  <si>
    <t>30s</t>
  </si>
  <si>
    <t>Cycle (40)</t>
  </si>
  <si>
    <t>Den</t>
  </si>
  <si>
    <t>Ext.</t>
  </si>
  <si>
    <t>92°</t>
  </si>
  <si>
    <t>7'</t>
  </si>
  <si>
    <t>Cycle (30)</t>
  </si>
  <si>
    <t>45°</t>
  </si>
  <si>
    <t>5'</t>
  </si>
  <si>
    <t>10'</t>
  </si>
  <si>
    <t>Two parts</t>
  </si>
  <si>
    <t>F</t>
  </si>
  <si>
    <t>R</t>
  </si>
  <si>
    <t>F1</t>
  </si>
  <si>
    <t>R1</t>
  </si>
  <si>
    <t>F2</t>
  </si>
  <si>
    <t>R2</t>
  </si>
  <si>
    <t>waxyF</t>
  </si>
  <si>
    <t>1171R</t>
  </si>
  <si>
    <t>1058F</t>
  </si>
  <si>
    <t>waxy2R</t>
  </si>
  <si>
    <t>TabF</t>
  </si>
  <si>
    <t>TabA</t>
  </si>
  <si>
    <t>ITS</t>
  </si>
  <si>
    <t>∞</t>
  </si>
  <si>
    <t>ITS 4</t>
  </si>
  <si>
    <t>TrnS-G</t>
  </si>
  <si>
    <t>52°</t>
  </si>
  <si>
    <t>10°</t>
  </si>
  <si>
    <t>TrnS</t>
  </si>
  <si>
    <t>TrnG</t>
  </si>
  <si>
    <t>Levin et al. 2006</t>
  </si>
  <si>
    <t>Calculs</t>
  </si>
  <si>
    <t>Tiina</t>
  </si>
  <si>
    <t>Taq polymerase</t>
  </si>
  <si>
    <t>Cycle (10)</t>
  </si>
  <si>
    <t>50°-&gt;46°</t>
  </si>
  <si>
    <t>BM000886173</t>
  </si>
  <si>
    <t>Gibbs, L.S.</t>
  </si>
  <si>
    <t>5974</t>
  </si>
  <si>
    <t>Solanum gibbsiae J.R.Drumm.</t>
  </si>
  <si>
    <t>Drummond, J.R.</t>
  </si>
  <si>
    <t>1 Aug 1918</t>
  </si>
  <si>
    <t>Arfak  Mountains</t>
  </si>
  <si>
    <t>flowers mauve [other notes illegible]</t>
  </si>
  <si>
    <t>Angi Lakes, edge of forest by lake</t>
  </si>
  <si>
    <t>Papua New Guinea,  Arfak  Mountains: Angi Lakes, edge of forest by lake</t>
  </si>
  <si>
    <t>BM000886147</t>
  </si>
  <si>
    <t>6054</t>
  </si>
  <si>
    <t>29 Aug 1956</t>
  </si>
  <si>
    <t>near Tomba village, south slope of Mout Hagen range</t>
  </si>
  <si>
    <t>along creek in deep forested gully</t>
  </si>
  <si>
    <t>Papua New Guinea, Western Highlands: near Tomba village, south slope of Mout Hagen range</t>
  </si>
  <si>
    <t>BM000886148</t>
  </si>
  <si>
    <t>Iserentant, R.</t>
  </si>
  <si>
    <t>9616</t>
  </si>
  <si>
    <t>21 Aug 1979</t>
  </si>
  <si>
    <t>Chimbu</t>
  </si>
  <si>
    <t>Kundiawa</t>
  </si>
  <si>
    <t>Mt. Wilhelm</t>
  </si>
  <si>
    <t>5°47' S, 145°03' E Alt: 3350 - 3500m</t>
  </si>
  <si>
    <t>Pinpaunde valley</t>
  </si>
  <si>
    <t>Vallée glaciaire à végétation herbacée et suffrutescente; lambeaux de forêts sur les flancs</t>
  </si>
  <si>
    <t>Papua New Guinea, Chimbu, Kundiawa,  Mt. Wilhelm: Pinpaunde valley</t>
  </si>
  <si>
    <t>Jin Xiu Wang</t>
  </si>
  <si>
    <t>silica</t>
  </si>
  <si>
    <t>ID</t>
  </si>
  <si>
    <t>Species</t>
  </si>
  <si>
    <t>Collector</t>
  </si>
  <si>
    <t>Nb</t>
  </si>
  <si>
    <t>Date</t>
  </si>
  <si>
    <t>Country</t>
  </si>
  <si>
    <t>Material</t>
  </si>
  <si>
    <t>TrnT-F</t>
  </si>
  <si>
    <t>1F</t>
  </si>
  <si>
    <t>2D</t>
  </si>
  <si>
    <t>10A</t>
  </si>
  <si>
    <t>10B</t>
  </si>
  <si>
    <t>10C</t>
  </si>
  <si>
    <t>10D</t>
  </si>
  <si>
    <t>10E</t>
  </si>
  <si>
    <t>10F</t>
  </si>
  <si>
    <t>10G</t>
  </si>
  <si>
    <t>10H</t>
  </si>
  <si>
    <t>11A</t>
  </si>
  <si>
    <t>11B</t>
  </si>
  <si>
    <t>11C</t>
  </si>
  <si>
    <t>11D</t>
  </si>
  <si>
    <t>11E</t>
  </si>
  <si>
    <t>11F</t>
  </si>
  <si>
    <t>11G</t>
  </si>
  <si>
    <t>11H</t>
  </si>
  <si>
    <t>12A</t>
  </si>
  <si>
    <t>12B</t>
  </si>
  <si>
    <t>12C</t>
  </si>
  <si>
    <t>12D</t>
  </si>
  <si>
    <t>12E</t>
  </si>
  <si>
    <t>12F</t>
  </si>
  <si>
    <t>12G</t>
  </si>
  <si>
    <t>12H</t>
  </si>
  <si>
    <t>extr.</t>
  </si>
  <si>
    <t>BM000900152</t>
  </si>
  <si>
    <t>Jul 1937</t>
  </si>
  <si>
    <t>BM000900154</t>
  </si>
  <si>
    <t>May 1884</t>
  </si>
  <si>
    <t>12 Dec 2009</t>
  </si>
  <si>
    <t>BM000886341</t>
  </si>
  <si>
    <t>Castro, P.</t>
  </si>
  <si>
    <t>Sep 1923</t>
  </si>
  <si>
    <t>trnStrnG</t>
  </si>
  <si>
    <t>seq</t>
  </si>
  <si>
    <t>A328</t>
  </si>
  <si>
    <t>5 Apr 1937</t>
  </si>
  <si>
    <t>ndhF</t>
  </si>
  <si>
    <t>Bohs &amp; Olmstead 1997</t>
  </si>
  <si>
    <t>Cycle (35)</t>
  </si>
  <si>
    <t>P071</t>
  </si>
  <si>
    <t>P068</t>
  </si>
  <si>
    <t>P067</t>
  </si>
  <si>
    <t>P066</t>
  </si>
  <si>
    <t>P040</t>
  </si>
  <si>
    <t>P048</t>
  </si>
  <si>
    <t>P009</t>
  </si>
  <si>
    <t>P008</t>
  </si>
  <si>
    <t>P053</t>
  </si>
  <si>
    <t>P062</t>
  </si>
  <si>
    <t>2110R</t>
  </si>
  <si>
    <t>P017</t>
  </si>
  <si>
    <t>P018</t>
  </si>
  <si>
    <t>TabD</t>
  </si>
  <si>
    <t>P045</t>
  </si>
  <si>
    <t>TabC</t>
  </si>
  <si>
    <t>P043</t>
  </si>
  <si>
    <t>ndhF-rpL32</t>
  </si>
  <si>
    <t>DIRTY</t>
  </si>
  <si>
    <t>Seychelles</t>
  </si>
  <si>
    <t>Renvoize, S.A.</t>
  </si>
  <si>
    <t>de Kok, R.P.J. et al.</t>
  </si>
  <si>
    <t>Takeuchi, W.</t>
  </si>
  <si>
    <t>Symon, D.E. &amp; Vinas, A.</t>
  </si>
  <si>
    <t>Argent, G. &amp; Mendum M.</t>
  </si>
  <si>
    <t>Kairo, A.</t>
  </si>
  <si>
    <t>Stevens, P.F.</t>
  </si>
  <si>
    <t>Vinas, N.A. &amp; Wiakabu, J.</t>
  </si>
  <si>
    <t>Wiakabu, J. &amp; Rauveve S.W.</t>
  </si>
  <si>
    <t>Millar, A.N. &amp; Holttum, R.E.</t>
  </si>
  <si>
    <t>Rau, K.</t>
  </si>
  <si>
    <t>807</t>
  </si>
  <si>
    <t>1173</t>
  </si>
  <si>
    <t>12912</t>
  </si>
  <si>
    <t>10686</t>
  </si>
  <si>
    <t>13851</t>
  </si>
  <si>
    <t>92573</t>
  </si>
  <si>
    <t>766</t>
  </si>
  <si>
    <t>8383</t>
  </si>
  <si>
    <t>10702</t>
  </si>
  <si>
    <t>LAE51095</t>
  </si>
  <si>
    <t>LAE59560</t>
  </si>
  <si>
    <t>13844</t>
  </si>
  <si>
    <t>100</t>
  </si>
  <si>
    <t>1968-01-18</t>
  </si>
  <si>
    <t>2006-10-23</t>
  </si>
  <si>
    <t>1998-08-02</t>
  </si>
  <si>
    <t>1977-06-23</t>
  </si>
  <si>
    <t>1984-06-03</t>
  </si>
  <si>
    <t>1992-10-30</t>
  </si>
  <si>
    <t>1980-11-14</t>
  </si>
  <si>
    <t>1982-06-16</t>
  </si>
  <si>
    <t>1977-06-27</t>
  </si>
  <si>
    <t>1970-11-02</t>
  </si>
  <si>
    <t>1936-02-20</t>
  </si>
  <si>
    <t>1975-05-21</t>
  </si>
  <si>
    <t>1977-06-01</t>
  </si>
  <si>
    <t>1984-06-02</t>
  </si>
  <si>
    <t>1963-08-07</t>
  </si>
  <si>
    <t>1977-08-24</t>
  </si>
  <si>
    <t>K000610956</t>
  </si>
  <si>
    <t>K000224067</t>
  </si>
  <si>
    <t>K000183193</t>
  </si>
  <si>
    <t>Stevens, P.F. &amp; Veldkamp, J.F.</t>
  </si>
  <si>
    <t>Veldkamp, J.F. &amp; Kuduk M.</t>
  </si>
  <si>
    <t>Croft, J.R. et al.</t>
  </si>
  <si>
    <t>Henty, E.E. &amp; Foreman D.B.</t>
  </si>
  <si>
    <t>Fukuoka, N.</t>
  </si>
  <si>
    <t>Chantaranothai, P. et al.</t>
  </si>
  <si>
    <t>Murata, G. et al.</t>
  </si>
  <si>
    <t>Gambating, A.</t>
  </si>
  <si>
    <t>Krishnappa, D.G.</t>
  </si>
  <si>
    <t>Stone, B.C. et al.</t>
  </si>
  <si>
    <t>LAE55565</t>
  </si>
  <si>
    <t>3334</t>
  </si>
  <si>
    <t>8303</t>
  </si>
  <si>
    <t>LAE65050</t>
  </si>
  <si>
    <t>NGF49372</t>
  </si>
  <si>
    <t>7083</t>
  </si>
  <si>
    <t>90/448</t>
  </si>
  <si>
    <t>16862</t>
  </si>
  <si>
    <t>107137</t>
  </si>
  <si>
    <t>688</t>
  </si>
  <si>
    <t>1972-07-15</t>
  </si>
  <si>
    <t>1953-07-15</t>
  </si>
  <si>
    <t>1954-07-21</t>
  </si>
  <si>
    <t>1989-10-05</t>
  </si>
  <si>
    <t>1974-07-26</t>
  </si>
  <si>
    <t>1972-11-11</t>
  </si>
  <si>
    <t>1966-01-31</t>
  </si>
  <si>
    <t>1990-09-29</t>
  </si>
  <si>
    <t>1973-07-23</t>
  </si>
  <si>
    <t>1984-10-15</t>
  </si>
  <si>
    <t>1962-10-31</t>
  </si>
  <si>
    <t>1991-04-12</t>
  </si>
  <si>
    <t>K000183210</t>
  </si>
  <si>
    <t>Bernardi</t>
  </si>
  <si>
    <t>Kajewski</t>
  </si>
  <si>
    <t>G00442877</t>
  </si>
  <si>
    <t>G00442879</t>
  </si>
  <si>
    <t>G00442881</t>
  </si>
  <si>
    <t>Solanum anomalostemon S.Knapp &amp; M.Nee</t>
  </si>
  <si>
    <t>Knapp, S. et al.</t>
  </si>
  <si>
    <t>Peru</t>
  </si>
  <si>
    <t xml:space="preserve">s.n. </t>
  </si>
  <si>
    <t>sd</t>
  </si>
  <si>
    <t>s.d.</t>
  </si>
  <si>
    <t>Inde</t>
  </si>
  <si>
    <t>Zollinger</t>
  </si>
  <si>
    <t>P00369075</t>
  </si>
  <si>
    <t>Solanum camranhense sp.nov.</t>
  </si>
  <si>
    <t>Hul</t>
  </si>
  <si>
    <t>P00836397</t>
  </si>
  <si>
    <t xml:space="preserve">Cuming </t>
  </si>
  <si>
    <t>P00578613</t>
  </si>
  <si>
    <t>Ramos</t>
  </si>
  <si>
    <t>P00369074</t>
  </si>
  <si>
    <t>P00049613</t>
  </si>
  <si>
    <t>P00369077</t>
  </si>
  <si>
    <t>New Guinea</t>
  </si>
  <si>
    <t>P00836396</t>
  </si>
  <si>
    <t>Cambodge</t>
  </si>
  <si>
    <t>P00836393</t>
  </si>
  <si>
    <t xml:space="preserve">P00049957 </t>
  </si>
  <si>
    <t>P00836392</t>
  </si>
  <si>
    <t>P00379535</t>
  </si>
  <si>
    <t>P00054075</t>
  </si>
  <si>
    <t>P00074767</t>
  </si>
  <si>
    <t>Laos</t>
  </si>
  <si>
    <t>P00055936</t>
  </si>
  <si>
    <t>P00578665</t>
  </si>
  <si>
    <t>P00055332</t>
  </si>
  <si>
    <t>Yemen</t>
  </si>
  <si>
    <t>P00836395</t>
  </si>
  <si>
    <t>P00836398</t>
  </si>
  <si>
    <t>P00379710</t>
  </si>
  <si>
    <t>P03553003</t>
  </si>
  <si>
    <t>Lauth</t>
  </si>
  <si>
    <t xml:space="preserve">Ramos </t>
  </si>
  <si>
    <t>Ly</t>
  </si>
  <si>
    <t>Hooker</t>
  </si>
  <si>
    <t>Kerr</t>
  </si>
  <si>
    <t>Lim</t>
  </si>
  <si>
    <t>Dournes</t>
  </si>
  <si>
    <t>Vidal</t>
  </si>
  <si>
    <t>Poilane</t>
  </si>
  <si>
    <t>Cuong NMC</t>
  </si>
  <si>
    <t>Cheng</t>
  </si>
  <si>
    <t>CONTA</t>
  </si>
  <si>
    <t>WEIRD</t>
  </si>
  <si>
    <t>Solanum dammerianum</t>
  </si>
  <si>
    <t>Solanum deflexicarpum</t>
  </si>
  <si>
    <t>Solanum hovei</t>
  </si>
  <si>
    <t>Solanum peikuoense</t>
  </si>
  <si>
    <t>Solanum torvoideum</t>
  </si>
  <si>
    <t>Solanum expedunculatum</t>
  </si>
  <si>
    <t>Solanum gibbsiae</t>
  </si>
  <si>
    <t>Solanum heteracanthum</t>
  </si>
  <si>
    <t>Solanum involucratum</t>
  </si>
  <si>
    <t>Solanum multiflorum</t>
  </si>
  <si>
    <t>Solanum putii</t>
  </si>
  <si>
    <t>Solanum rivicola</t>
  </si>
  <si>
    <t>Solanum wightii</t>
  </si>
  <si>
    <t>Solanum procumbens</t>
  </si>
  <si>
    <t>Solanum violaceum</t>
  </si>
  <si>
    <t>Solanum nienkui</t>
  </si>
  <si>
    <t>Solanum pubescens</t>
  </si>
  <si>
    <t>Solanum praetermissum</t>
  </si>
  <si>
    <t>Solanum lasiocarpum</t>
  </si>
  <si>
    <t>Solanum melongena</t>
  </si>
  <si>
    <t>Solanum barbisetum</t>
  </si>
  <si>
    <t>Solanum cyanocarphium</t>
  </si>
  <si>
    <t>Solanum trilobatum</t>
  </si>
  <si>
    <t>Solanum virginianum</t>
  </si>
  <si>
    <t>Solanum aldabrense</t>
  </si>
  <si>
    <t>Solanum anfractum</t>
  </si>
  <si>
    <t>Solanum denseaculeatum</t>
  </si>
  <si>
    <t>Solanum incanoalabastrum</t>
  </si>
  <si>
    <t>Solanum leptacanthum</t>
  </si>
  <si>
    <t>Solanum missimense</t>
  </si>
  <si>
    <t>Solanum oligolobum</t>
  </si>
  <si>
    <t>Solanum schefferi</t>
  </si>
  <si>
    <t>Solanum trichostylum</t>
  </si>
  <si>
    <t>Solanum viridifolium</t>
  </si>
  <si>
    <t>Solanum anomalostemon</t>
  </si>
  <si>
    <t>Solanum bullatorugosum</t>
  </si>
  <si>
    <t>Solanum camranhense</t>
  </si>
  <si>
    <t>Solanum lianoides</t>
  </si>
  <si>
    <t>Solanum robinsonii</t>
  </si>
  <si>
    <t>Solanum sakhanii</t>
  </si>
  <si>
    <t>Solanum sparsiflorum</t>
  </si>
  <si>
    <t>DNA Label</t>
  </si>
  <si>
    <t>ETS</t>
  </si>
  <si>
    <t>Moi</t>
  </si>
  <si>
    <t>Pr3</t>
  </si>
  <si>
    <t>Pr4</t>
  </si>
  <si>
    <t>P080</t>
  </si>
  <si>
    <t>P081</t>
  </si>
  <si>
    <r>
      <t xml:space="preserve">Waxy </t>
    </r>
    <r>
      <rPr>
        <sz val="10"/>
        <rFont val="Arial"/>
      </rPr>
      <t>part1</t>
    </r>
  </si>
  <si>
    <r>
      <t xml:space="preserve">Waxy </t>
    </r>
    <r>
      <rPr>
        <sz val="10"/>
        <rFont val="Arial"/>
      </rPr>
      <t>part2</t>
    </r>
  </si>
  <si>
    <t>PCR reaction</t>
  </si>
  <si>
    <t>Plate I</t>
  </si>
  <si>
    <t>XAS100</t>
  </si>
  <si>
    <t>XAS101</t>
  </si>
  <si>
    <t>XAS102</t>
  </si>
  <si>
    <t>XAS103</t>
  </si>
  <si>
    <t>XAS104</t>
  </si>
  <si>
    <t>XAS105</t>
  </si>
  <si>
    <t>XAS106</t>
  </si>
  <si>
    <t>XAS107</t>
  </si>
  <si>
    <t>XAS108</t>
  </si>
  <si>
    <t>XAS110</t>
  </si>
  <si>
    <t>XAS111</t>
  </si>
  <si>
    <t>XAS112</t>
  </si>
  <si>
    <t>XAS001</t>
  </si>
  <si>
    <t>XAS002</t>
  </si>
  <si>
    <t>XAS003</t>
  </si>
  <si>
    <t>XAS004</t>
  </si>
  <si>
    <t>XAS005</t>
  </si>
  <si>
    <t>XAS006</t>
  </si>
  <si>
    <t>XAS007</t>
  </si>
  <si>
    <t>XAS008</t>
  </si>
  <si>
    <t>XAS009</t>
  </si>
  <si>
    <t>XAS010</t>
  </si>
  <si>
    <t>XAS011</t>
  </si>
  <si>
    <t>XAS012</t>
  </si>
  <si>
    <t>XAS013</t>
  </si>
  <si>
    <t>XAS014</t>
  </si>
  <si>
    <t>XAS015</t>
  </si>
  <si>
    <t>XAS016</t>
  </si>
  <si>
    <t>XAS017</t>
  </si>
  <si>
    <t>XAS018</t>
  </si>
  <si>
    <t>XAS019</t>
  </si>
  <si>
    <t>XAS020</t>
  </si>
  <si>
    <t>XAS021</t>
  </si>
  <si>
    <t>XAS022</t>
  </si>
  <si>
    <t>XAS023</t>
  </si>
  <si>
    <t>XAS024</t>
  </si>
  <si>
    <t>XAS025</t>
  </si>
  <si>
    <t>XAS026</t>
  </si>
  <si>
    <t>XAS027</t>
  </si>
  <si>
    <t>XAS028</t>
  </si>
  <si>
    <t>XAS029</t>
  </si>
  <si>
    <t>XAS030</t>
  </si>
  <si>
    <t>XAS031</t>
  </si>
  <si>
    <t>XAS032</t>
  </si>
  <si>
    <t>XAS033</t>
  </si>
  <si>
    <t>XAS034</t>
  </si>
  <si>
    <t>XAS035</t>
  </si>
  <si>
    <t>XAS036</t>
  </si>
  <si>
    <t>XAS037</t>
  </si>
  <si>
    <t>XAS038</t>
  </si>
  <si>
    <t>XAS039</t>
  </si>
  <si>
    <t>XAS040</t>
  </si>
  <si>
    <t>XAS041</t>
  </si>
  <si>
    <t>XAS042</t>
  </si>
  <si>
    <t>XAS043</t>
  </si>
  <si>
    <t>XAS044</t>
  </si>
  <si>
    <t>XAS045</t>
  </si>
  <si>
    <t>XAS046</t>
  </si>
  <si>
    <t>XAS047</t>
  </si>
  <si>
    <t>XAS048</t>
  </si>
  <si>
    <t>XAS049</t>
  </si>
  <si>
    <t>XAS050</t>
  </si>
  <si>
    <t>XAS051</t>
  </si>
  <si>
    <t>XAS052</t>
  </si>
  <si>
    <t>XAS053</t>
  </si>
  <si>
    <t>XAS054</t>
  </si>
  <si>
    <t>XAS055</t>
  </si>
  <si>
    <t>XAS056</t>
  </si>
  <si>
    <t>XAS057</t>
  </si>
  <si>
    <t>XAS058</t>
  </si>
  <si>
    <t>XAS059</t>
  </si>
  <si>
    <t>XAS060</t>
  </si>
  <si>
    <t>XAS061</t>
  </si>
  <si>
    <t>XAS062</t>
  </si>
  <si>
    <t>XAS063</t>
  </si>
  <si>
    <t>XAS064</t>
  </si>
  <si>
    <t>XAS065</t>
  </si>
  <si>
    <t>XAS066</t>
  </si>
  <si>
    <t>XAS067</t>
  </si>
  <si>
    <t>XAS068</t>
  </si>
  <si>
    <t>XAS069</t>
  </si>
  <si>
    <t>XAS070</t>
  </si>
  <si>
    <t>XAS071</t>
  </si>
  <si>
    <t>XAS072</t>
  </si>
  <si>
    <t>XAS073</t>
  </si>
  <si>
    <t>XAS074</t>
  </si>
  <si>
    <t>XAS075</t>
  </si>
  <si>
    <t>XAS076</t>
  </si>
  <si>
    <t>XAS077</t>
  </si>
  <si>
    <t>XAS078</t>
  </si>
  <si>
    <t>XAS079</t>
  </si>
  <si>
    <t>XAS080</t>
  </si>
  <si>
    <t>XAS081</t>
  </si>
  <si>
    <t>XAS082</t>
  </si>
  <si>
    <t>XAS083</t>
  </si>
  <si>
    <t>XAS084</t>
  </si>
  <si>
    <t>XAS085</t>
  </si>
  <si>
    <t>XAS086</t>
  </si>
  <si>
    <t>XAS087</t>
  </si>
  <si>
    <t>XAS088</t>
  </si>
  <si>
    <t>XAS089</t>
  </si>
  <si>
    <t>XAS090</t>
  </si>
  <si>
    <t>XAS091</t>
  </si>
  <si>
    <t>XAS092</t>
  </si>
  <si>
    <t>XAS093</t>
  </si>
  <si>
    <t>XAS094</t>
  </si>
  <si>
    <t>XAS095</t>
  </si>
  <si>
    <t>XAS096</t>
  </si>
  <si>
    <t>XAS097</t>
  </si>
  <si>
    <t>XAS098</t>
  </si>
  <si>
    <t>XAS099</t>
  </si>
  <si>
    <t>Henty &amp; Coode</t>
  </si>
  <si>
    <t>NGF 29195</t>
  </si>
  <si>
    <t>Maxwell</t>
  </si>
  <si>
    <t>98-564</t>
  </si>
  <si>
    <t>06-373</t>
  </si>
  <si>
    <t>Palee</t>
  </si>
  <si>
    <t>05-378</t>
  </si>
  <si>
    <t>Streimann &amp; Kairo</t>
  </si>
  <si>
    <t>NGF 21198</t>
  </si>
  <si>
    <t>Brass</t>
  </si>
  <si>
    <t>Hoogland &amp; Pullen</t>
  </si>
  <si>
    <t>Fernandes</t>
  </si>
  <si>
    <t>Jacobs</t>
  </si>
  <si>
    <t>Burley et al.</t>
  </si>
  <si>
    <t>XAS113</t>
  </si>
  <si>
    <t>Barnes</t>
  </si>
  <si>
    <t>12/1938</t>
  </si>
  <si>
    <t>12/1937</t>
  </si>
  <si>
    <t>XAS114</t>
  </si>
  <si>
    <t>XAS115</t>
  </si>
  <si>
    <t>XAS116</t>
  </si>
  <si>
    <t>XAS117</t>
  </si>
  <si>
    <t>XAS118</t>
  </si>
  <si>
    <t>XAS119</t>
  </si>
  <si>
    <t>XAS120</t>
  </si>
  <si>
    <t>XAS121</t>
  </si>
  <si>
    <t>XAS122</t>
  </si>
  <si>
    <t>XAS123</t>
  </si>
  <si>
    <t>XAS124</t>
  </si>
  <si>
    <t>XAS125</t>
  </si>
  <si>
    <t>XAS126</t>
  </si>
  <si>
    <t>XAS127</t>
  </si>
  <si>
    <t>XAS128</t>
  </si>
  <si>
    <t>XAS129</t>
  </si>
  <si>
    <t>Womersley</t>
  </si>
  <si>
    <t>NGF 13992</t>
  </si>
  <si>
    <t>Womersley &amp; Millar</t>
  </si>
  <si>
    <t>NGF 7601</t>
  </si>
  <si>
    <t>Brown</t>
  </si>
  <si>
    <t>Hoogland</t>
  </si>
  <si>
    <t>Argent &amp; Mendum</t>
  </si>
  <si>
    <t>Conn &amp; Vinas</t>
  </si>
  <si>
    <t>Durand &amp; Nelson</t>
  </si>
  <si>
    <t>Smith</t>
  </si>
  <si>
    <t>Pooma et al.</t>
  </si>
  <si>
    <t>XAS130</t>
  </si>
  <si>
    <t>XAS131</t>
  </si>
  <si>
    <t>XAS132</t>
  </si>
  <si>
    <t>XAS133</t>
  </si>
  <si>
    <t>XAS134</t>
  </si>
  <si>
    <t>XAS135</t>
  </si>
  <si>
    <t>XAS136</t>
  </si>
  <si>
    <t>XAS137</t>
  </si>
  <si>
    <t>XAS138</t>
  </si>
  <si>
    <t>XAS139</t>
  </si>
  <si>
    <t>XAS140</t>
  </si>
  <si>
    <t>XAS141</t>
  </si>
  <si>
    <t>XAS142</t>
  </si>
  <si>
    <t>XAS143</t>
  </si>
  <si>
    <t>XAS144</t>
  </si>
  <si>
    <t>Hyland</t>
  </si>
  <si>
    <t>Plate II</t>
  </si>
  <si>
    <t>XAS109</t>
  </si>
  <si>
    <t>herb. K</t>
  </si>
  <si>
    <t>herb. A</t>
  </si>
  <si>
    <t>Solanum papuanum</t>
  </si>
  <si>
    <t>Species bis</t>
  </si>
  <si>
    <t>ITS part1</t>
  </si>
  <si>
    <t>ITS part2</t>
  </si>
  <si>
    <t>ITS-LEU1</t>
  </si>
  <si>
    <t>ITS 2c</t>
  </si>
  <si>
    <t>P089</t>
  </si>
  <si>
    <t>ITS 3</t>
  </si>
  <si>
    <t>P090</t>
  </si>
  <si>
    <t>Stephen</t>
  </si>
  <si>
    <t>1 PCR (norm)</t>
  </si>
  <si>
    <t>10 PCR Mix (norm)</t>
  </si>
  <si>
    <t>1 PCR (old)</t>
  </si>
  <si>
    <t>10 PCR Mix (old)</t>
  </si>
  <si>
    <t>1 Test (old)</t>
  </si>
  <si>
    <t>Solanum athenae Symon</t>
  </si>
  <si>
    <t>91-631</t>
  </si>
  <si>
    <t>Maxwell, J.F.</t>
  </si>
  <si>
    <t>George</t>
  </si>
  <si>
    <t>XAS145</t>
  </si>
  <si>
    <t>XAS146</t>
  </si>
  <si>
    <t>XAS147</t>
  </si>
  <si>
    <t>XAS148</t>
  </si>
  <si>
    <t>XAS149</t>
  </si>
  <si>
    <t>XAS150</t>
  </si>
  <si>
    <t>XAS151</t>
  </si>
  <si>
    <t>XAS152</t>
  </si>
  <si>
    <t>XAS153</t>
  </si>
  <si>
    <t>XAS154</t>
  </si>
  <si>
    <t>XAS155</t>
  </si>
  <si>
    <t>XAS156</t>
  </si>
  <si>
    <t>XAS157</t>
  </si>
  <si>
    <t>XAS158</t>
  </si>
  <si>
    <t>XAS159</t>
  </si>
  <si>
    <t>XAS160</t>
  </si>
  <si>
    <t>XAS161</t>
  </si>
  <si>
    <t>XAS162</t>
  </si>
  <si>
    <t>XAS163</t>
  </si>
  <si>
    <t>XAS164</t>
  </si>
  <si>
    <t>XAS165</t>
  </si>
  <si>
    <t>XAS166</t>
  </si>
  <si>
    <t>XAS167</t>
  </si>
  <si>
    <t>XAS168</t>
  </si>
  <si>
    <t>XAS169</t>
  </si>
  <si>
    <t>XAS170</t>
  </si>
  <si>
    <t>XAS171</t>
  </si>
  <si>
    <t>XAS172</t>
  </si>
  <si>
    <t>XAS173</t>
  </si>
  <si>
    <t>XAS174</t>
  </si>
  <si>
    <t>XAS175</t>
  </si>
  <si>
    <t>XAS176</t>
  </si>
  <si>
    <t>XAS177</t>
  </si>
  <si>
    <t>XAS178</t>
  </si>
  <si>
    <t>XAS179</t>
  </si>
  <si>
    <t>XAS180</t>
  </si>
  <si>
    <t>XAS181</t>
  </si>
  <si>
    <t>XAS182</t>
  </si>
  <si>
    <t>XAS183</t>
  </si>
  <si>
    <t>XAS184</t>
  </si>
  <si>
    <t>XAS185</t>
  </si>
  <si>
    <t>XAS186</t>
  </si>
  <si>
    <t>XAS187</t>
  </si>
  <si>
    <t>XAS188</t>
  </si>
  <si>
    <t>XAS189</t>
  </si>
  <si>
    <t>XAS190</t>
  </si>
  <si>
    <t>XAS191</t>
  </si>
  <si>
    <t>XAS192</t>
  </si>
  <si>
    <t>L.2885369</t>
  </si>
  <si>
    <t>Widjaja, E.A.</t>
  </si>
  <si>
    <t>Hartley, T.G.</t>
  </si>
  <si>
    <t>Vinas, A.N.</t>
  </si>
  <si>
    <t>L.2885372</t>
  </si>
  <si>
    <t>Womersley, J.S.</t>
  </si>
  <si>
    <t>L.2876583</t>
  </si>
  <si>
    <t>L0490253</t>
  </si>
  <si>
    <t>Veldkamp, J.F.</t>
  </si>
  <si>
    <t>L.2876576</t>
  </si>
  <si>
    <t>Croft, J.R.</t>
  </si>
  <si>
    <t>L.2876580</t>
  </si>
  <si>
    <t>Smith, J.M.B.</t>
  </si>
  <si>
    <t>L.2876581</t>
  </si>
  <si>
    <t>L0651978</t>
  </si>
  <si>
    <t>Steenis, C.G.G.J. van</t>
  </si>
  <si>
    <t>Timor Leste</t>
  </si>
  <si>
    <t>L0651979</t>
  </si>
  <si>
    <t>Venugopal, N.</t>
  </si>
  <si>
    <t>L0831429</t>
  </si>
  <si>
    <t>Solanum pseudosaponaceum Blume</t>
  </si>
  <si>
    <t>Jacobs, M.</t>
  </si>
  <si>
    <t>L0651960</t>
  </si>
  <si>
    <t>Tade, C.</t>
  </si>
  <si>
    <t>Milliken, W.</t>
  </si>
  <si>
    <t>Vink</t>
  </si>
  <si>
    <t>Sulit, M.D.</t>
  </si>
  <si>
    <t>L0651955</t>
  </si>
  <si>
    <t>Santos, J.V.</t>
  </si>
  <si>
    <t>Madulid, D.A.</t>
  </si>
  <si>
    <t>L.2876960</t>
  </si>
  <si>
    <t>Fallen, M.</t>
  </si>
  <si>
    <t>L.2876958</t>
  </si>
  <si>
    <t>L.2876816</t>
  </si>
  <si>
    <t>Gafui, I.</t>
  </si>
  <si>
    <t>L.2876819</t>
  </si>
  <si>
    <t>Olsen, S.</t>
  </si>
  <si>
    <t>L.2771137</t>
  </si>
  <si>
    <t>L.2771138</t>
  </si>
  <si>
    <t>L.2876655</t>
  </si>
  <si>
    <t>L.2771332</t>
  </si>
  <si>
    <t>L.2771339</t>
  </si>
  <si>
    <t>L.2771338</t>
  </si>
  <si>
    <t>L.2771324</t>
  </si>
  <si>
    <t>L.2771323</t>
  </si>
  <si>
    <t>L0490147</t>
  </si>
  <si>
    <t>L0490144</t>
  </si>
  <si>
    <t xml:space="preserve">Brass, L.J. </t>
  </si>
  <si>
    <t>L.2771310</t>
  </si>
  <si>
    <t>Heyligers, P.C.</t>
  </si>
  <si>
    <t>L.2771314</t>
  </si>
  <si>
    <t>L.2771311</t>
  </si>
  <si>
    <t>herb.A</t>
  </si>
  <si>
    <t>P00369188</t>
  </si>
  <si>
    <t>P00049959</t>
  </si>
  <si>
    <t>L.2880603</t>
  </si>
  <si>
    <t>L0247403</t>
  </si>
  <si>
    <t>L0704310</t>
  </si>
  <si>
    <t>L0490217</t>
  </si>
  <si>
    <t>L0490252</t>
  </si>
  <si>
    <t>L0247430</t>
  </si>
  <si>
    <t>L.2885324</t>
  </si>
  <si>
    <t>L.2882260</t>
  </si>
  <si>
    <t>L.2882261</t>
  </si>
  <si>
    <t>L.2882262</t>
  </si>
  <si>
    <t>L0651958</t>
  </si>
  <si>
    <t>L0490224</t>
  </si>
  <si>
    <t>L0490142</t>
  </si>
  <si>
    <t>Conn, B.J.</t>
  </si>
  <si>
    <t>L.2885030</t>
  </si>
  <si>
    <t>Sterly, J.</t>
  </si>
  <si>
    <t>L.2771043</t>
  </si>
  <si>
    <t>Stone, B.C.</t>
  </si>
  <si>
    <t>L0490231</t>
  </si>
  <si>
    <t>L.2771129</t>
  </si>
  <si>
    <t>Solanum sp.</t>
  </si>
  <si>
    <t>Myanmar (Burma)</t>
  </si>
  <si>
    <t>Kato, M.</t>
  </si>
  <si>
    <t>Vogel, E.F. de</t>
  </si>
  <si>
    <t>L0403907</t>
  </si>
  <si>
    <t>Johansson, J.T.</t>
  </si>
  <si>
    <t>L.2885363</t>
  </si>
  <si>
    <t>L0403913</t>
  </si>
  <si>
    <t>L0403943</t>
  </si>
  <si>
    <t>XAS193</t>
  </si>
  <si>
    <t>XAS194</t>
  </si>
  <si>
    <t>XAS195</t>
  </si>
  <si>
    <t>XAS196</t>
  </si>
  <si>
    <t>XAS197</t>
  </si>
  <si>
    <t>XAS198</t>
  </si>
  <si>
    <t>XAS199</t>
  </si>
  <si>
    <t>XAS200</t>
  </si>
  <si>
    <t>XAS201</t>
  </si>
  <si>
    <t>XAS202</t>
  </si>
  <si>
    <t>XAS203</t>
  </si>
  <si>
    <t>XAS204</t>
  </si>
  <si>
    <t>XAS205</t>
  </si>
  <si>
    <t>L.2885026</t>
  </si>
  <si>
    <t>Hendrian</t>
  </si>
  <si>
    <t>L.28850238</t>
  </si>
  <si>
    <t>Borgmann, E.</t>
  </si>
  <si>
    <t>L0003626</t>
  </si>
  <si>
    <t>Foreman, D.B.</t>
  </si>
  <si>
    <t>L0003637</t>
  </si>
  <si>
    <t>L0003648</t>
  </si>
  <si>
    <t>RM</t>
  </si>
  <si>
    <t>245a</t>
  </si>
  <si>
    <t>SN</t>
  </si>
  <si>
    <t>Aree</t>
  </si>
  <si>
    <t>XAS206</t>
  </si>
  <si>
    <t>XAS207</t>
  </si>
  <si>
    <t>XAS208</t>
  </si>
  <si>
    <t>XAS209</t>
  </si>
  <si>
    <t>XAS210</t>
  </si>
  <si>
    <t>224a</t>
  </si>
  <si>
    <t>224b</t>
  </si>
  <si>
    <t>225a</t>
  </si>
  <si>
    <t>225b</t>
  </si>
  <si>
    <t>Larsen, K.</t>
  </si>
  <si>
    <t>242a</t>
  </si>
  <si>
    <t>ITS 4a</t>
  </si>
  <si>
    <t>P092</t>
  </si>
  <si>
    <t>Solanum borgmannii</t>
  </si>
  <si>
    <t>Solanum infuscatum</t>
  </si>
  <si>
    <t>Solanum nolense</t>
  </si>
  <si>
    <t>Solanum athenae</t>
  </si>
  <si>
    <t>Solanum dallmannianum</t>
  </si>
  <si>
    <t>Shaw et al. 2007</t>
  </si>
  <si>
    <t>P061</t>
  </si>
  <si>
    <t>rpL32-R-F</t>
  </si>
  <si>
    <t>P036</t>
  </si>
  <si>
    <t>80°</t>
  </si>
  <si>
    <t>95°</t>
  </si>
  <si>
    <t>65°</t>
  </si>
  <si>
    <t>ramp of 0.3°C/s</t>
  </si>
  <si>
    <t>One part</t>
  </si>
  <si>
    <t>N.G.F.15801</t>
  </si>
  <si>
    <t>Plate III</t>
  </si>
  <si>
    <t>Solanum pseudosaponaceum</t>
  </si>
  <si>
    <t>Solanum turraeaefolium</t>
  </si>
  <si>
    <t>Monod</t>
  </si>
  <si>
    <t>XAS211</t>
  </si>
  <si>
    <t>PS</t>
  </si>
  <si>
    <t>ndhFrpL32</t>
  </si>
  <si>
    <t>trnTtrnF</t>
  </si>
  <si>
    <t>52°-&gt;49°</t>
  </si>
  <si>
    <t>Cycle (32)</t>
  </si>
  <si>
    <t>48°</t>
  </si>
  <si>
    <t>Cycle (8)</t>
  </si>
  <si>
    <t>13A</t>
  </si>
  <si>
    <t>14A</t>
  </si>
  <si>
    <t>15A</t>
  </si>
  <si>
    <t>16A</t>
  </si>
  <si>
    <t>17A</t>
  </si>
  <si>
    <t>18A</t>
  </si>
  <si>
    <t>19A</t>
  </si>
  <si>
    <t>20A</t>
  </si>
  <si>
    <t>21A</t>
  </si>
  <si>
    <t>22A</t>
  </si>
  <si>
    <t>13B</t>
  </si>
  <si>
    <t>13C</t>
  </si>
  <si>
    <t>13D</t>
  </si>
  <si>
    <t>13E</t>
  </si>
  <si>
    <t>13F</t>
  </si>
  <si>
    <t>13G</t>
  </si>
  <si>
    <t>13H</t>
  </si>
  <si>
    <t>14B</t>
  </si>
  <si>
    <t>14C</t>
  </si>
  <si>
    <t>14D</t>
  </si>
  <si>
    <t>14E</t>
  </si>
  <si>
    <t>14F</t>
  </si>
  <si>
    <t>14G</t>
  </si>
  <si>
    <t>14H</t>
  </si>
  <si>
    <t>15B</t>
  </si>
  <si>
    <t>15C</t>
  </si>
  <si>
    <t>15D</t>
  </si>
  <si>
    <t>15E</t>
  </si>
  <si>
    <t>15F</t>
  </si>
  <si>
    <t>15G</t>
  </si>
  <si>
    <t>15H</t>
  </si>
  <si>
    <t>16B</t>
  </si>
  <si>
    <t>16C</t>
  </si>
  <si>
    <t>16D</t>
  </si>
  <si>
    <t>16E</t>
  </si>
  <si>
    <t>16F</t>
  </si>
  <si>
    <t>16G</t>
  </si>
  <si>
    <t>16H</t>
  </si>
  <si>
    <t>17B</t>
  </si>
  <si>
    <t>17C</t>
  </si>
  <si>
    <t>17D</t>
  </si>
  <si>
    <t>17E</t>
  </si>
  <si>
    <t>17F</t>
  </si>
  <si>
    <t>17G</t>
  </si>
  <si>
    <t>17H</t>
  </si>
  <si>
    <t>18B</t>
  </si>
  <si>
    <t>18C</t>
  </si>
  <si>
    <t>18D</t>
  </si>
  <si>
    <t>18E</t>
  </si>
  <si>
    <t>18F</t>
  </si>
  <si>
    <t>18G</t>
  </si>
  <si>
    <t>18H</t>
  </si>
  <si>
    <t>19B</t>
  </si>
  <si>
    <t>19C</t>
  </si>
  <si>
    <t>19D</t>
  </si>
  <si>
    <t>19E</t>
  </si>
  <si>
    <t>19F</t>
  </si>
  <si>
    <t>19G</t>
  </si>
  <si>
    <t>19H</t>
  </si>
  <si>
    <t>20B</t>
  </si>
  <si>
    <t>20C</t>
  </si>
  <si>
    <t>20D</t>
  </si>
  <si>
    <t>20E</t>
  </si>
  <si>
    <t>20F</t>
  </si>
  <si>
    <t>20G</t>
  </si>
  <si>
    <t>20H</t>
  </si>
  <si>
    <t>21B</t>
  </si>
  <si>
    <t>21C</t>
  </si>
  <si>
    <t>21D</t>
  </si>
  <si>
    <t>21E</t>
  </si>
  <si>
    <t>21F</t>
  </si>
  <si>
    <t>21G</t>
  </si>
  <si>
    <t>21H</t>
  </si>
  <si>
    <t>22B</t>
  </si>
  <si>
    <t>22C</t>
  </si>
  <si>
    <t>22D</t>
  </si>
  <si>
    <t>22E</t>
  </si>
  <si>
    <t>22F</t>
  </si>
  <si>
    <t>22G</t>
  </si>
  <si>
    <t>22H</t>
  </si>
  <si>
    <t>23A</t>
  </si>
  <si>
    <t>23B</t>
  </si>
  <si>
    <t>23C</t>
  </si>
  <si>
    <t>23D</t>
  </si>
  <si>
    <t>23E</t>
  </si>
  <si>
    <t>23F</t>
  </si>
  <si>
    <t>23G</t>
  </si>
  <si>
    <t>23H</t>
  </si>
  <si>
    <t>24A</t>
  </si>
  <si>
    <t>24B</t>
  </si>
  <si>
    <t>24C</t>
  </si>
  <si>
    <t>24D</t>
  </si>
  <si>
    <t>24E</t>
  </si>
  <si>
    <t>24F</t>
  </si>
  <si>
    <t>24G</t>
  </si>
  <si>
    <t>24H</t>
  </si>
  <si>
    <t>25A</t>
  </si>
  <si>
    <t>25B</t>
  </si>
  <si>
    <t>25C</t>
  </si>
  <si>
    <t>25D</t>
  </si>
  <si>
    <t>25E</t>
  </si>
  <si>
    <t>25F</t>
  </si>
  <si>
    <t>25G</t>
  </si>
  <si>
    <t>25H</t>
  </si>
  <si>
    <t>26A</t>
  </si>
  <si>
    <t>26B</t>
  </si>
  <si>
    <t>26C</t>
  </si>
  <si>
    <t>26D</t>
  </si>
  <si>
    <t>26E</t>
  </si>
  <si>
    <t>26F</t>
  </si>
  <si>
    <t>26G</t>
  </si>
  <si>
    <t>26H</t>
  </si>
  <si>
    <t>27A</t>
  </si>
  <si>
    <t>27B</t>
  </si>
  <si>
    <t>27C</t>
  </si>
  <si>
    <t>XAS212</t>
  </si>
  <si>
    <t>XAS213</t>
  </si>
  <si>
    <t>XAS214</t>
  </si>
  <si>
    <t>XAS215</t>
  </si>
  <si>
    <t>XAS216</t>
  </si>
  <si>
    <t>27D</t>
  </si>
  <si>
    <t>27E</t>
  </si>
  <si>
    <t>27F</t>
  </si>
  <si>
    <t>27G</t>
  </si>
  <si>
    <t>27H</t>
  </si>
  <si>
    <t>XAS217</t>
  </si>
  <si>
    <t>XAS218</t>
  </si>
  <si>
    <t>XAS219</t>
  </si>
  <si>
    <t>XAS220</t>
  </si>
  <si>
    <t>XAS221</t>
  </si>
  <si>
    <t>XAS222</t>
  </si>
  <si>
    <t>XAS223</t>
  </si>
  <si>
    <t>XAS224</t>
  </si>
  <si>
    <t>XAS225</t>
  </si>
  <si>
    <t>XAS226</t>
  </si>
  <si>
    <t>XAS227</t>
  </si>
  <si>
    <t>XAS228</t>
  </si>
  <si>
    <t>XAS229</t>
  </si>
  <si>
    <t>XAS230</t>
  </si>
  <si>
    <t>XAS231</t>
  </si>
  <si>
    <t>XAS232</t>
  </si>
  <si>
    <t>XAS233</t>
  </si>
  <si>
    <t>XAS234</t>
  </si>
  <si>
    <t>XAS235</t>
  </si>
  <si>
    <t>XAS236</t>
  </si>
  <si>
    <t>XAS237</t>
  </si>
  <si>
    <t>XAS238</t>
  </si>
  <si>
    <t>XAS239</t>
  </si>
  <si>
    <t>XAS240</t>
  </si>
  <si>
    <t>28A</t>
  </si>
  <si>
    <t>28B</t>
  </si>
  <si>
    <t>28C</t>
  </si>
  <si>
    <t>28D</t>
  </si>
  <si>
    <t>28E</t>
  </si>
  <si>
    <t>28F</t>
  </si>
  <si>
    <t>28G</t>
  </si>
  <si>
    <t>28H</t>
  </si>
  <si>
    <t>29A</t>
  </si>
  <si>
    <t>29B</t>
  </si>
  <si>
    <t>29C</t>
  </si>
  <si>
    <t>29D</t>
  </si>
  <si>
    <t>29E</t>
  </si>
  <si>
    <t>29F</t>
  </si>
  <si>
    <t>29G</t>
  </si>
  <si>
    <t>29H</t>
  </si>
  <si>
    <t>30A</t>
  </si>
  <si>
    <t>30B</t>
  </si>
  <si>
    <t>30C</t>
  </si>
  <si>
    <t>30D</t>
  </si>
  <si>
    <t>30E</t>
  </si>
  <si>
    <t>30F</t>
  </si>
  <si>
    <t>30G</t>
  </si>
  <si>
    <t>30H</t>
  </si>
  <si>
    <t>XAS241</t>
  </si>
  <si>
    <t>XAS242</t>
  </si>
  <si>
    <t>XAS243</t>
  </si>
  <si>
    <t>XAS244</t>
  </si>
  <si>
    <t>XAS245</t>
  </si>
  <si>
    <t>XAS246</t>
  </si>
  <si>
    <t>XAS247</t>
  </si>
  <si>
    <t>XAS248</t>
  </si>
  <si>
    <t>31A</t>
  </si>
  <si>
    <t>31B</t>
  </si>
  <si>
    <t>31C</t>
  </si>
  <si>
    <t>31D</t>
  </si>
  <si>
    <t>31E</t>
  </si>
  <si>
    <t>31F</t>
  </si>
  <si>
    <t>31G</t>
  </si>
  <si>
    <t>31H</t>
  </si>
  <si>
    <t>SK 10129</t>
  </si>
  <si>
    <t xml:space="preserve">BH000039543    </t>
  </si>
  <si>
    <t>Potter, D.</t>
  </si>
  <si>
    <t>92-0224-01</t>
  </si>
  <si>
    <t>Miyazaki, T.</t>
  </si>
  <si>
    <t>606I28</t>
  </si>
  <si>
    <t>South Arabia</t>
  </si>
  <si>
    <t>Sulit, M.D.; Conklin, H.C.</t>
  </si>
  <si>
    <t>L.2879263</t>
  </si>
  <si>
    <t>Solanum aculeastrum Dunal</t>
  </si>
  <si>
    <t>Solanum anguivi Lam.</t>
  </si>
  <si>
    <t>26 February 2013</t>
  </si>
  <si>
    <t>Madagascar</t>
  </si>
  <si>
    <t xml:space="preserve">Solanum arundo Mattei </t>
  </si>
  <si>
    <t>Tepe, E.</t>
  </si>
  <si>
    <t>Solanum campylacanthum Hochst.</t>
  </si>
  <si>
    <t>Solanum coagulans Forssk.</t>
  </si>
  <si>
    <t>Solanum cyaneopurpureum De Wild.</t>
  </si>
  <si>
    <t>Solanum dasyphyllum Schumach. &amp; Thonn.</t>
  </si>
  <si>
    <t>Solanum giganteum Jacq.</t>
  </si>
  <si>
    <t>Solanum heinianum D'Arcy &amp; R.C.Keating</t>
  </si>
  <si>
    <t>25 April 2014</t>
  </si>
  <si>
    <t>Solanum insanum L.</t>
  </si>
  <si>
    <t>31 October 2011</t>
  </si>
  <si>
    <t>Solanum macrocarpon L.</t>
  </si>
  <si>
    <t>Solanum myoxotrichum Baker</t>
  </si>
  <si>
    <t>27 November 2013</t>
  </si>
  <si>
    <t>Solanum richardii Dunal</t>
  </si>
  <si>
    <t>30 October 2011</t>
  </si>
  <si>
    <t xml:space="preserve">Solanum thomsonii C.H.Wright </t>
  </si>
  <si>
    <t>Solanum aculeatissimum Jacq.</t>
  </si>
  <si>
    <t>25 June 2014</t>
  </si>
  <si>
    <t>Tanzania</t>
  </si>
  <si>
    <t>Solanum aethiopicum L.</t>
  </si>
  <si>
    <t>Solanum betaceum Cav.</t>
  </si>
  <si>
    <t>Solanum bumeliifolium Dunal</t>
  </si>
  <si>
    <t>24 April 2014</t>
  </si>
  <si>
    <t>Solanum croatii D'Arcy &amp; R.C.Keating</t>
  </si>
  <si>
    <t>26 April 2014</t>
  </si>
  <si>
    <t xml:space="preserve">Solanum dennekense Dammer </t>
  </si>
  <si>
    <t>Solanum erythracanthum Bojer ex Dunal</t>
  </si>
  <si>
    <t>14 February 2013</t>
  </si>
  <si>
    <t>Solanum hastifolium Dunal</t>
  </si>
  <si>
    <t>12 December 2012</t>
  </si>
  <si>
    <t>Kenya</t>
  </si>
  <si>
    <t>Solanum inaequiradians Werderm.</t>
  </si>
  <si>
    <t>Solanum lanzae J.-P. Lebrun &amp; Stork</t>
  </si>
  <si>
    <t>11 December 2012</t>
  </si>
  <si>
    <t xml:space="preserve">Solanum mauense Bitter </t>
  </si>
  <si>
    <t xml:space="preserve">Solanum phoxocarpum Voronts. </t>
  </si>
  <si>
    <t>Solanum robustum H.L.Wendl.</t>
  </si>
  <si>
    <t xml:space="preserve">Solanum schliebenii Werderm. </t>
  </si>
  <si>
    <t>Solanum schumannianum Dammer</t>
  </si>
  <si>
    <t>Solanum setaceum Dammer</t>
  </si>
  <si>
    <t xml:space="preserve">Solanum stipitatostellatum Dammer </t>
  </si>
  <si>
    <t>Solanum usambarense Bitter &amp; Dammer</t>
  </si>
  <si>
    <t xml:space="preserve">Solanum usaramense Dammer </t>
  </si>
  <si>
    <t>XAS249</t>
  </si>
  <si>
    <t>32A</t>
  </si>
  <si>
    <t>32B</t>
  </si>
  <si>
    <t>32C</t>
  </si>
  <si>
    <t>32D</t>
  </si>
  <si>
    <t>32E</t>
  </si>
  <si>
    <t>32F</t>
  </si>
  <si>
    <t>32G</t>
  </si>
  <si>
    <t>32H</t>
  </si>
  <si>
    <t>XAS250</t>
  </si>
  <si>
    <t>XAS251</t>
  </si>
  <si>
    <t>XAS252</t>
  </si>
  <si>
    <t>XAS253</t>
  </si>
  <si>
    <t>XAS254</t>
  </si>
  <si>
    <t>XAS255</t>
  </si>
  <si>
    <t>XAS256</t>
  </si>
  <si>
    <t xml:space="preserve">Solanum oligandrum Symon </t>
  </si>
  <si>
    <t>Symon</t>
  </si>
  <si>
    <t>BM001035042</t>
  </si>
  <si>
    <t>Bohs</t>
  </si>
  <si>
    <t xml:space="preserve">Solanum stelligerum Sm. </t>
  </si>
  <si>
    <t xml:space="preserve">Solanum prinophyllum Dunal </t>
  </si>
  <si>
    <t>Solanum papaverifolium Symon</t>
  </si>
  <si>
    <t xml:space="preserve">Solanum densevestitum F.Muell. ex Benth. </t>
  </si>
  <si>
    <t xml:space="preserve">Solanum africanum Mill. </t>
  </si>
  <si>
    <t xml:space="preserve">Solanum orbignianum Sendtn. </t>
  </si>
  <si>
    <t>Mori et al.</t>
  </si>
  <si>
    <t>33A</t>
  </si>
  <si>
    <t>33B</t>
  </si>
  <si>
    <t>33C</t>
  </si>
  <si>
    <t>33D</t>
  </si>
  <si>
    <t>33E</t>
  </si>
  <si>
    <t>33F</t>
  </si>
  <si>
    <t>33G</t>
  </si>
  <si>
    <t>33H</t>
  </si>
  <si>
    <t>34A</t>
  </si>
  <si>
    <t>34B</t>
  </si>
  <si>
    <t>34C</t>
  </si>
  <si>
    <t>34D</t>
  </si>
  <si>
    <t>34E</t>
  </si>
  <si>
    <t>34F</t>
  </si>
  <si>
    <t>34G</t>
  </si>
  <si>
    <t>34H</t>
  </si>
  <si>
    <t>35A</t>
  </si>
  <si>
    <t>35B</t>
  </si>
  <si>
    <t>35C</t>
  </si>
  <si>
    <t>35D</t>
  </si>
  <si>
    <t>35E</t>
  </si>
  <si>
    <t>35F</t>
  </si>
  <si>
    <t>35G</t>
  </si>
  <si>
    <t>35H</t>
  </si>
  <si>
    <t>36A</t>
  </si>
  <si>
    <t>36B</t>
  </si>
  <si>
    <t>36C</t>
  </si>
  <si>
    <t>36D</t>
  </si>
  <si>
    <t>36E</t>
  </si>
  <si>
    <t>36F</t>
  </si>
  <si>
    <t>36G</t>
  </si>
  <si>
    <t>36H</t>
  </si>
  <si>
    <t>XAS257</t>
  </si>
  <si>
    <t>XAS258</t>
  </si>
  <si>
    <t>XAS259</t>
  </si>
  <si>
    <t>XAS260</t>
  </si>
  <si>
    <t>XAS261</t>
  </si>
  <si>
    <t>XAS262</t>
  </si>
  <si>
    <t>XAS263</t>
  </si>
  <si>
    <t>XAS264</t>
  </si>
  <si>
    <t>XAS265</t>
  </si>
  <si>
    <t>XAS266</t>
  </si>
  <si>
    <t>XAS267</t>
  </si>
  <si>
    <t>XAS268</t>
  </si>
  <si>
    <t>XAS269</t>
  </si>
  <si>
    <t>XAS270</t>
  </si>
  <si>
    <t>XAS271</t>
  </si>
  <si>
    <t>XAS272</t>
  </si>
  <si>
    <t>XAS273</t>
  </si>
  <si>
    <t>XAS274</t>
  </si>
  <si>
    <t>XAS275</t>
  </si>
  <si>
    <t>XAS276</t>
  </si>
  <si>
    <t>XAS277</t>
  </si>
  <si>
    <t>XAS278</t>
  </si>
  <si>
    <t>XAS279</t>
  </si>
  <si>
    <t>XAS280</t>
  </si>
  <si>
    <t>XAS281</t>
  </si>
  <si>
    <t>XAS282</t>
  </si>
  <si>
    <t>XAS283</t>
  </si>
  <si>
    <t>XAS284</t>
  </si>
  <si>
    <t>XAS285</t>
  </si>
  <si>
    <t>XAS286</t>
  </si>
  <si>
    <t>XAS287</t>
  </si>
  <si>
    <t>XAS288</t>
  </si>
  <si>
    <t>Killip</t>
  </si>
  <si>
    <t>US</t>
  </si>
  <si>
    <t>Solanum sp. nov?</t>
  </si>
  <si>
    <t>Rojas &amp; Ovtiz</t>
  </si>
  <si>
    <t>Solanum torvum Sw.</t>
  </si>
  <si>
    <t>Meeboonya, R.</t>
  </si>
  <si>
    <t>BM001035310</t>
  </si>
  <si>
    <t>BM001035311</t>
  </si>
  <si>
    <t>BM001035312</t>
  </si>
  <si>
    <t>BM001035318</t>
  </si>
  <si>
    <t>Solanum macrothyrsum Dammer</t>
  </si>
  <si>
    <t>Aedo et al.</t>
  </si>
  <si>
    <t>South Africa</t>
  </si>
  <si>
    <t>MA778907</t>
  </si>
  <si>
    <t>MO-1337207</t>
  </si>
  <si>
    <t>Darcyanthus spruceanus (Hunz.) Hunz.</t>
  </si>
  <si>
    <t>USM</t>
  </si>
  <si>
    <t>Ferreyra, R.</t>
  </si>
  <si>
    <t>Colombia</t>
  </si>
  <si>
    <t>Cuatresia anomala N.W.Sawyer &amp; C.I. Orozco</t>
  </si>
  <si>
    <t>Barthelat, F.</t>
  </si>
  <si>
    <t>Mayotte</t>
  </si>
  <si>
    <t>MO</t>
  </si>
  <si>
    <t>BM000900353</t>
  </si>
  <si>
    <t>Solanum glabratum</t>
  </si>
  <si>
    <t>Solanum aculeastrum</t>
  </si>
  <si>
    <t>Solanum anguivi</t>
  </si>
  <si>
    <t>Solanum arundo</t>
  </si>
  <si>
    <t>Solanum campylacanthum</t>
  </si>
  <si>
    <t>Solanum coagulans</t>
  </si>
  <si>
    <t>Solanum cyaneopurpureum</t>
  </si>
  <si>
    <t>Solanum dasyphyllum</t>
  </si>
  <si>
    <t>Solanum giganteum</t>
  </si>
  <si>
    <t>Solanum heinianum</t>
  </si>
  <si>
    <t>Solanum insanum</t>
  </si>
  <si>
    <t>Solanum macrocarpon</t>
  </si>
  <si>
    <t>Solanum myoxotrichum</t>
  </si>
  <si>
    <t>Solanum richardii</t>
  </si>
  <si>
    <t>Solanum thomsonii</t>
  </si>
  <si>
    <t>Solanum aculeatissimum</t>
  </si>
  <si>
    <t>Solanum aethiopicum</t>
  </si>
  <si>
    <t>Solanum betaceum</t>
  </si>
  <si>
    <t>Solanum bumeliifolium</t>
  </si>
  <si>
    <t>Solanum croatii</t>
  </si>
  <si>
    <t>Solanum dennekense</t>
  </si>
  <si>
    <t>Solanum erythracanthum</t>
  </si>
  <si>
    <t>Solanum hastifolium</t>
  </si>
  <si>
    <t>Solanum inaequiradians</t>
  </si>
  <si>
    <t>Solanum lanzae</t>
  </si>
  <si>
    <t>Solanum mauense</t>
  </si>
  <si>
    <t>Solanum phoxocarpum</t>
  </si>
  <si>
    <t>Solanum robustum</t>
  </si>
  <si>
    <t>Solanum schliebenii</t>
  </si>
  <si>
    <t>Solanum schumannianum</t>
  </si>
  <si>
    <t>Solanum setaceum</t>
  </si>
  <si>
    <t>Solanum stipitatostellatum</t>
  </si>
  <si>
    <t>Solanum usambarense</t>
  </si>
  <si>
    <t>Solanum usaramense</t>
  </si>
  <si>
    <t>Solanum torvum</t>
  </si>
  <si>
    <t>Solanum oligandrum</t>
  </si>
  <si>
    <t>Solanum stelligerum</t>
  </si>
  <si>
    <t>Solanum prinophyllum</t>
  </si>
  <si>
    <t>Solanum papaverifolium</t>
  </si>
  <si>
    <t>Solanum densevestitum</t>
  </si>
  <si>
    <t>Solanum africanum</t>
  </si>
  <si>
    <t>Solanum orbignianum</t>
  </si>
  <si>
    <t>Darcyanthus spruceanus</t>
  </si>
  <si>
    <t>Cuatresia anomala</t>
  </si>
  <si>
    <t>Solanum macrothyrsum</t>
  </si>
  <si>
    <t>Solanum sp. nov</t>
  </si>
  <si>
    <t>Fernandes, J.</t>
  </si>
  <si>
    <t>Tawada, S.</t>
  </si>
  <si>
    <t>Eyma, P.J.</t>
  </si>
  <si>
    <t>Sands, M.J.S.</t>
  </si>
  <si>
    <t>Lam, H.J.</t>
  </si>
  <si>
    <t>L0403910</t>
  </si>
  <si>
    <t>Kostermans, A.J.G.H.</t>
  </si>
  <si>
    <t>L0704357</t>
  </si>
  <si>
    <t>Frake, C.M.</t>
  </si>
  <si>
    <t>L0651935</t>
  </si>
  <si>
    <t>Solanum retrorsum</t>
  </si>
  <si>
    <t>James, S.A.</t>
  </si>
  <si>
    <t>SAJ0403</t>
  </si>
  <si>
    <t>SAJ1377</t>
  </si>
  <si>
    <t>Damas, D.</t>
  </si>
  <si>
    <t>SAJ1188</t>
  </si>
  <si>
    <t>SAJ0072</t>
  </si>
  <si>
    <t>Singh, R.</t>
  </si>
  <si>
    <t>1-Lonavala</t>
  </si>
  <si>
    <t>Aubriot, X.</t>
  </si>
  <si>
    <t>4-Pondi</t>
  </si>
  <si>
    <t>2a-Khandala</t>
  </si>
  <si>
    <t>VSK/GG</t>
  </si>
  <si>
    <t>975a</t>
  </si>
  <si>
    <t>932a</t>
  </si>
  <si>
    <t>945e</t>
  </si>
  <si>
    <t>949a</t>
  </si>
  <si>
    <t>CR</t>
  </si>
  <si>
    <t xml:space="preserve">Solanum virginianum </t>
  </si>
  <si>
    <t>37A</t>
  </si>
  <si>
    <t>37B</t>
  </si>
  <si>
    <t>37C</t>
  </si>
  <si>
    <t>37D</t>
  </si>
  <si>
    <t>37E</t>
  </si>
  <si>
    <t>37F</t>
  </si>
  <si>
    <t>37G</t>
  </si>
  <si>
    <t>37H</t>
  </si>
  <si>
    <t>38A</t>
  </si>
  <si>
    <t>38B</t>
  </si>
  <si>
    <t>38C</t>
  </si>
  <si>
    <t>38D</t>
  </si>
  <si>
    <t>38E</t>
  </si>
  <si>
    <t>38F</t>
  </si>
  <si>
    <t>38G</t>
  </si>
  <si>
    <t>38H</t>
  </si>
  <si>
    <t>Solanum athroanthum</t>
  </si>
  <si>
    <t>26/5/1845</t>
  </si>
  <si>
    <t>US3361512</t>
  </si>
  <si>
    <t>01A</t>
  </si>
  <si>
    <t>01B</t>
  </si>
  <si>
    <t>01C</t>
  </si>
  <si>
    <t>01D</t>
  </si>
  <si>
    <t>01E</t>
  </si>
  <si>
    <t>01F</t>
  </si>
  <si>
    <t>01G</t>
  </si>
  <si>
    <t>01H</t>
  </si>
  <si>
    <t>02A</t>
  </si>
  <si>
    <t>02B</t>
  </si>
  <si>
    <t>02C</t>
  </si>
  <si>
    <t>02E</t>
  </si>
  <si>
    <t>02F</t>
  </si>
  <si>
    <t>02G</t>
  </si>
  <si>
    <t>02H</t>
  </si>
  <si>
    <t>03A</t>
  </si>
  <si>
    <t>03B</t>
  </si>
  <si>
    <t>03C</t>
  </si>
  <si>
    <t>03D</t>
  </si>
  <si>
    <t>03E</t>
  </si>
  <si>
    <t>03F</t>
  </si>
  <si>
    <t>03H</t>
  </si>
  <si>
    <t>03G</t>
  </si>
  <si>
    <t>04A</t>
  </si>
  <si>
    <t>04B</t>
  </si>
  <si>
    <t>04C</t>
  </si>
  <si>
    <t>04D</t>
  </si>
  <si>
    <t>04E</t>
  </si>
  <si>
    <t>04F</t>
  </si>
  <si>
    <t>04G</t>
  </si>
  <si>
    <t>04H</t>
  </si>
  <si>
    <t>05A</t>
  </si>
  <si>
    <t>05B</t>
  </si>
  <si>
    <t>05C</t>
  </si>
  <si>
    <t>05D</t>
  </si>
  <si>
    <t>05E</t>
  </si>
  <si>
    <t>05G</t>
  </si>
  <si>
    <t>05F</t>
  </si>
  <si>
    <t>05H</t>
  </si>
  <si>
    <t>06A</t>
  </si>
  <si>
    <t>06B</t>
  </si>
  <si>
    <t>06C</t>
  </si>
  <si>
    <t>06D</t>
  </si>
  <si>
    <t>06E</t>
  </si>
  <si>
    <t>06F</t>
  </si>
  <si>
    <t>06G</t>
  </si>
  <si>
    <t>06H</t>
  </si>
  <si>
    <t>07A</t>
  </si>
  <si>
    <t>07B</t>
  </si>
  <si>
    <t>07C</t>
  </si>
  <si>
    <t>07D</t>
  </si>
  <si>
    <t>07E</t>
  </si>
  <si>
    <t>07F</t>
  </si>
  <si>
    <t>07G</t>
  </si>
  <si>
    <t>07H</t>
  </si>
  <si>
    <t>08A</t>
  </si>
  <si>
    <t>08B</t>
  </si>
  <si>
    <t>08C</t>
  </si>
  <si>
    <t>08D</t>
  </si>
  <si>
    <t>08E</t>
  </si>
  <si>
    <t>08F</t>
  </si>
  <si>
    <t>08H</t>
  </si>
  <si>
    <t>08G</t>
  </si>
  <si>
    <t>09A</t>
  </si>
  <si>
    <t>09B</t>
  </si>
  <si>
    <t>09C</t>
  </si>
  <si>
    <t>09D</t>
  </si>
  <si>
    <t>09E</t>
  </si>
  <si>
    <t>09F</t>
  </si>
  <si>
    <t>09G</t>
  </si>
  <si>
    <t>09H</t>
  </si>
  <si>
    <t>DMSO</t>
  </si>
  <si>
    <t>SG</t>
  </si>
  <si>
    <t>Plate IV</t>
  </si>
  <si>
    <t>XAS289</t>
  </si>
  <si>
    <t>XAS290</t>
  </si>
  <si>
    <t>XAS291</t>
  </si>
  <si>
    <t>XAS292</t>
  </si>
  <si>
    <t>XAS293</t>
  </si>
  <si>
    <t>XAS294</t>
  </si>
  <si>
    <t>XAS295</t>
  </si>
  <si>
    <t>XAS296</t>
  </si>
  <si>
    <t>XAS297</t>
  </si>
  <si>
    <t>XAS298</t>
  </si>
  <si>
    <t>XAS299</t>
  </si>
  <si>
    <t>XAS300</t>
  </si>
  <si>
    <t>XAS301</t>
  </si>
  <si>
    <t>XAS302</t>
  </si>
  <si>
    <t>XAS303</t>
  </si>
  <si>
    <t>XAS304</t>
  </si>
  <si>
    <t>Solanum aureitomentosum</t>
  </si>
  <si>
    <t>Mapaura, A.</t>
  </si>
  <si>
    <t>Zimbabwe</t>
  </si>
  <si>
    <t>K000441978</t>
  </si>
  <si>
    <t>Solanum cerasiferum</t>
  </si>
  <si>
    <t>Friis, I. et al.</t>
  </si>
  <si>
    <t>K001156159</t>
  </si>
  <si>
    <t>K000441676</t>
  </si>
  <si>
    <t>K000441680</t>
  </si>
  <si>
    <t>Solanum lichtensteinii</t>
  </si>
  <si>
    <t xml:space="preserve">Siebert, S.J. </t>
  </si>
  <si>
    <t>K000748243</t>
  </si>
  <si>
    <t>Crawford et al.</t>
  </si>
  <si>
    <t>Namibia</t>
  </si>
  <si>
    <t>K000450463</t>
  </si>
  <si>
    <t>Terry, J. et al.</t>
  </si>
  <si>
    <t>Botswana</t>
  </si>
  <si>
    <t>K001158627</t>
  </si>
  <si>
    <t>Solanum agnewiorum</t>
  </si>
  <si>
    <t>Vorontsova M.S. et al.</t>
  </si>
  <si>
    <t>BM001070358</t>
  </si>
  <si>
    <t>Chase N.C.</t>
  </si>
  <si>
    <t>BM000847836</t>
  </si>
  <si>
    <t>BM000847837</t>
  </si>
  <si>
    <t>Blackmore S.</t>
  </si>
  <si>
    <t>Milawi</t>
  </si>
  <si>
    <t>BM000847891</t>
  </si>
  <si>
    <t>Solanum linnaeanum</t>
  </si>
  <si>
    <t>Jury S.L. et al</t>
  </si>
  <si>
    <t>Morocco</t>
  </si>
  <si>
    <t>BM000540635</t>
  </si>
  <si>
    <t>BM000546956</t>
  </si>
  <si>
    <t>Solanum dunalianum</t>
  </si>
  <si>
    <t>XAS305</t>
  </si>
  <si>
    <t>XAS306</t>
  </si>
  <si>
    <t>XAS307</t>
  </si>
  <si>
    <t>XAS308</t>
  </si>
  <si>
    <t>XAS309</t>
  </si>
  <si>
    <t>XAS310</t>
  </si>
  <si>
    <t>XAS311</t>
  </si>
  <si>
    <t>XAS312</t>
  </si>
  <si>
    <t>P00054083</t>
  </si>
  <si>
    <t>Solanum polhillii</t>
  </si>
  <si>
    <t>Vorontsova</t>
  </si>
  <si>
    <t>BM001114691</t>
  </si>
  <si>
    <t>BM001035952</t>
  </si>
  <si>
    <t>Solanum supinum</t>
  </si>
  <si>
    <t>Gerstner</t>
  </si>
  <si>
    <t>BM000887009</t>
  </si>
  <si>
    <t>Solanum rigidum</t>
  </si>
  <si>
    <t>Waby</t>
  </si>
  <si>
    <t>53a</t>
  </si>
  <si>
    <t>Barbados</t>
  </si>
  <si>
    <t>BM000886901</t>
  </si>
  <si>
    <t>Lowe</t>
  </si>
  <si>
    <t>Cape Verde</t>
  </si>
  <si>
    <t>BM000072294</t>
  </si>
  <si>
    <t>39A</t>
  </si>
  <si>
    <t>39B</t>
  </si>
  <si>
    <t>39C</t>
  </si>
  <si>
    <t>39D</t>
  </si>
  <si>
    <t>39E</t>
  </si>
  <si>
    <t>39F</t>
  </si>
  <si>
    <t>39G</t>
  </si>
  <si>
    <t>39H</t>
  </si>
  <si>
    <t>40A</t>
  </si>
  <si>
    <t>40B</t>
  </si>
  <si>
    <t>40C</t>
  </si>
  <si>
    <t>40D</t>
  </si>
  <si>
    <t>40E</t>
  </si>
  <si>
    <t>40F</t>
  </si>
  <si>
    <t>40G</t>
  </si>
  <si>
    <t>40H</t>
  </si>
  <si>
    <t>41A</t>
  </si>
  <si>
    <t>41B</t>
  </si>
  <si>
    <t>41C</t>
  </si>
  <si>
    <t>41D</t>
  </si>
  <si>
    <t>41E</t>
  </si>
  <si>
    <t>41F</t>
  </si>
  <si>
    <t>41G</t>
  </si>
  <si>
    <t>41H</t>
  </si>
  <si>
    <t>XAS313</t>
  </si>
  <si>
    <t>XAS314</t>
  </si>
  <si>
    <t>XAS315</t>
  </si>
  <si>
    <t>XAS316</t>
  </si>
  <si>
    <t>XAS317</t>
  </si>
  <si>
    <t>XAS318</t>
  </si>
  <si>
    <t>XAS319</t>
  </si>
  <si>
    <t>XAS320</t>
  </si>
  <si>
    <t>XAS321</t>
  </si>
  <si>
    <t>XAS322</t>
  </si>
  <si>
    <t>XAS323</t>
  </si>
  <si>
    <t>XAS324</t>
  </si>
  <si>
    <t>XAS325</t>
  </si>
  <si>
    <t>XAS326</t>
  </si>
  <si>
    <t>XAS327</t>
  </si>
  <si>
    <t>XAS328</t>
  </si>
  <si>
    <t>42A</t>
  </si>
  <si>
    <t>42B</t>
  </si>
  <si>
    <t>42C</t>
  </si>
  <si>
    <t>42D</t>
  </si>
  <si>
    <t>42E</t>
  </si>
  <si>
    <t>42F</t>
  </si>
  <si>
    <t>42G</t>
  </si>
  <si>
    <t>42H</t>
  </si>
  <si>
    <t>XAS329</t>
  </si>
  <si>
    <t>XAS330</t>
  </si>
  <si>
    <t>XAS331</t>
  </si>
  <si>
    <t>XAS332</t>
  </si>
  <si>
    <t>XAS333</t>
  </si>
  <si>
    <t>XAS334</t>
  </si>
  <si>
    <t>XAS335</t>
  </si>
  <si>
    <t>XAS336</t>
  </si>
  <si>
    <t>O'Brien</t>
  </si>
  <si>
    <t>Westfall, R.H.</t>
  </si>
  <si>
    <t>Kolberg, H.</t>
  </si>
  <si>
    <t>Reekmans, M.</t>
  </si>
  <si>
    <t>Letouzey, R.</t>
  </si>
  <si>
    <t>Fay, J.M.</t>
  </si>
  <si>
    <t>Pase, C.</t>
  </si>
  <si>
    <t>Murty, U.R.</t>
  </si>
  <si>
    <t>Sanou, L.</t>
  </si>
  <si>
    <t>Mandaville, J.P.</t>
  </si>
  <si>
    <t>Popov, G.</t>
  </si>
  <si>
    <t>Beckett, J.J.</t>
  </si>
  <si>
    <t>Solanum cymbalariifolium Chiov.</t>
  </si>
  <si>
    <t>11156</t>
  </si>
  <si>
    <t>1661</t>
  </si>
  <si>
    <t>6839</t>
  </si>
  <si>
    <t>7182</t>
  </si>
  <si>
    <t>2715</t>
  </si>
  <si>
    <t>5631</t>
  </si>
  <si>
    <t>048</t>
  </si>
  <si>
    <t>71/129</t>
  </si>
  <si>
    <t>470</t>
  </si>
  <si>
    <t>Thulin, M.</t>
  </si>
  <si>
    <t>5 Jan 2003</t>
  </si>
  <si>
    <t>4-5/1985</t>
  </si>
  <si>
    <t>27 Feb 1984</t>
  </si>
  <si>
    <t>12 Sep 1964</t>
  </si>
  <si>
    <t>2 Oct 1964</t>
  </si>
  <si>
    <t>24 Jul 1982</t>
  </si>
  <si>
    <t>May 1977</t>
  </si>
  <si>
    <t>2 Feb 2002</t>
  </si>
  <si>
    <t>25 Oct 1980</t>
  </si>
  <si>
    <t>Solanum forskalii Dunal</t>
  </si>
  <si>
    <t>Burundi</t>
  </si>
  <si>
    <t>Cameroon</t>
  </si>
  <si>
    <t>Central African Republic</t>
  </si>
  <si>
    <t>Niger</t>
  </si>
  <si>
    <t>Burkina Faso</t>
  </si>
  <si>
    <t>Solanum marginatum L.f.</t>
  </si>
  <si>
    <t>Nevhutalu, L.S.</t>
  </si>
  <si>
    <t xml:space="preserve">Kabelo, M. </t>
  </si>
  <si>
    <t>de Koning, J.</t>
  </si>
  <si>
    <t>Solanum umtuma</t>
  </si>
  <si>
    <t>Mozambique</t>
  </si>
  <si>
    <t>43A</t>
  </si>
  <si>
    <t>43B</t>
  </si>
  <si>
    <t>43C</t>
  </si>
  <si>
    <t>43D</t>
  </si>
  <si>
    <t>43E</t>
  </si>
  <si>
    <t>43F</t>
  </si>
  <si>
    <t>43G</t>
  </si>
  <si>
    <t>43H</t>
  </si>
  <si>
    <t>XAS337</t>
  </si>
  <si>
    <t>XAS338</t>
  </si>
  <si>
    <t>XAS339</t>
  </si>
  <si>
    <t>XAS340</t>
  </si>
  <si>
    <t>XAS341</t>
  </si>
  <si>
    <t>XAS342</t>
  </si>
  <si>
    <t>XAS343</t>
  </si>
  <si>
    <t>XAS344</t>
  </si>
  <si>
    <t>Malato-Beliz, J.</t>
  </si>
  <si>
    <t>LISC</t>
  </si>
  <si>
    <t>Cardoso de Matos, G.</t>
  </si>
  <si>
    <t>Martins, ?</t>
  </si>
  <si>
    <t>Duarte, M.C.</t>
  </si>
  <si>
    <t>Solanum rigidum Lam.</t>
  </si>
  <si>
    <t>Cape Verde - Maio</t>
  </si>
  <si>
    <t>Meeboonya et al.</t>
  </si>
  <si>
    <t>BKF</t>
  </si>
  <si>
    <t>Cape Verde - Santiago</t>
  </si>
  <si>
    <t>Cape Verde - Fogo</t>
  </si>
  <si>
    <t>Cape Verde - Brava</t>
  </si>
  <si>
    <t>Solanum incanum</t>
  </si>
  <si>
    <t>Solanum cymbalariifolium</t>
  </si>
  <si>
    <t>Solanum forskalii</t>
  </si>
  <si>
    <t>Solanum marginatum</t>
  </si>
  <si>
    <t>02D</t>
  </si>
  <si>
    <t>XAS345</t>
  </si>
  <si>
    <t>Gaerlen et al.</t>
  </si>
  <si>
    <t>XAS346</t>
  </si>
  <si>
    <t>Razafitsalama, J.; Torze</t>
  </si>
  <si>
    <t>Solanum madagascariense</t>
  </si>
  <si>
    <t>Solanum sambiranense</t>
  </si>
  <si>
    <t>Solanum myrsinoides</t>
  </si>
  <si>
    <t>Almeda</t>
  </si>
  <si>
    <t>Solanum truncicola</t>
  </si>
  <si>
    <t>Antilahimena et al.</t>
  </si>
  <si>
    <t>Solanum humblotii</t>
  </si>
  <si>
    <t>JT100</t>
  </si>
  <si>
    <t>Solanum trichopetiolatum</t>
  </si>
  <si>
    <t>Bernard</t>
  </si>
  <si>
    <t>XAS347</t>
  </si>
  <si>
    <t>XAS348</t>
  </si>
  <si>
    <t>XAS349</t>
  </si>
  <si>
    <t>XAS350</t>
  </si>
  <si>
    <t>XAS351</t>
  </si>
  <si>
    <t>XAS352</t>
  </si>
  <si>
    <t>Tosh et al.</t>
  </si>
  <si>
    <t>BR</t>
  </si>
  <si>
    <t>44A</t>
  </si>
  <si>
    <t>44B</t>
  </si>
  <si>
    <t>44C</t>
  </si>
  <si>
    <t>44D</t>
  </si>
  <si>
    <t>44E</t>
  </si>
  <si>
    <t>44F</t>
  </si>
  <si>
    <t>44G</t>
  </si>
  <si>
    <t>44H</t>
  </si>
  <si>
    <t>G</t>
  </si>
  <si>
    <t>Clade</t>
  </si>
  <si>
    <t>LEPTO</t>
  </si>
  <si>
    <t>CYPHO</t>
  </si>
  <si>
    <t>AF_NS</t>
  </si>
  <si>
    <t>NO_SOL</t>
  </si>
  <si>
    <t>Solanum runsoriense</t>
  </si>
  <si>
    <t>Ross, R.</t>
  </si>
  <si>
    <t>Ouganda</t>
  </si>
  <si>
    <t>BM000847519</t>
  </si>
  <si>
    <t>XAS353</t>
  </si>
  <si>
    <t>XAS354</t>
  </si>
  <si>
    <t>XAS355</t>
  </si>
  <si>
    <t>XAS356</t>
  </si>
  <si>
    <t>Congo</t>
  </si>
  <si>
    <t>BM000847526</t>
  </si>
  <si>
    <t>BM000847514</t>
  </si>
  <si>
    <t>Curle, C.</t>
  </si>
  <si>
    <t>Evans, I.M.</t>
  </si>
  <si>
    <t>BM000847517</t>
  </si>
  <si>
    <t>G00444159</t>
  </si>
  <si>
    <t>CR6283</t>
  </si>
  <si>
    <t>Rakotomalaza, P. J.</t>
  </si>
  <si>
    <t>PJ2089</t>
  </si>
  <si>
    <t>Rakotovao et al.</t>
  </si>
  <si>
    <t>CII</t>
  </si>
  <si>
    <t>Solanum terminale</t>
  </si>
  <si>
    <t>XAS357</t>
  </si>
  <si>
    <t>XAS358</t>
  </si>
  <si>
    <t>Tepe, E.J. et al.</t>
  </si>
  <si>
    <t>XAS359</t>
  </si>
  <si>
    <t>XAS360</t>
  </si>
  <si>
    <t>Acocks, J.P.H.</t>
  </si>
  <si>
    <t>Solanum guineense</t>
  </si>
  <si>
    <t>Solanum imamense</t>
  </si>
  <si>
    <t>BM000887180</t>
  </si>
  <si>
    <t>BM000887149</t>
  </si>
  <si>
    <t>Hilsenberg, C.T.</t>
  </si>
  <si>
    <t>Baron</t>
  </si>
  <si>
    <t>10/1882</t>
  </si>
  <si>
    <t>BM000887179</t>
  </si>
  <si>
    <t>45A</t>
  </si>
  <si>
    <t>45B</t>
  </si>
  <si>
    <t>45C</t>
  </si>
  <si>
    <t>45D</t>
  </si>
  <si>
    <t>45E</t>
  </si>
  <si>
    <t>45F</t>
  </si>
  <si>
    <t>45G</t>
  </si>
  <si>
    <t>45H</t>
  </si>
  <si>
    <t>GA1</t>
  </si>
  <si>
    <t>Gesnouinia arborea</t>
  </si>
  <si>
    <t>Jarvis</t>
  </si>
  <si>
    <t>Tenerife</t>
  </si>
  <si>
    <t>GA2</t>
  </si>
  <si>
    <t>Evrard</t>
  </si>
  <si>
    <t>La Palma</t>
  </si>
  <si>
    <t>GA3</t>
  </si>
  <si>
    <t>Simons</t>
  </si>
  <si>
    <t>OS1</t>
  </si>
  <si>
    <t xml:space="preserve">Oreocnide serrulata </t>
  </si>
  <si>
    <t>Monro et al.</t>
  </si>
  <si>
    <t>GP1</t>
  </si>
  <si>
    <t>Gonostegia parvifolia</t>
  </si>
  <si>
    <t>KC101</t>
  </si>
  <si>
    <t>Parietaria alsinifolia</t>
  </si>
  <si>
    <t>Mandaville</t>
  </si>
  <si>
    <t>KC102</t>
  </si>
  <si>
    <t>Parietaria debilis</t>
  </si>
  <si>
    <t>Cupaniopsis leptobotrys</t>
  </si>
  <si>
    <t>Ramon</t>
  </si>
  <si>
    <t>LR 283</t>
  </si>
  <si>
    <t>SAP18</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</si>
</sst>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sz val="10"/>
      <name val="Arial"/>
      <family val="2"/>
    </font>
    <font>
      <sz val="9"/>
      <name val="Arial"/>
      <family val="2"/>
    </font>
    <font>
      <b/>
      <sz val="12"/>
      <name val="Arial"/>
      <family val="2"/>
    </font>
    <font>
      <b/>
      <sz val="10"/>
      <name val="Arial"/>
      <family val="2"/>
    </font>
    <font>
      <i/>
      <sz val="10"/>
      <name val="Arial"/>
      <family val="2"/>
    </font>
    <font>
      <sz val="10"/>
      <name val="Calibri"/>
      <family val="2"/>
    </font>
    <font>
      <b/>
      <sz val="10"/>
      <color rgb="FFFF0000"/>
      <name val="Arial"/>
      <family val="2"/>
    </font>
    <font>
      <sz val="8"/>
      <name val="Arial"/>
      <family val="2"/>
    </font>
    <font>
      <sz val="8"/>
      <color theme="1"/>
      <name val="Arial"/>
      <family val="2"/>
    </font>
    <font>
      <sz val="12"/>
      <name val="Arial"/>
      <family val="2"/>
    </font>
    <font>
      <b/>
      <sz val="8"/>
      <name val="Arial"/>
      <family val="2"/>
    </font>
    <font>
      <sz val="10"/>
      <color indexed="8"/>
      <name val="Arial"/>
      <family val="2"/>
    </font>
    <font>
      <sz val="8"/>
      <color indexed="8"/>
      <name val="Arial"/>
      <family val="2"/>
    </font>
  </fonts>
  <fills count="25">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theme="4" tint="0.79998168889431442"/>
        <bgColor indexed="64"/>
      </patternFill>
    </fill>
    <fill>
      <patternFill patternType="solid">
        <fgColor rgb="FFFFC000"/>
        <bgColor indexed="64"/>
      </patternFill>
    </fill>
    <fill>
      <patternFill patternType="solid">
        <fgColor rgb="FFFFFF00"/>
        <bgColor indexed="64"/>
      </patternFill>
    </fill>
    <fill>
      <patternFill patternType="solid">
        <fgColor theme="8" tint="0.79998168889431442"/>
        <bgColor indexed="64"/>
      </patternFill>
    </fill>
    <fill>
      <patternFill patternType="solid">
        <fgColor rgb="FF00B0F0"/>
        <bgColor indexed="64"/>
      </patternFill>
    </fill>
    <fill>
      <patternFill patternType="solid">
        <fgColor rgb="FF92D050"/>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theme="3" tint="0.39997558519241921"/>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rgb="FF00B050"/>
        <bgColor indexed="64"/>
      </patternFill>
    </fill>
    <fill>
      <patternFill patternType="solid">
        <fgColor theme="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theme="8" tint="-0.249977111117893"/>
        <bgColor indexed="64"/>
      </patternFill>
    </fill>
    <fill>
      <patternFill patternType="solid">
        <fgColor theme="2" tint="-0.499984740745262"/>
        <bgColor indexed="64"/>
      </patternFill>
    </fill>
  </fills>
  <borders count="1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top style="thin">
        <color auto="1"/>
      </top>
      <bottom/>
      <diagonal/>
    </border>
  </borders>
  <cellStyleXfs count="2">
    <xf numFmtId="0" fontId="0" fillId="0" borderId="0"/>
    <xf numFmtId="0" fontId="12" fillId="0" borderId="0"/>
  </cellStyleXfs>
  <cellXfs count="202">
    <xf numFmtId="0" fontId="0" fillId="0" borderId="0" xfId="0"/>
    <xf numFmtId="0" fontId="1" fillId="0" borderId="0" xfId="0" applyFont="1"/>
    <xf numFmtId="0" fontId="0" fillId="2" borderId="0" xfId="0" applyFill="1"/>
    <xf numFmtId="0" fontId="0" fillId="0" borderId="0" xfId="0" applyFill="1"/>
    <xf numFmtId="0" fontId="1" fillId="0" borderId="0" xfId="0" applyFont="1" applyFill="1"/>
    <xf numFmtId="0" fontId="3" fillId="0" borderId="0" xfId="0" applyFont="1"/>
    <xf numFmtId="14" fontId="0" fillId="0" borderId="0" xfId="0" applyNumberFormat="1" applyAlignment="1">
      <alignment horizontal="left"/>
    </xf>
    <xf numFmtId="0" fontId="4" fillId="0" borderId="0" xfId="0" applyFont="1" applyAlignment="1">
      <alignment horizontal="center"/>
    </xf>
    <xf numFmtId="0" fontId="0" fillId="0" borderId="0" xfId="0" applyAlignment="1">
      <alignment horizontal="center"/>
    </xf>
    <xf numFmtId="2" fontId="0" fillId="0" borderId="0" xfId="0" applyNumberFormat="1" applyAlignment="1">
      <alignment horizontal="center"/>
    </xf>
    <xf numFmtId="0" fontId="4" fillId="0" borderId="0" xfId="0" applyFont="1"/>
    <xf numFmtId="0" fontId="4" fillId="0" borderId="0" xfId="0" applyFont="1" applyAlignment="1">
      <alignment horizontal="center" textRotation="90" wrapText="1"/>
    </xf>
    <xf numFmtId="2" fontId="1" fillId="0" borderId="0" xfId="0" applyNumberFormat="1" applyFont="1" applyAlignment="1">
      <alignment horizontal="center"/>
    </xf>
    <xf numFmtId="0" fontId="1" fillId="0" borderId="0" xfId="0" applyFont="1" applyAlignment="1">
      <alignment horizontal="center"/>
    </xf>
    <xf numFmtId="0" fontId="4" fillId="6" borderId="0" xfId="0" applyFont="1" applyFill="1"/>
    <xf numFmtId="2" fontId="4" fillId="6" borderId="0" xfId="0" applyNumberFormat="1" applyFont="1" applyFill="1" applyAlignment="1">
      <alignment horizontal="center"/>
    </xf>
    <xf numFmtId="0" fontId="4" fillId="0" borderId="0" xfId="0" applyFont="1" applyAlignment="1">
      <alignment horizontal="center" wrapText="1"/>
    </xf>
    <xf numFmtId="0" fontId="4" fillId="5" borderId="0" xfId="0" applyFont="1" applyFill="1" applyAlignment="1">
      <alignment horizontal="center" textRotation="90" wrapText="1"/>
    </xf>
    <xf numFmtId="0" fontId="4" fillId="0" borderId="1" xfId="0" applyFont="1" applyBorder="1" applyAlignment="1">
      <alignment horizontal="center"/>
    </xf>
    <xf numFmtId="0" fontId="1" fillId="0" borderId="1" xfId="0" applyFont="1" applyBorder="1"/>
    <xf numFmtId="2" fontId="0" fillId="0" borderId="0" xfId="0" applyNumberFormat="1"/>
    <xf numFmtId="0" fontId="5" fillId="0" borderId="0" xfId="0" applyFont="1"/>
    <xf numFmtId="0" fontId="1" fillId="6" borderId="0" xfId="0" applyFont="1" applyFill="1"/>
    <xf numFmtId="0" fontId="1" fillId="5" borderId="0" xfId="0" applyFont="1" applyFill="1"/>
    <xf numFmtId="0" fontId="6" fillId="0" borderId="1" xfId="0" applyFont="1" applyBorder="1"/>
    <xf numFmtId="0" fontId="4" fillId="6" borderId="0" xfId="0" applyFont="1" applyFill="1" applyBorder="1"/>
    <xf numFmtId="0" fontId="4" fillId="5" borderId="0" xfId="0" applyFont="1" applyFill="1" applyBorder="1"/>
    <xf numFmtId="0" fontId="4" fillId="0" borderId="1" xfId="0" applyFont="1" applyBorder="1" applyAlignment="1">
      <alignment horizontal="center"/>
    </xf>
    <xf numFmtId="0" fontId="0" fillId="6" borderId="0" xfId="0" applyFill="1"/>
    <xf numFmtId="0" fontId="0" fillId="0" borderId="0" xfId="0" applyBorder="1"/>
    <xf numFmtId="0" fontId="1" fillId="0" borderId="0" xfId="0" applyFont="1" applyBorder="1"/>
    <xf numFmtId="0" fontId="6" fillId="0" borderId="0" xfId="0" applyFont="1" applyBorder="1"/>
    <xf numFmtId="0" fontId="4" fillId="5" borderId="0" xfId="0" applyFont="1" applyFill="1"/>
    <xf numFmtId="0" fontId="4" fillId="0" borderId="0" xfId="0" applyFont="1" applyBorder="1" applyAlignment="1">
      <alignment horizontal="center"/>
    </xf>
    <xf numFmtId="0" fontId="4" fillId="0" borderId="0" xfId="0" applyFont="1" applyFill="1" applyBorder="1"/>
    <xf numFmtId="0" fontId="1" fillId="4" borderId="1" xfId="0" applyFont="1" applyFill="1" applyBorder="1"/>
    <xf numFmtId="2" fontId="4" fillId="0" borderId="0" xfId="0" applyNumberFormat="1" applyFont="1" applyFill="1" applyAlignment="1">
      <alignment horizontal="center"/>
    </xf>
    <xf numFmtId="0" fontId="2" fillId="0" borderId="0" xfId="0" applyFont="1"/>
    <xf numFmtId="0" fontId="2" fillId="0" borderId="0" xfId="0" applyFont="1" applyFill="1"/>
    <xf numFmtId="0" fontId="2" fillId="0" borderId="0" xfId="0" applyFont="1" applyAlignment="1">
      <alignment horizontal="left"/>
    </xf>
    <xf numFmtId="0" fontId="0" fillId="8" borderId="0" xfId="0" applyFill="1"/>
    <xf numFmtId="0" fontId="7" fillId="0" borderId="0" xfId="0" applyFont="1" applyAlignment="1">
      <alignment horizontal="center"/>
    </xf>
    <xf numFmtId="0" fontId="7" fillId="0" borderId="0" xfId="0" applyFont="1" applyFill="1" applyAlignment="1">
      <alignment horizontal="center"/>
    </xf>
    <xf numFmtId="0" fontId="1" fillId="6" borderId="0" xfId="0" applyFont="1" applyFill="1" applyBorder="1"/>
    <xf numFmtId="0" fontId="1" fillId="5" borderId="0" xfId="0" applyFont="1" applyFill="1" applyBorder="1"/>
    <xf numFmtId="0" fontId="4" fillId="0" borderId="1" xfId="0" applyFont="1" applyBorder="1" applyAlignment="1">
      <alignment horizontal="center"/>
    </xf>
    <xf numFmtId="2" fontId="4" fillId="6" borderId="0" xfId="0" applyNumberFormat="1" applyFont="1" applyFill="1"/>
    <xf numFmtId="0" fontId="4" fillId="0" borderId="1" xfId="0" applyFont="1" applyBorder="1" applyAlignment="1">
      <alignment horizontal="center"/>
    </xf>
    <xf numFmtId="0" fontId="4" fillId="0" borderId="1" xfId="0" applyFont="1" applyBorder="1" applyAlignment="1">
      <alignment horizontal="center"/>
    </xf>
    <xf numFmtId="0" fontId="7" fillId="0" borderId="0" xfId="0" applyFont="1"/>
    <xf numFmtId="0" fontId="8" fillId="0" borderId="1" xfId="0" applyFont="1" applyBorder="1"/>
    <xf numFmtId="0" fontId="8" fillId="0" borderId="1" xfId="0" applyFont="1" applyFill="1" applyBorder="1"/>
    <xf numFmtId="0" fontId="8" fillId="9" borderId="4" xfId="0" applyFont="1" applyFill="1" applyBorder="1"/>
    <xf numFmtId="0" fontId="8" fillId="2" borderId="0" xfId="0" applyFont="1" applyFill="1" applyBorder="1"/>
    <xf numFmtId="0" fontId="8" fillId="0" borderId="7" xfId="0" applyFont="1" applyFill="1" applyBorder="1"/>
    <xf numFmtId="0" fontId="8" fillId="0" borderId="7" xfId="0" applyFont="1" applyFill="1" applyBorder="1" applyAlignment="1">
      <alignment horizontal="left"/>
    </xf>
    <xf numFmtId="0" fontId="8" fillId="0" borderId="7" xfId="0" applyFont="1" applyFill="1" applyBorder="1" applyAlignment="1"/>
    <xf numFmtId="49" fontId="8" fillId="0" borderId="7" xfId="0" applyNumberFormat="1" applyFont="1" applyFill="1" applyBorder="1" applyAlignment="1">
      <alignment horizontal="left"/>
    </xf>
    <xf numFmtId="0" fontId="8" fillId="0" borderId="1" xfId="0" applyFont="1" applyFill="1" applyBorder="1" applyAlignment="1">
      <alignment horizontal="left"/>
    </xf>
    <xf numFmtId="0" fontId="8" fillId="0" borderId="1" xfId="0" applyFont="1" applyFill="1" applyBorder="1" applyAlignment="1"/>
    <xf numFmtId="49" fontId="8" fillId="0" borderId="1" xfId="0" applyNumberFormat="1" applyFont="1" applyFill="1" applyBorder="1" applyAlignment="1">
      <alignment horizontal="left"/>
    </xf>
    <xf numFmtId="0" fontId="8" fillId="6" borderId="0" xfId="0" applyFont="1" applyFill="1" applyBorder="1"/>
    <xf numFmtId="0" fontId="8" fillId="9" borderId="5" xfId="0" applyFont="1" applyFill="1" applyBorder="1"/>
    <xf numFmtId="0" fontId="8" fillId="10" borderId="3" xfId="0" applyFont="1" applyFill="1" applyBorder="1"/>
    <xf numFmtId="0" fontId="8" fillId="10" borderId="4" xfId="0" applyFont="1" applyFill="1" applyBorder="1"/>
    <xf numFmtId="0" fontId="8" fillId="10" borderId="5" xfId="0" applyFont="1" applyFill="1" applyBorder="1"/>
    <xf numFmtId="0" fontId="8" fillId="0" borderId="1" xfId="0" applyFont="1" applyBorder="1" applyAlignment="1">
      <alignment horizontal="left"/>
    </xf>
    <xf numFmtId="0" fontId="8" fillId="11" borderId="3" xfId="0" applyFont="1" applyFill="1" applyBorder="1"/>
    <xf numFmtId="0" fontId="8" fillId="0" borderId="1" xfId="0" applyFont="1" applyBorder="1" applyAlignment="1"/>
    <xf numFmtId="49" fontId="8" fillId="0" borderId="1" xfId="0" applyNumberFormat="1" applyFont="1" applyBorder="1" applyAlignment="1">
      <alignment horizontal="left"/>
    </xf>
    <xf numFmtId="0" fontId="8" fillId="11" borderId="4" xfId="0" applyFont="1" applyFill="1" applyBorder="1"/>
    <xf numFmtId="0" fontId="8" fillId="6" borderId="0" xfId="0" applyFont="1" applyFill="1" applyBorder="1" applyAlignment="1">
      <alignment horizontal="left"/>
    </xf>
    <xf numFmtId="0" fontId="8" fillId="0" borderId="1" xfId="0" applyNumberFormat="1" applyFont="1" applyFill="1" applyBorder="1" applyAlignment="1"/>
    <xf numFmtId="0" fontId="8" fillId="11" borderId="5" xfId="0" applyFont="1" applyFill="1" applyBorder="1"/>
    <xf numFmtId="0" fontId="8" fillId="5" borderId="3" xfId="0" applyFont="1" applyFill="1" applyBorder="1"/>
    <xf numFmtId="0" fontId="8" fillId="8" borderId="0" xfId="0" applyFont="1" applyFill="1" applyBorder="1"/>
    <xf numFmtId="0" fontId="8" fillId="5" borderId="4" xfId="0" applyFont="1" applyFill="1" applyBorder="1"/>
    <xf numFmtId="0" fontId="8" fillId="5" borderId="5" xfId="0" applyFont="1" applyFill="1" applyBorder="1"/>
    <xf numFmtId="0" fontId="8" fillId="12" borderId="3" xfId="0" applyFont="1" applyFill="1" applyBorder="1"/>
    <xf numFmtId="0" fontId="8" fillId="12" borderId="4" xfId="0" applyFont="1" applyFill="1" applyBorder="1"/>
    <xf numFmtId="0" fontId="8" fillId="12" borderId="5" xfId="0" applyFont="1" applyFill="1" applyBorder="1"/>
    <xf numFmtId="0" fontId="8" fillId="13" borderId="3" xfId="0" applyFont="1" applyFill="1" applyBorder="1"/>
    <xf numFmtId="0" fontId="8" fillId="4" borderId="0" xfId="0" applyFont="1" applyFill="1" applyBorder="1"/>
    <xf numFmtId="0" fontId="8" fillId="13" borderId="4" xfId="0" applyFont="1" applyFill="1" applyBorder="1"/>
    <xf numFmtId="0" fontId="8" fillId="13" borderId="5" xfId="0" applyFont="1" applyFill="1" applyBorder="1"/>
    <xf numFmtId="0" fontId="8" fillId="14" borderId="3" xfId="0" applyFont="1" applyFill="1" applyBorder="1"/>
    <xf numFmtId="0" fontId="9" fillId="0" borderId="1" xfId="0" applyFont="1" applyBorder="1" applyAlignment="1">
      <alignment horizontal="left"/>
    </xf>
    <xf numFmtId="0" fontId="8" fillId="14" borderId="4" xfId="0" applyFont="1" applyFill="1" applyBorder="1"/>
    <xf numFmtId="0" fontId="8" fillId="3" borderId="1" xfId="0" applyFont="1" applyFill="1" applyBorder="1"/>
    <xf numFmtId="0" fontId="8" fillId="14" borderId="5" xfId="0" applyFont="1" applyFill="1" applyBorder="1"/>
    <xf numFmtId="0" fontId="8" fillId="6" borderId="3" xfId="0" applyFont="1" applyFill="1" applyBorder="1"/>
    <xf numFmtId="0" fontId="8" fillId="6" borderId="4" xfId="0" applyFont="1" applyFill="1" applyBorder="1"/>
    <xf numFmtId="0" fontId="8" fillId="6" borderId="0" xfId="0" applyFont="1" applyFill="1"/>
    <xf numFmtId="0" fontId="8" fillId="6" borderId="5" xfId="0" applyFont="1" applyFill="1" applyBorder="1"/>
    <xf numFmtId="0" fontId="8" fillId="16" borderId="0" xfId="0" applyFont="1" applyFill="1"/>
    <xf numFmtId="0" fontId="8" fillId="0" borderId="7" xfId="0" applyFont="1" applyBorder="1" applyAlignment="1"/>
    <xf numFmtId="0" fontId="8" fillId="0" borderId="7" xfId="0" applyFont="1" applyBorder="1" applyAlignment="1">
      <alignment horizontal="left"/>
    </xf>
    <xf numFmtId="0" fontId="8" fillId="15" borderId="3" xfId="0" applyFont="1" applyFill="1" applyBorder="1"/>
    <xf numFmtId="0" fontId="8" fillId="15" borderId="4" xfId="0" applyFont="1" applyFill="1" applyBorder="1"/>
    <xf numFmtId="14" fontId="8" fillId="0" borderId="1" xfId="0" applyNumberFormat="1" applyFont="1" applyBorder="1" applyAlignment="1">
      <alignment horizontal="left"/>
    </xf>
    <xf numFmtId="0" fontId="8" fillId="15" borderId="5" xfId="0" applyFont="1" applyFill="1" applyBorder="1"/>
    <xf numFmtId="0" fontId="8" fillId="7" borderId="3" xfId="0" applyFont="1" applyFill="1" applyBorder="1"/>
    <xf numFmtId="0" fontId="8" fillId="17" borderId="0" xfId="0" applyFont="1" applyFill="1"/>
    <xf numFmtId="0" fontId="8" fillId="3" borderId="1" xfId="0" applyFont="1" applyFill="1" applyBorder="1" applyAlignment="1"/>
    <xf numFmtId="0" fontId="8" fillId="3" borderId="1" xfId="0" applyFont="1" applyFill="1" applyBorder="1" applyAlignment="1">
      <alignment horizontal="left"/>
    </xf>
    <xf numFmtId="0" fontId="8" fillId="7" borderId="4" xfId="0" applyFont="1" applyFill="1" applyBorder="1"/>
    <xf numFmtId="0" fontId="8" fillId="7" borderId="5" xfId="0" applyFont="1" applyFill="1" applyBorder="1"/>
    <xf numFmtId="0" fontId="8" fillId="9" borderId="3" xfId="0" applyFont="1" applyFill="1" applyBorder="1"/>
    <xf numFmtId="14" fontId="8" fillId="0" borderId="1" xfId="0" applyNumberFormat="1" applyFont="1" applyFill="1" applyBorder="1" applyAlignment="1">
      <alignment horizontal="left"/>
    </xf>
    <xf numFmtId="14" fontId="8" fillId="3" borderId="1" xfId="0" applyNumberFormat="1" applyFont="1" applyFill="1" applyBorder="1" applyAlignment="1">
      <alignment horizontal="left"/>
    </xf>
    <xf numFmtId="0" fontId="8" fillId="3" borderId="8" xfId="0" applyFont="1" applyFill="1" applyBorder="1" applyAlignment="1">
      <alignment horizontal="left"/>
    </xf>
    <xf numFmtId="14" fontId="8" fillId="0" borderId="0" xfId="0" applyNumberFormat="1" applyFont="1" applyAlignment="1">
      <alignment horizontal="left"/>
    </xf>
    <xf numFmtId="49" fontId="8" fillId="3" borderId="1" xfId="0" applyNumberFormat="1" applyFont="1" applyFill="1" applyBorder="1" applyAlignment="1">
      <alignment horizontal="left"/>
    </xf>
    <xf numFmtId="0" fontId="8" fillId="8" borderId="0" xfId="0" applyFont="1" applyFill="1"/>
    <xf numFmtId="17" fontId="8" fillId="0" borderId="1" xfId="0" applyNumberFormat="1" applyFont="1" applyBorder="1" applyAlignment="1">
      <alignment horizontal="left"/>
    </xf>
    <xf numFmtId="0" fontId="9" fillId="0" borderId="1" xfId="0" applyFont="1" applyFill="1" applyBorder="1" applyAlignment="1">
      <alignment horizontal="left"/>
    </xf>
    <xf numFmtId="0" fontId="8" fillId="18" borderId="0" xfId="0" applyFont="1" applyFill="1"/>
    <xf numFmtId="0" fontId="8" fillId="19" borderId="0" xfId="0" applyFont="1" applyFill="1"/>
    <xf numFmtId="0" fontId="8" fillId="0" borderId="1" xfId="0" applyNumberFormat="1" applyFont="1" applyFill="1" applyBorder="1" applyAlignment="1">
      <alignment horizontal="left"/>
    </xf>
    <xf numFmtId="0" fontId="8" fillId="9" borderId="0" xfId="0" applyFont="1" applyFill="1"/>
    <xf numFmtId="0" fontId="8" fillId="2" borderId="3" xfId="0" applyFont="1" applyFill="1" applyBorder="1"/>
    <xf numFmtId="0" fontId="8" fillId="2" borderId="4" xfId="0" applyFont="1" applyFill="1" applyBorder="1"/>
    <xf numFmtId="0" fontId="8" fillId="2" borderId="5" xfId="0" applyFont="1" applyFill="1" applyBorder="1"/>
    <xf numFmtId="0" fontId="2" fillId="2" borderId="0" xfId="0" applyFont="1" applyFill="1"/>
    <xf numFmtId="0" fontId="9" fillId="4" borderId="6" xfId="0" applyFont="1" applyFill="1" applyBorder="1" applyAlignment="1">
      <alignment horizontal="center"/>
    </xf>
    <xf numFmtId="0" fontId="9" fillId="4" borderId="1" xfId="0" applyFont="1" applyFill="1" applyBorder="1" applyAlignment="1">
      <alignment horizontal="center"/>
    </xf>
    <xf numFmtId="0" fontId="8" fillId="5" borderId="1" xfId="0" applyFont="1" applyFill="1" applyBorder="1" applyAlignment="1">
      <alignment horizontal="center"/>
    </xf>
    <xf numFmtId="0" fontId="8" fillId="0" borderId="1" xfId="0" applyFont="1" applyFill="1" applyBorder="1" applyAlignment="1">
      <alignment horizontal="center"/>
    </xf>
    <xf numFmtId="0" fontId="8" fillId="0" borderId="2" xfId="0" applyFont="1" applyBorder="1"/>
    <xf numFmtId="0" fontId="11" fillId="6" borderId="1" xfId="0" applyFont="1" applyFill="1" applyBorder="1" applyAlignment="1">
      <alignment horizontal="center"/>
    </xf>
    <xf numFmtId="0" fontId="8" fillId="0" borderId="1" xfId="0" applyFont="1" applyBorder="1" applyAlignment="1">
      <alignment horizontal="center"/>
    </xf>
    <xf numFmtId="0" fontId="8" fillId="5" borderId="2" xfId="0" applyFont="1" applyFill="1" applyBorder="1" applyAlignment="1">
      <alignment horizontal="center"/>
    </xf>
    <xf numFmtId="0" fontId="8" fillId="0" borderId="2" xfId="0" applyFont="1" applyBorder="1" applyAlignment="1">
      <alignment horizontal="center"/>
    </xf>
    <xf numFmtId="0" fontId="8" fillId="5" borderId="7" xfId="0" applyFont="1" applyFill="1" applyBorder="1" applyAlignment="1">
      <alignment horizontal="center"/>
    </xf>
    <xf numFmtId="0" fontId="8" fillId="0" borderId="7" xfId="0" applyFont="1" applyFill="1" applyBorder="1" applyAlignment="1">
      <alignment horizontal="center"/>
    </xf>
    <xf numFmtId="0" fontId="11" fillId="6" borderId="6" xfId="0" applyFont="1" applyFill="1" applyBorder="1" applyAlignment="1">
      <alignment horizontal="center"/>
    </xf>
    <xf numFmtId="0" fontId="8" fillId="0" borderId="0" xfId="0" applyFont="1"/>
    <xf numFmtId="0" fontId="2" fillId="20" borderId="0" xfId="0" applyFont="1" applyFill="1"/>
    <xf numFmtId="0" fontId="2" fillId="21" borderId="0" xfId="0" applyFont="1" applyFill="1"/>
    <xf numFmtId="0" fontId="8" fillId="22" borderId="0" xfId="0" applyFont="1" applyFill="1" applyBorder="1"/>
    <xf numFmtId="0" fontId="8" fillId="0" borderId="7" xfId="0" applyFont="1" applyBorder="1"/>
    <xf numFmtId="0" fontId="2" fillId="6" borderId="0" xfId="0" applyFont="1" applyFill="1"/>
    <xf numFmtId="0" fontId="8" fillId="11" borderId="4" xfId="0" applyFont="1" applyFill="1" applyBorder="1" applyAlignment="1">
      <alignment horizontal="left"/>
    </xf>
    <xf numFmtId="0" fontId="8" fillId="11" borderId="5" xfId="0" applyFont="1" applyFill="1" applyBorder="1" applyAlignment="1">
      <alignment horizontal="left"/>
    </xf>
    <xf numFmtId="0" fontId="8" fillId="5" borderId="3" xfId="0" applyFont="1" applyFill="1" applyBorder="1" applyAlignment="1">
      <alignment horizontal="left"/>
    </xf>
    <xf numFmtId="0" fontId="8" fillId="5" borderId="4" xfId="0" applyFont="1" applyFill="1" applyBorder="1" applyAlignment="1">
      <alignment horizontal="left"/>
    </xf>
    <xf numFmtId="0" fontId="8" fillId="5" borderId="5" xfId="0" applyFont="1" applyFill="1" applyBorder="1" applyAlignment="1">
      <alignment horizontal="left"/>
    </xf>
    <xf numFmtId="0" fontId="8" fillId="12" borderId="3" xfId="0" applyFont="1" applyFill="1" applyBorder="1" applyAlignment="1">
      <alignment horizontal="left"/>
    </xf>
    <xf numFmtId="0" fontId="8" fillId="12" borderId="4" xfId="0" applyFont="1" applyFill="1" applyBorder="1" applyAlignment="1">
      <alignment horizontal="left"/>
    </xf>
    <xf numFmtId="0" fontId="8" fillId="12" borderId="5" xfId="0" applyFont="1" applyFill="1" applyBorder="1" applyAlignment="1">
      <alignment horizontal="left"/>
    </xf>
    <xf numFmtId="0" fontId="8" fillId="0" borderId="0" xfId="0" applyFont="1" applyAlignment="1">
      <alignment horizontal="left"/>
    </xf>
    <xf numFmtId="0" fontId="8" fillId="0" borderId="10" xfId="0" applyFont="1" applyBorder="1" applyAlignment="1">
      <alignment horizontal="left"/>
    </xf>
    <xf numFmtId="0" fontId="2" fillId="23" borderId="0" xfId="0" applyFont="1" applyFill="1"/>
    <xf numFmtId="0" fontId="8" fillId="0" borderId="0" xfId="0" applyFont="1" applyBorder="1"/>
    <xf numFmtId="0" fontId="2" fillId="0" borderId="0" xfId="0" applyFont="1" applyBorder="1"/>
    <xf numFmtId="0" fontId="8" fillId="9" borderId="11" xfId="0" applyFont="1" applyFill="1" applyBorder="1"/>
    <xf numFmtId="0" fontId="8" fillId="9" borderId="12" xfId="0" applyFont="1" applyFill="1" applyBorder="1"/>
    <xf numFmtId="0" fontId="8" fillId="9" borderId="13" xfId="0" applyFont="1" applyFill="1" applyBorder="1"/>
    <xf numFmtId="0" fontId="8" fillId="10" borderId="11" xfId="0" applyFont="1" applyFill="1" applyBorder="1"/>
    <xf numFmtId="0" fontId="8" fillId="10" borderId="12" xfId="0" applyFont="1" applyFill="1" applyBorder="1"/>
    <xf numFmtId="0" fontId="8" fillId="10" borderId="13" xfId="0" applyFont="1" applyFill="1" applyBorder="1"/>
    <xf numFmtId="0" fontId="1" fillId="6" borderId="0" xfId="0" applyFont="1" applyFill="1" applyAlignment="1">
      <alignment horizontal="center"/>
    </xf>
    <xf numFmtId="0" fontId="1" fillId="0" borderId="0" xfId="0" applyFont="1" applyAlignment="1">
      <alignment horizontal="left"/>
    </xf>
    <xf numFmtId="0" fontId="0" fillId="0" borderId="0" xfId="0" applyAlignment="1">
      <alignment horizontal="left"/>
    </xf>
    <xf numFmtId="9" fontId="0" fillId="0" borderId="0" xfId="0" applyNumberFormat="1" applyAlignment="1">
      <alignment horizontal="center"/>
    </xf>
    <xf numFmtId="0" fontId="2" fillId="16" borderId="0" xfId="0" applyFont="1" applyFill="1"/>
    <xf numFmtId="17" fontId="9" fillId="0" borderId="1" xfId="0" applyNumberFormat="1" applyFont="1" applyBorder="1" applyAlignment="1">
      <alignment horizontal="left"/>
    </xf>
    <xf numFmtId="0" fontId="13" fillId="0" borderId="1" xfId="1" applyFont="1" applyFill="1" applyBorder="1" applyAlignment="1">
      <alignment horizontal="left" wrapText="1"/>
    </xf>
    <xf numFmtId="14" fontId="9" fillId="0" borderId="1" xfId="0" applyNumberFormat="1" applyFont="1" applyBorder="1" applyAlignment="1">
      <alignment horizontal="left"/>
    </xf>
    <xf numFmtId="15" fontId="9" fillId="0" borderId="1" xfId="0" applyNumberFormat="1" applyFont="1" applyBorder="1" applyAlignment="1">
      <alignment horizontal="left"/>
    </xf>
    <xf numFmtId="15" fontId="8" fillId="0" borderId="1" xfId="0" applyNumberFormat="1" applyFont="1" applyBorder="1" applyAlignment="1">
      <alignment horizontal="left"/>
    </xf>
    <xf numFmtId="0" fontId="2" fillId="9" borderId="1" xfId="0" applyFont="1" applyFill="1" applyBorder="1" applyAlignment="1">
      <alignment horizontal="center"/>
    </xf>
    <xf numFmtId="0" fontId="8" fillId="8" borderId="1" xfId="0" applyFont="1" applyFill="1" applyBorder="1" applyAlignment="1">
      <alignment horizontal="center"/>
    </xf>
    <xf numFmtId="0" fontId="0" fillId="0" borderId="4" xfId="0" applyBorder="1" applyAlignment="1">
      <alignment horizontal="center" vertical="center" textRotation="90" wrapText="1"/>
    </xf>
    <xf numFmtId="0" fontId="0" fillId="0" borderId="5" xfId="0" applyBorder="1" applyAlignment="1">
      <alignment horizontal="center" vertical="center" textRotation="90" wrapText="1"/>
    </xf>
    <xf numFmtId="15" fontId="8" fillId="3" borderId="1" xfId="0" applyNumberFormat="1" applyFont="1" applyFill="1" applyBorder="1" applyAlignment="1">
      <alignment horizontal="left"/>
    </xf>
    <xf numFmtId="0" fontId="8" fillId="23" borderId="0" xfId="0" applyFont="1" applyFill="1"/>
    <xf numFmtId="14" fontId="8" fillId="0" borderId="1" xfId="0" applyNumberFormat="1" applyFont="1" applyBorder="1"/>
    <xf numFmtId="0" fontId="2" fillId="24" borderId="0" xfId="0" applyFont="1" applyFill="1"/>
    <xf numFmtId="0" fontId="11" fillId="0" borderId="1" xfId="0" applyFont="1" applyFill="1" applyBorder="1" applyAlignment="1">
      <alignment horizontal="center"/>
    </xf>
    <xf numFmtId="0" fontId="8" fillId="0" borderId="2" xfId="0" applyFont="1" applyFill="1" applyBorder="1"/>
    <xf numFmtId="0" fontId="8" fillId="0" borderId="14" xfId="0" applyFont="1" applyFill="1" applyBorder="1" applyAlignment="1">
      <alignment horizontal="left"/>
    </xf>
    <xf numFmtId="17" fontId="8" fillId="0" borderId="1" xfId="0" applyNumberFormat="1" applyFont="1" applyBorder="1"/>
    <xf numFmtId="0" fontId="8" fillId="0" borderId="0" xfId="0" applyFont="1" applyFill="1" applyBorder="1"/>
    <xf numFmtId="0" fontId="8" fillId="0" borderId="0" xfId="0" applyFont="1" applyFill="1"/>
    <xf numFmtId="0" fontId="8" fillId="9" borderId="0" xfId="0" applyFont="1" applyFill="1" applyBorder="1"/>
    <xf numFmtId="0" fontId="10" fillId="6" borderId="4" xfId="0" applyFont="1" applyFill="1" applyBorder="1" applyAlignment="1">
      <alignment horizontal="center" vertical="center" textRotation="90" wrapText="1"/>
    </xf>
    <xf numFmtId="0" fontId="10" fillId="6" borderId="5" xfId="0" applyFont="1" applyFill="1" applyBorder="1" applyAlignment="1">
      <alignment horizontal="center" vertical="center" textRotation="90" wrapText="1"/>
    </xf>
    <xf numFmtId="0" fontId="10" fillId="10" borderId="3" xfId="0" applyFont="1" applyFill="1" applyBorder="1" applyAlignment="1">
      <alignment horizontal="center" vertical="center" textRotation="90" wrapText="1"/>
    </xf>
    <xf numFmtId="0" fontId="10" fillId="10" borderId="4" xfId="0" applyFont="1" applyFill="1" applyBorder="1" applyAlignment="1">
      <alignment horizontal="center" vertical="center" textRotation="90" wrapText="1"/>
    </xf>
    <xf numFmtId="0" fontId="10" fillId="10" borderId="5" xfId="0" applyFont="1" applyFill="1" applyBorder="1" applyAlignment="1">
      <alignment horizontal="center" vertical="center" textRotation="90" wrapText="1"/>
    </xf>
    <xf numFmtId="0" fontId="10" fillId="5" borderId="3" xfId="0" applyFont="1" applyFill="1" applyBorder="1" applyAlignment="1">
      <alignment horizontal="center" vertical="center" textRotation="90" wrapText="1"/>
    </xf>
    <xf numFmtId="0" fontId="10" fillId="5" borderId="4" xfId="0" applyFont="1" applyFill="1" applyBorder="1" applyAlignment="1">
      <alignment horizontal="center" vertical="center" textRotation="90" wrapText="1"/>
    </xf>
    <xf numFmtId="0" fontId="10" fillId="5" borderId="5" xfId="0" applyFont="1" applyFill="1" applyBorder="1" applyAlignment="1">
      <alignment horizontal="center" vertical="center" textRotation="90" wrapText="1"/>
    </xf>
    <xf numFmtId="0" fontId="10" fillId="2" borderId="3" xfId="0" applyFont="1" applyFill="1" applyBorder="1" applyAlignment="1">
      <alignment horizontal="center" vertical="center" textRotation="90" wrapText="1"/>
    </xf>
    <xf numFmtId="0" fontId="0" fillId="0" borderId="4" xfId="0" applyBorder="1" applyAlignment="1">
      <alignment horizontal="center" vertical="center" textRotation="90" wrapText="1"/>
    </xf>
    <xf numFmtId="0" fontId="4" fillId="0" borderId="1" xfId="0" applyFont="1" applyBorder="1" applyAlignment="1">
      <alignment horizontal="center"/>
    </xf>
    <xf numFmtId="0" fontId="1" fillId="0" borderId="6" xfId="0" applyFont="1" applyBorder="1" applyAlignment="1"/>
    <xf numFmtId="0" fontId="0" fillId="0" borderId="2" xfId="0" applyBorder="1" applyAlignment="1"/>
    <xf numFmtId="0" fontId="4" fillId="0" borderId="6" xfId="0" applyFont="1" applyBorder="1" applyAlignment="1">
      <alignment horizontal="center"/>
    </xf>
    <xf numFmtId="0" fontId="4" fillId="0" borderId="9" xfId="0" applyFont="1" applyBorder="1" applyAlignment="1">
      <alignment horizontal="center"/>
    </xf>
    <xf numFmtId="0" fontId="4" fillId="0" borderId="2" xfId="0" applyFont="1" applyBorder="1" applyAlignment="1">
      <alignment horizontal="center"/>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85"/>
  <sheetViews>
    <sheetView tabSelected="1" zoomScale="150" zoomScaleNormal="115" zoomScalePageLayoutView="115" workbookViewId="0">
      <pane xSplit="4" ySplit="1" topLeftCell="F2" activePane="bottomRight" state="frozen"/>
      <selection pane="topRight" activeCell="E1" sqref="E1"/>
      <selection pane="bottomLeft" activeCell="A2" sqref="A2"/>
      <selection pane="bottomRight" activeCell="O12" sqref="O12"/>
    </sheetView>
  </sheetViews>
  <sheetFormatPr baseColWidth="10" defaultColWidth="9.1640625" defaultRowHeight="12" x14ac:dyDescent="0.15"/>
  <cols>
    <col min="1" max="1" width="3" style="37" customWidth="1"/>
    <col min="2" max="2" width="3.83203125" style="37" bestFit="1" customWidth="1"/>
    <col min="3" max="3" width="1.5" style="38" customWidth="1"/>
    <col min="4" max="4" width="6.6640625" style="37" bestFit="1" customWidth="1"/>
    <col min="5" max="5" width="6.6640625" style="37" customWidth="1"/>
    <col min="6" max="6" width="23.5" style="37" bestFit="1" customWidth="1"/>
    <col min="7" max="7" width="22.5" style="37" bestFit="1" customWidth="1"/>
    <col min="8" max="8" width="9.6640625" style="37" bestFit="1" customWidth="1"/>
    <col min="9" max="9" width="14.1640625" style="37" bestFit="1" customWidth="1"/>
    <col min="10" max="10" width="18" style="37" bestFit="1" customWidth="1"/>
    <col min="11" max="11" width="12.5" style="37" bestFit="1" customWidth="1"/>
    <col min="12" max="12" width="11.1640625" style="37" bestFit="1" customWidth="1"/>
    <col min="13" max="13" width="8.1640625" style="37" bestFit="1" customWidth="1"/>
    <col min="14" max="14" width="9.5" style="37" bestFit="1" customWidth="1"/>
    <col min="15" max="15" width="12.5" style="37" bestFit="1" customWidth="1"/>
    <col min="16" max="16" width="10.83203125" style="37" bestFit="1" customWidth="1"/>
    <col min="17" max="17" width="61.6640625" style="37" bestFit="1" customWidth="1"/>
    <col min="18" max="18" width="22.1640625" style="37" bestFit="1" customWidth="1"/>
    <col min="19" max="19" width="33.33203125" style="37" bestFit="1" customWidth="1"/>
    <col min="20" max="20" width="5.5" style="37" customWidth="1"/>
    <col min="21" max="16384" width="9.1640625" style="37"/>
  </cols>
  <sheetData>
    <row r="1" spans="1:20" x14ac:dyDescent="0.15">
      <c r="A1" s="50" t="s">
        <v>2453</v>
      </c>
      <c r="B1" s="50" t="s">
        <v>3944</v>
      </c>
      <c r="C1" s="51" t="s">
        <v>1681</v>
      </c>
      <c r="D1" s="50" t="s">
        <v>2866</v>
      </c>
      <c r="E1" s="50" t="s">
        <v>4276</v>
      </c>
      <c r="F1" s="51" t="s">
        <v>3295</v>
      </c>
      <c r="G1" s="51" t="s">
        <v>2868</v>
      </c>
      <c r="H1" s="51" t="s">
        <v>2869</v>
      </c>
      <c r="I1" s="51" t="s">
        <v>2870</v>
      </c>
      <c r="J1" s="51" t="s">
        <v>2871</v>
      </c>
      <c r="K1" s="51" t="s">
        <v>2872</v>
      </c>
      <c r="L1" s="124" t="s">
        <v>2909</v>
      </c>
      <c r="M1" s="125" t="s">
        <v>2823</v>
      </c>
      <c r="N1" s="125" t="s">
        <v>2793</v>
      </c>
      <c r="O1" s="125" t="s">
        <v>3504</v>
      </c>
      <c r="P1" s="124" t="s">
        <v>3505</v>
      </c>
      <c r="Q1" s="50" t="s">
        <v>3107</v>
      </c>
      <c r="R1" s="51" t="s">
        <v>3295</v>
      </c>
      <c r="S1" s="51" t="s">
        <v>2867</v>
      </c>
      <c r="T1" s="124" t="s">
        <v>3108</v>
      </c>
    </row>
    <row r="2" spans="1:20" x14ac:dyDescent="0.15">
      <c r="A2" s="186" t="s">
        <v>3117</v>
      </c>
      <c r="B2" s="52" t="s">
        <v>3965</v>
      </c>
      <c r="C2" s="53"/>
      <c r="D2" s="54" t="s">
        <v>3130</v>
      </c>
      <c r="E2" s="54" t="s">
        <v>4277</v>
      </c>
      <c r="F2" s="58" t="s">
        <v>3066</v>
      </c>
      <c r="G2" s="56" t="s">
        <v>77</v>
      </c>
      <c r="H2" s="55" t="s">
        <v>96</v>
      </c>
      <c r="I2" s="57" t="s">
        <v>80</v>
      </c>
      <c r="J2" s="55" t="s">
        <v>69</v>
      </c>
      <c r="K2" s="55" t="s">
        <v>95</v>
      </c>
      <c r="L2" s="126" t="s">
        <v>3064</v>
      </c>
      <c r="M2" s="127">
        <v>0</v>
      </c>
      <c r="N2" s="126" t="s">
        <v>3065</v>
      </c>
      <c r="O2" s="127">
        <v>0</v>
      </c>
      <c r="P2" s="127">
        <v>0</v>
      </c>
      <c r="Q2" s="128" t="str">
        <f t="shared" ref="Q2:Q65" si="0">CONCATENATE(R2,"_",G2,"_",H2,"_",J2)</f>
        <v>Solanum dammerianum_Brass, L.J._11802_Papua New Guinea</v>
      </c>
      <c r="R2" s="58" t="s">
        <v>3066</v>
      </c>
      <c r="S2" s="55" t="s">
        <v>81</v>
      </c>
      <c r="T2" s="127">
        <v>0</v>
      </c>
    </row>
    <row r="3" spans="1:20" ht="12" customHeight="1" x14ac:dyDescent="0.15">
      <c r="A3" s="186"/>
      <c r="B3" s="52" t="s">
        <v>3966</v>
      </c>
      <c r="C3" s="53"/>
      <c r="D3" s="51" t="s">
        <v>3131</v>
      </c>
      <c r="E3" s="54" t="s">
        <v>4277</v>
      </c>
      <c r="F3" s="58" t="s">
        <v>3067</v>
      </c>
      <c r="G3" s="59" t="s">
        <v>45</v>
      </c>
      <c r="H3" s="58" t="s">
        <v>104</v>
      </c>
      <c r="I3" s="60" t="s">
        <v>105</v>
      </c>
      <c r="J3" s="58" t="s">
        <v>109</v>
      </c>
      <c r="K3" s="58" t="s">
        <v>103</v>
      </c>
      <c r="L3" s="129" t="s">
        <v>2442</v>
      </c>
      <c r="M3" s="129" t="s">
        <v>2442</v>
      </c>
      <c r="N3" s="129" t="s">
        <v>2442</v>
      </c>
      <c r="O3" s="129" t="s">
        <v>2442</v>
      </c>
      <c r="P3" s="126">
        <v>0</v>
      </c>
      <c r="Q3" s="128" t="str">
        <f t="shared" si="0"/>
        <v>Solanum deflexicarpum_Knapp, S._10130_China</v>
      </c>
      <c r="R3" s="58" t="s">
        <v>3067</v>
      </c>
      <c r="S3" s="58" t="s">
        <v>106</v>
      </c>
      <c r="T3" s="127">
        <v>0</v>
      </c>
    </row>
    <row r="4" spans="1:20" ht="12" customHeight="1" x14ac:dyDescent="0.15">
      <c r="A4" s="186"/>
      <c r="B4" s="52" t="s">
        <v>3967</v>
      </c>
      <c r="C4" s="53"/>
      <c r="D4" s="51" t="s">
        <v>3132</v>
      </c>
      <c r="E4" s="54" t="s">
        <v>4277</v>
      </c>
      <c r="F4" s="58" t="s">
        <v>3068</v>
      </c>
      <c r="G4" s="59" t="s">
        <v>427</v>
      </c>
      <c r="H4" s="58" t="s">
        <v>428</v>
      </c>
      <c r="I4" s="60" t="s">
        <v>429</v>
      </c>
      <c r="J4" s="58" t="s">
        <v>410</v>
      </c>
      <c r="K4" s="58" t="s">
        <v>426</v>
      </c>
      <c r="L4" s="126">
        <v>0</v>
      </c>
      <c r="M4" s="126">
        <v>0</v>
      </c>
      <c r="N4" s="127">
        <v>0</v>
      </c>
      <c r="O4" s="127">
        <v>0</v>
      </c>
      <c r="P4" s="127">
        <v>0</v>
      </c>
      <c r="Q4" s="128" t="str">
        <f t="shared" si="0"/>
        <v>Solanum hovei_Sahni, K.C._6154_India</v>
      </c>
      <c r="R4" s="58" t="s">
        <v>3068</v>
      </c>
      <c r="S4" s="58" t="s">
        <v>407</v>
      </c>
      <c r="T4" s="127">
        <v>0</v>
      </c>
    </row>
    <row r="5" spans="1:20" ht="12" customHeight="1" x14ac:dyDescent="0.15">
      <c r="A5" s="186"/>
      <c r="B5" s="52" t="s">
        <v>3968</v>
      </c>
      <c r="C5" s="53"/>
      <c r="D5" s="51" t="s">
        <v>3133</v>
      </c>
      <c r="E5" s="54" t="s">
        <v>4277</v>
      </c>
      <c r="F5" s="58" t="s">
        <v>3069</v>
      </c>
      <c r="G5" s="59" t="s">
        <v>1298</v>
      </c>
      <c r="H5" s="58" t="s">
        <v>1299</v>
      </c>
      <c r="I5" s="60" t="s">
        <v>1301</v>
      </c>
      <c r="J5" s="58" t="s">
        <v>480</v>
      </c>
      <c r="K5" s="58" t="s">
        <v>1297</v>
      </c>
      <c r="L5" s="129" t="s">
        <v>2442</v>
      </c>
      <c r="M5" s="129" t="s">
        <v>2442</v>
      </c>
      <c r="N5" s="129" t="s">
        <v>2442</v>
      </c>
      <c r="O5" s="129" t="s">
        <v>2442</v>
      </c>
      <c r="P5" s="129" t="s">
        <v>2442</v>
      </c>
      <c r="Q5" s="128" t="str">
        <f t="shared" si="0"/>
        <v>Solanum peikuoense_Lin, Y.-.R._134_Taiwan</v>
      </c>
      <c r="R5" s="58" t="s">
        <v>3069</v>
      </c>
      <c r="S5" s="58" t="s">
        <v>1302</v>
      </c>
      <c r="T5" s="127">
        <v>0</v>
      </c>
    </row>
    <row r="6" spans="1:20" ht="12" customHeight="1" x14ac:dyDescent="0.15">
      <c r="A6" s="186"/>
      <c r="B6" s="52" t="s">
        <v>3969</v>
      </c>
      <c r="C6" s="53"/>
      <c r="D6" s="51" t="s">
        <v>3134</v>
      </c>
      <c r="E6" s="54" t="s">
        <v>4277</v>
      </c>
      <c r="F6" s="58" t="s">
        <v>3499</v>
      </c>
      <c r="G6" s="59" t="s">
        <v>810</v>
      </c>
      <c r="H6" s="58" t="s">
        <v>30</v>
      </c>
      <c r="I6" s="60" t="s">
        <v>3022</v>
      </c>
      <c r="J6" s="58" t="s">
        <v>36</v>
      </c>
      <c r="K6" s="58" t="s">
        <v>1404</v>
      </c>
      <c r="L6" s="126" t="s">
        <v>3064</v>
      </c>
      <c r="M6" s="127">
        <v>0</v>
      </c>
      <c r="N6" s="127">
        <v>0</v>
      </c>
      <c r="O6" s="127">
        <v>0</v>
      </c>
      <c r="P6" s="127">
        <v>0</v>
      </c>
      <c r="Q6" s="128" t="str">
        <f t="shared" si="0"/>
        <v>Solanum pseudosaponaceum_Banks, J._s.n._Indonesia</v>
      </c>
      <c r="R6" s="58" t="s">
        <v>3499</v>
      </c>
      <c r="S6" s="58" t="s">
        <v>3381</v>
      </c>
      <c r="T6" s="127">
        <v>0</v>
      </c>
    </row>
    <row r="7" spans="1:20" ht="12" customHeight="1" x14ac:dyDescent="0.15">
      <c r="A7" s="186"/>
      <c r="B7" s="52" t="s">
        <v>3970</v>
      </c>
      <c r="C7" s="53"/>
      <c r="D7" s="51" t="s">
        <v>3135</v>
      </c>
      <c r="E7" s="54" t="s">
        <v>4277</v>
      </c>
      <c r="F7" s="58" t="s">
        <v>3070</v>
      </c>
      <c r="G7" s="59" t="s">
        <v>1571</v>
      </c>
      <c r="H7" s="58" t="s">
        <v>1572</v>
      </c>
      <c r="I7" s="60" t="s">
        <v>1573</v>
      </c>
      <c r="J7" s="58" t="s">
        <v>69</v>
      </c>
      <c r="K7" s="58" t="s">
        <v>1570</v>
      </c>
      <c r="L7" s="129" t="s">
        <v>2442</v>
      </c>
      <c r="M7" s="129" t="s">
        <v>2442</v>
      </c>
      <c r="N7" s="127">
        <v>0</v>
      </c>
      <c r="O7" s="126">
        <v>0</v>
      </c>
      <c r="P7" s="129" t="s">
        <v>2442</v>
      </c>
      <c r="Q7" s="128" t="str">
        <f t="shared" si="0"/>
        <v>Solanum torvoideum_Robbins, R.G._808_Papua New Guinea</v>
      </c>
      <c r="R7" s="58" t="s">
        <v>3070</v>
      </c>
      <c r="S7" s="58" t="s">
        <v>1551</v>
      </c>
      <c r="T7" s="127">
        <v>0</v>
      </c>
    </row>
    <row r="8" spans="1:20" ht="12" customHeight="1" x14ac:dyDescent="0.15">
      <c r="A8" s="186"/>
      <c r="B8" s="52" t="s">
        <v>3971</v>
      </c>
      <c r="C8" s="61"/>
      <c r="D8" s="51" t="s">
        <v>3136</v>
      </c>
      <c r="E8" s="54" t="s">
        <v>4277</v>
      </c>
      <c r="F8" s="58" t="s">
        <v>3071</v>
      </c>
      <c r="G8" s="59" t="s">
        <v>2854</v>
      </c>
      <c r="H8" s="58" t="s">
        <v>2855</v>
      </c>
      <c r="I8" s="60" t="s">
        <v>2856</v>
      </c>
      <c r="J8" s="58" t="s">
        <v>69</v>
      </c>
      <c r="K8" s="58" t="s">
        <v>2853</v>
      </c>
      <c r="L8" s="129" t="s">
        <v>2442</v>
      </c>
      <c r="M8" s="127">
        <v>0</v>
      </c>
      <c r="N8" s="127">
        <v>0</v>
      </c>
      <c r="O8" s="127">
        <v>0</v>
      </c>
      <c r="P8" s="127">
        <v>0</v>
      </c>
      <c r="Q8" s="128" t="str">
        <f t="shared" si="0"/>
        <v>Solanum expedunculatum_Iserentant, R._9616_Papua New Guinea</v>
      </c>
      <c r="R8" s="58" t="s">
        <v>3071</v>
      </c>
      <c r="S8" s="58" t="s">
        <v>2452</v>
      </c>
      <c r="T8" s="127">
        <v>0</v>
      </c>
    </row>
    <row r="9" spans="1:20" ht="12.75" customHeight="1" thickBot="1" x14ac:dyDescent="0.2">
      <c r="A9" s="186"/>
      <c r="B9" s="62" t="s">
        <v>3972</v>
      </c>
      <c r="C9" s="61"/>
      <c r="D9" s="51" t="s">
        <v>3137</v>
      </c>
      <c r="E9" s="54" t="s">
        <v>4277</v>
      </c>
      <c r="F9" s="58" t="s">
        <v>3072</v>
      </c>
      <c r="G9" s="59" t="s">
        <v>2838</v>
      </c>
      <c r="H9" s="58" t="s">
        <v>2839</v>
      </c>
      <c r="I9" s="60" t="s">
        <v>2106</v>
      </c>
      <c r="J9" s="58" t="s">
        <v>69</v>
      </c>
      <c r="K9" s="58" t="s">
        <v>2837</v>
      </c>
      <c r="L9" s="126">
        <v>0</v>
      </c>
      <c r="M9" s="127">
        <v>0</v>
      </c>
      <c r="N9" s="127">
        <v>0</v>
      </c>
      <c r="O9" s="127">
        <v>0</v>
      </c>
      <c r="P9" s="127">
        <v>0</v>
      </c>
      <c r="Q9" s="128" t="str">
        <f t="shared" si="0"/>
        <v>Solanum gibbsiae_Gibbs, L.S._5974_Papua New Guinea</v>
      </c>
      <c r="R9" s="58" t="s">
        <v>3072</v>
      </c>
      <c r="S9" s="58" t="s">
        <v>2840</v>
      </c>
      <c r="T9" s="127">
        <v>0</v>
      </c>
    </row>
    <row r="10" spans="1:20" ht="12" customHeight="1" x14ac:dyDescent="0.15">
      <c r="A10" s="186"/>
      <c r="B10" s="63" t="s">
        <v>3973</v>
      </c>
      <c r="C10" s="61"/>
      <c r="D10" s="51" t="s">
        <v>3138</v>
      </c>
      <c r="E10" s="54" t="s">
        <v>4277</v>
      </c>
      <c r="F10" s="58" t="s">
        <v>3073</v>
      </c>
      <c r="G10" s="59" t="s">
        <v>64</v>
      </c>
      <c r="H10" s="58" t="s">
        <v>392</v>
      </c>
      <c r="I10" s="60" t="s">
        <v>393</v>
      </c>
      <c r="J10" s="58" t="s">
        <v>69</v>
      </c>
      <c r="K10" s="58" t="s">
        <v>391</v>
      </c>
      <c r="L10" s="129" t="s">
        <v>2442</v>
      </c>
      <c r="M10" s="127">
        <v>0</v>
      </c>
      <c r="N10" s="126" t="s">
        <v>3065</v>
      </c>
      <c r="O10" s="127">
        <v>0</v>
      </c>
      <c r="P10" s="127">
        <v>0</v>
      </c>
      <c r="Q10" s="128" t="str">
        <f t="shared" si="0"/>
        <v>Solanum heteracanthum_Carr, C.E._15675_Papua New Guinea</v>
      </c>
      <c r="R10" s="58" t="s">
        <v>3073</v>
      </c>
      <c r="S10" s="58" t="s">
        <v>2454</v>
      </c>
      <c r="T10" s="127">
        <v>0</v>
      </c>
    </row>
    <row r="11" spans="1:20" ht="12" customHeight="1" x14ac:dyDescent="0.15">
      <c r="A11" s="186"/>
      <c r="B11" s="64" t="s">
        <v>3974</v>
      </c>
      <c r="C11" s="61"/>
      <c r="D11" s="51" t="s">
        <v>3139</v>
      </c>
      <c r="E11" s="54" t="s">
        <v>4277</v>
      </c>
      <c r="F11" s="58" t="s">
        <v>3074</v>
      </c>
      <c r="G11" s="59" t="s">
        <v>787</v>
      </c>
      <c r="H11" s="58" t="s">
        <v>788</v>
      </c>
      <c r="I11" s="60" t="s">
        <v>789</v>
      </c>
      <c r="J11" s="58" t="s">
        <v>574</v>
      </c>
      <c r="K11" s="58" t="s">
        <v>786</v>
      </c>
      <c r="L11" s="129" t="s">
        <v>2442</v>
      </c>
      <c r="M11" s="126" t="s">
        <v>3064</v>
      </c>
      <c r="N11" s="126">
        <v>0</v>
      </c>
      <c r="O11" s="127">
        <v>0</v>
      </c>
      <c r="P11" s="129" t="s">
        <v>2442</v>
      </c>
      <c r="Q11" s="128" t="str">
        <f t="shared" si="0"/>
        <v>Solanum involucratum_Marcan, A._192_Thailand</v>
      </c>
      <c r="R11" s="58" t="s">
        <v>3074</v>
      </c>
      <c r="S11" s="58" t="s">
        <v>767</v>
      </c>
      <c r="T11" s="127">
        <v>0</v>
      </c>
    </row>
    <row r="12" spans="1:20" ht="12" customHeight="1" x14ac:dyDescent="0.15">
      <c r="A12" s="186"/>
      <c r="B12" s="64" t="s">
        <v>3975</v>
      </c>
      <c r="C12" s="61"/>
      <c r="D12" s="51" t="s">
        <v>3140</v>
      </c>
      <c r="E12" s="54" t="s">
        <v>4277</v>
      </c>
      <c r="F12" s="58" t="s">
        <v>3075</v>
      </c>
      <c r="G12" s="59" t="s">
        <v>609</v>
      </c>
      <c r="H12" s="58" t="s">
        <v>1262</v>
      </c>
      <c r="I12" s="60" t="s">
        <v>3022</v>
      </c>
      <c r="J12" s="58" t="s">
        <v>410</v>
      </c>
      <c r="K12" s="58" t="s">
        <v>1261</v>
      </c>
      <c r="L12" s="129" t="s">
        <v>2442</v>
      </c>
      <c r="M12" s="129" t="s">
        <v>2442</v>
      </c>
      <c r="N12" s="127">
        <v>0</v>
      </c>
      <c r="O12" s="126">
        <v>0</v>
      </c>
      <c r="P12" s="126">
        <v>0</v>
      </c>
      <c r="Q12" s="128" t="str">
        <f t="shared" si="0"/>
        <v>Solanum multiflorum_Beddome, R.H._5495_India</v>
      </c>
      <c r="R12" s="58" t="s">
        <v>3075</v>
      </c>
      <c r="S12" s="58" t="s">
        <v>1263</v>
      </c>
      <c r="T12" s="127">
        <v>0</v>
      </c>
    </row>
    <row r="13" spans="1:20" ht="12" customHeight="1" x14ac:dyDescent="0.15">
      <c r="A13" s="186"/>
      <c r="B13" s="64" t="s">
        <v>2875</v>
      </c>
      <c r="C13" s="61"/>
      <c r="D13" s="51" t="s">
        <v>3141</v>
      </c>
      <c r="E13" s="54" t="s">
        <v>4277</v>
      </c>
      <c r="F13" s="58" t="s">
        <v>3076</v>
      </c>
      <c r="G13" s="59" t="s">
        <v>1513</v>
      </c>
      <c r="H13" s="58" t="s">
        <v>1514</v>
      </c>
      <c r="I13" s="60" t="s">
        <v>1515</v>
      </c>
      <c r="J13" s="58" t="s">
        <v>574</v>
      </c>
      <c r="K13" s="58" t="s">
        <v>1512</v>
      </c>
      <c r="L13" s="129" t="s">
        <v>2442</v>
      </c>
      <c r="M13" s="129" t="s">
        <v>2442</v>
      </c>
      <c r="N13" s="126" t="s">
        <v>3065</v>
      </c>
      <c r="O13" s="126">
        <v>0</v>
      </c>
      <c r="P13" s="129" t="s">
        <v>2442</v>
      </c>
      <c r="Q13" s="128" t="str">
        <f t="shared" si="0"/>
        <v>Solanum putii_Put, N._3227_Thailand</v>
      </c>
      <c r="R13" s="58" t="s">
        <v>3076</v>
      </c>
      <c r="S13" s="58" t="s">
        <v>1516</v>
      </c>
      <c r="T13" s="127">
        <v>0</v>
      </c>
    </row>
    <row r="14" spans="1:20" ht="12" customHeight="1" x14ac:dyDescent="0.15">
      <c r="A14" s="186"/>
      <c r="B14" s="64" t="s">
        <v>3976</v>
      </c>
      <c r="C14" s="61"/>
      <c r="D14" s="51" t="s">
        <v>3142</v>
      </c>
      <c r="E14" s="54" t="s">
        <v>4277</v>
      </c>
      <c r="F14" s="58" t="s">
        <v>3077</v>
      </c>
      <c r="G14" s="59" t="s">
        <v>64</v>
      </c>
      <c r="H14" s="58" t="s">
        <v>2663</v>
      </c>
      <c r="I14" s="60" t="s">
        <v>90</v>
      </c>
      <c r="J14" s="58" t="s">
        <v>69</v>
      </c>
      <c r="K14" s="58" t="s">
        <v>2662</v>
      </c>
      <c r="L14" s="126">
        <v>0</v>
      </c>
      <c r="M14" s="126">
        <v>0</v>
      </c>
      <c r="N14" s="126" t="s">
        <v>3065</v>
      </c>
      <c r="O14" s="127">
        <v>0</v>
      </c>
      <c r="P14" s="127">
        <v>0</v>
      </c>
      <c r="Q14" s="128" t="str">
        <f t="shared" si="0"/>
        <v>Solanum rivicola_Carr, C.E._13200_Papua New Guinea</v>
      </c>
      <c r="R14" s="58" t="s">
        <v>3077</v>
      </c>
      <c r="S14" s="58" t="s">
        <v>2467</v>
      </c>
      <c r="T14" s="127">
        <v>0</v>
      </c>
    </row>
    <row r="15" spans="1:20" ht="12" customHeight="1" x14ac:dyDescent="0.15">
      <c r="A15" s="186"/>
      <c r="B15" s="64" t="s">
        <v>3977</v>
      </c>
      <c r="C15" s="61"/>
      <c r="D15" s="51" t="s">
        <v>3143</v>
      </c>
      <c r="E15" s="54" t="s">
        <v>4277</v>
      </c>
      <c r="F15" s="58" t="s">
        <v>3078</v>
      </c>
      <c r="G15" s="59" t="s">
        <v>2013</v>
      </c>
      <c r="H15" s="58">
        <v>176</v>
      </c>
      <c r="I15" s="60" t="s">
        <v>2902</v>
      </c>
      <c r="J15" s="58" t="s">
        <v>410</v>
      </c>
      <c r="K15" s="58" t="s">
        <v>2901</v>
      </c>
      <c r="L15" s="129" t="s">
        <v>2442</v>
      </c>
      <c r="M15" s="129" t="s">
        <v>2442</v>
      </c>
      <c r="N15" s="129" t="s">
        <v>2442</v>
      </c>
      <c r="O15" s="126">
        <v>0</v>
      </c>
      <c r="P15" s="129" t="s">
        <v>2442</v>
      </c>
      <c r="Q15" s="128" t="str">
        <f t="shared" si="0"/>
        <v>Solanum wightii_Vine, R.S._176_India</v>
      </c>
      <c r="R15" s="58" t="s">
        <v>3078</v>
      </c>
      <c r="S15" s="58" t="s">
        <v>2437</v>
      </c>
      <c r="T15" s="127">
        <v>0</v>
      </c>
    </row>
    <row r="16" spans="1:20" ht="12" customHeight="1" x14ac:dyDescent="0.15">
      <c r="A16" s="186"/>
      <c r="B16" s="64" t="s">
        <v>3978</v>
      </c>
      <c r="C16" s="61"/>
      <c r="D16" s="51" t="s">
        <v>3144</v>
      </c>
      <c r="E16" s="54" t="s">
        <v>4277</v>
      </c>
      <c r="F16" s="58" t="s">
        <v>3945</v>
      </c>
      <c r="G16" s="59" t="s">
        <v>2864</v>
      </c>
      <c r="H16" s="58">
        <v>3038</v>
      </c>
      <c r="I16" s="60">
        <v>2013</v>
      </c>
      <c r="J16" s="58" t="s">
        <v>410</v>
      </c>
      <c r="K16" s="58" t="s">
        <v>2865</v>
      </c>
      <c r="L16" s="129" t="s">
        <v>2442</v>
      </c>
      <c r="M16" s="129" t="s">
        <v>2442</v>
      </c>
      <c r="N16" s="129" t="s">
        <v>2442</v>
      </c>
      <c r="O16" s="129" t="s">
        <v>2442</v>
      </c>
      <c r="P16" s="129" t="s">
        <v>2442</v>
      </c>
      <c r="Q16" s="128" t="str">
        <f t="shared" si="0"/>
        <v>Solanum virginianum _Jin Xiu Wang_3038_India</v>
      </c>
      <c r="R16" s="58" t="s">
        <v>3945</v>
      </c>
      <c r="S16" s="58" t="s">
        <v>3945</v>
      </c>
      <c r="T16" s="129" t="s">
        <v>2442</v>
      </c>
    </row>
    <row r="17" spans="1:20" ht="12.75" customHeight="1" thickBot="1" x14ac:dyDescent="0.2">
      <c r="A17" s="186"/>
      <c r="B17" s="65" t="s">
        <v>3979</v>
      </c>
      <c r="C17" s="61"/>
      <c r="D17" s="51" t="s">
        <v>3145</v>
      </c>
      <c r="E17" s="54" t="s">
        <v>4277</v>
      </c>
      <c r="F17" s="66" t="s">
        <v>3079</v>
      </c>
      <c r="G17" s="59"/>
      <c r="H17" s="58">
        <v>2060</v>
      </c>
      <c r="I17" s="60"/>
      <c r="J17" s="58"/>
      <c r="K17" s="58" t="s">
        <v>2865</v>
      </c>
      <c r="L17" s="129" t="s">
        <v>2442</v>
      </c>
      <c r="M17" s="129" t="s">
        <v>2442</v>
      </c>
      <c r="N17" s="129" t="s">
        <v>2442</v>
      </c>
      <c r="O17" s="129" t="s">
        <v>2442</v>
      </c>
      <c r="P17" s="129" t="s">
        <v>2442</v>
      </c>
      <c r="Q17" s="128" t="str">
        <f t="shared" si="0"/>
        <v>Solanum procumbens__2060_</v>
      </c>
      <c r="R17" s="66" t="s">
        <v>3079</v>
      </c>
      <c r="S17" s="66" t="s">
        <v>388</v>
      </c>
      <c r="T17" s="127">
        <v>0</v>
      </c>
    </row>
    <row r="18" spans="1:20" ht="12" customHeight="1" x14ac:dyDescent="0.15">
      <c r="A18" s="186"/>
      <c r="B18" s="67" t="s">
        <v>3980</v>
      </c>
      <c r="C18" s="61"/>
      <c r="D18" s="51" t="s">
        <v>3146</v>
      </c>
      <c r="E18" s="54" t="s">
        <v>4277</v>
      </c>
      <c r="F18" s="66" t="s">
        <v>3079</v>
      </c>
      <c r="G18" s="68"/>
      <c r="H18" s="58">
        <v>2075</v>
      </c>
      <c r="I18" s="69"/>
      <c r="J18" s="66"/>
      <c r="K18" s="58" t="s">
        <v>2865</v>
      </c>
      <c r="L18" s="129" t="s">
        <v>2442</v>
      </c>
      <c r="M18" s="129" t="s">
        <v>2442</v>
      </c>
      <c r="N18" s="129" t="s">
        <v>2442</v>
      </c>
      <c r="O18" s="129" t="s">
        <v>2442</v>
      </c>
      <c r="P18" s="129" t="s">
        <v>2442</v>
      </c>
      <c r="Q18" s="128" t="str">
        <f t="shared" si="0"/>
        <v>Solanum procumbens__2075_</v>
      </c>
      <c r="R18" s="66" t="s">
        <v>3079</v>
      </c>
      <c r="S18" s="66" t="s">
        <v>388</v>
      </c>
      <c r="T18" s="129" t="s">
        <v>2442</v>
      </c>
    </row>
    <row r="19" spans="1:20" ht="12" customHeight="1" x14ac:dyDescent="0.15">
      <c r="A19" s="186"/>
      <c r="B19" s="70" t="s">
        <v>3981</v>
      </c>
      <c r="C19" s="61"/>
      <c r="D19" s="51" t="s">
        <v>3147</v>
      </c>
      <c r="E19" s="54" t="s">
        <v>4277</v>
      </c>
      <c r="F19" s="58" t="s">
        <v>3080</v>
      </c>
      <c r="G19" s="59"/>
      <c r="H19" s="58">
        <v>2016</v>
      </c>
      <c r="I19" s="60"/>
      <c r="J19" s="58"/>
      <c r="K19" s="58" t="s">
        <v>2865</v>
      </c>
      <c r="L19" s="129" t="s">
        <v>2442</v>
      </c>
      <c r="M19" s="129" t="s">
        <v>2442</v>
      </c>
      <c r="N19" s="129" t="s">
        <v>2442</v>
      </c>
      <c r="O19" s="129" t="s">
        <v>2442</v>
      </c>
      <c r="P19" s="129" t="s">
        <v>2442</v>
      </c>
      <c r="Q19" s="128" t="str">
        <f t="shared" si="0"/>
        <v>Solanum violaceum__2016_</v>
      </c>
      <c r="R19" s="58" t="s">
        <v>3080</v>
      </c>
      <c r="S19" s="58" t="s">
        <v>2474</v>
      </c>
      <c r="T19" s="129" t="s">
        <v>2442</v>
      </c>
    </row>
    <row r="20" spans="1:20" ht="12" customHeight="1" x14ac:dyDescent="0.15">
      <c r="A20" s="186"/>
      <c r="B20" s="70" t="s">
        <v>3982</v>
      </c>
      <c r="C20" s="61"/>
      <c r="D20" s="51" t="s">
        <v>3148</v>
      </c>
      <c r="E20" s="54" t="s">
        <v>4277</v>
      </c>
      <c r="F20" s="66" t="s">
        <v>3081</v>
      </c>
      <c r="G20" s="59"/>
      <c r="H20" s="58">
        <v>2074</v>
      </c>
      <c r="I20" s="60"/>
      <c r="J20" s="58"/>
      <c r="K20" s="58" t="s">
        <v>2865</v>
      </c>
      <c r="L20" s="129" t="s">
        <v>2442</v>
      </c>
      <c r="M20" s="129" t="s">
        <v>2442</v>
      </c>
      <c r="N20" s="129" t="s">
        <v>2442</v>
      </c>
      <c r="O20" s="129" t="s">
        <v>2442</v>
      </c>
      <c r="P20" s="129" t="s">
        <v>2442</v>
      </c>
      <c r="Q20" s="128" t="str">
        <f t="shared" si="0"/>
        <v>Solanum nienkui__2074_</v>
      </c>
      <c r="R20" s="66" t="s">
        <v>3081</v>
      </c>
      <c r="S20" s="66" t="s">
        <v>1278</v>
      </c>
      <c r="T20" s="129" t="s">
        <v>2442</v>
      </c>
    </row>
    <row r="21" spans="1:20" ht="12" customHeight="1" x14ac:dyDescent="0.15">
      <c r="A21" s="186"/>
      <c r="B21" s="70" t="s">
        <v>3983</v>
      </c>
      <c r="C21" s="61"/>
      <c r="D21" s="51" t="s">
        <v>3149</v>
      </c>
      <c r="E21" s="54" t="s">
        <v>4277</v>
      </c>
      <c r="F21" s="66" t="s">
        <v>3081</v>
      </c>
      <c r="G21" s="68"/>
      <c r="H21" s="58">
        <v>2073</v>
      </c>
      <c r="I21" s="69"/>
      <c r="J21" s="66"/>
      <c r="K21" s="58" t="s">
        <v>2865</v>
      </c>
      <c r="L21" s="129" t="s">
        <v>2442</v>
      </c>
      <c r="M21" s="129" t="s">
        <v>2442</v>
      </c>
      <c r="N21" s="129" t="s">
        <v>2442</v>
      </c>
      <c r="O21" s="129" t="s">
        <v>2442</v>
      </c>
      <c r="P21" s="129" t="s">
        <v>2442</v>
      </c>
      <c r="Q21" s="128" t="str">
        <f t="shared" si="0"/>
        <v>Solanum nienkui__2073_</v>
      </c>
      <c r="R21" s="66" t="s">
        <v>3081</v>
      </c>
      <c r="S21" s="66" t="s">
        <v>1278</v>
      </c>
      <c r="T21" s="129" t="s">
        <v>2442</v>
      </c>
    </row>
    <row r="22" spans="1:20" s="39" customFormat="1" ht="12" customHeight="1" x14ac:dyDescent="0.15">
      <c r="A22" s="186"/>
      <c r="B22" s="70" t="s">
        <v>3984</v>
      </c>
      <c r="C22" s="71"/>
      <c r="D22" s="51" t="s">
        <v>3150</v>
      </c>
      <c r="E22" s="54" t="s">
        <v>4277</v>
      </c>
      <c r="F22" s="51" t="s">
        <v>3082</v>
      </c>
      <c r="G22" s="68" t="s">
        <v>339</v>
      </c>
      <c r="H22" s="66">
        <v>1525</v>
      </c>
      <c r="I22" s="69" t="s">
        <v>2905</v>
      </c>
      <c r="J22" s="66" t="s">
        <v>410</v>
      </c>
      <c r="K22" s="58" t="s">
        <v>2865</v>
      </c>
      <c r="L22" s="129" t="s">
        <v>2442</v>
      </c>
      <c r="M22" s="129" t="s">
        <v>2442</v>
      </c>
      <c r="N22" s="129" t="s">
        <v>2442</v>
      </c>
      <c r="O22" s="129" t="s">
        <v>2442</v>
      </c>
      <c r="P22" s="129" t="s">
        <v>2442</v>
      </c>
      <c r="Q22" s="128" t="str">
        <f t="shared" si="0"/>
        <v>Solanum pubescens_?_1525_India</v>
      </c>
      <c r="R22" s="51" t="s">
        <v>3082</v>
      </c>
      <c r="S22" s="51" t="s">
        <v>2466</v>
      </c>
      <c r="T22" s="129" t="s">
        <v>2442</v>
      </c>
    </row>
    <row r="23" spans="1:20" s="39" customFormat="1" ht="12" customHeight="1" x14ac:dyDescent="0.15">
      <c r="A23" s="186"/>
      <c r="B23" s="70" t="s">
        <v>3985</v>
      </c>
      <c r="C23" s="71"/>
      <c r="D23" s="51" t="s">
        <v>3151</v>
      </c>
      <c r="E23" s="54" t="s">
        <v>4277</v>
      </c>
      <c r="F23" s="50" t="s">
        <v>3083</v>
      </c>
      <c r="G23" s="59"/>
      <c r="H23" s="58">
        <v>2035</v>
      </c>
      <c r="I23" s="60"/>
      <c r="J23" s="58"/>
      <c r="K23" s="58" t="s">
        <v>2865</v>
      </c>
      <c r="L23" s="129" t="s">
        <v>2442</v>
      </c>
      <c r="M23" s="129" t="s">
        <v>2442</v>
      </c>
      <c r="N23" s="129" t="s">
        <v>2442</v>
      </c>
      <c r="O23" s="129" t="s">
        <v>2442</v>
      </c>
      <c r="P23" s="129" t="s">
        <v>2442</v>
      </c>
      <c r="Q23" s="128" t="str">
        <f t="shared" si="0"/>
        <v>Solanum praetermissum__2035_</v>
      </c>
      <c r="R23" s="50" t="s">
        <v>3083</v>
      </c>
      <c r="S23" s="51" t="s">
        <v>2464</v>
      </c>
      <c r="T23" s="129" t="s">
        <v>2442</v>
      </c>
    </row>
    <row r="24" spans="1:20" s="39" customFormat="1" ht="12" customHeight="1" x14ac:dyDescent="0.15">
      <c r="A24" s="186"/>
      <c r="B24" s="70" t="s">
        <v>3987</v>
      </c>
      <c r="C24" s="71"/>
      <c r="D24" s="51" t="s">
        <v>3152</v>
      </c>
      <c r="E24" s="54" t="s">
        <v>4277</v>
      </c>
      <c r="F24" s="72" t="s">
        <v>3881</v>
      </c>
      <c r="G24" s="59"/>
      <c r="H24" s="58">
        <v>2019</v>
      </c>
      <c r="I24" s="60"/>
      <c r="J24" s="58"/>
      <c r="K24" s="58" t="s">
        <v>2865</v>
      </c>
      <c r="L24" s="129" t="s">
        <v>2442</v>
      </c>
      <c r="M24" s="126">
        <v>0</v>
      </c>
      <c r="N24" s="129" t="s">
        <v>2442</v>
      </c>
      <c r="O24" s="129" t="s">
        <v>2442</v>
      </c>
      <c r="P24" s="129" t="s">
        <v>2442</v>
      </c>
      <c r="Q24" s="128" t="str">
        <f t="shared" si="0"/>
        <v>Solanum insanum__2019_</v>
      </c>
      <c r="R24" s="72" t="s">
        <v>3881</v>
      </c>
      <c r="S24" s="72" t="s">
        <v>3721</v>
      </c>
      <c r="T24" s="129" t="s">
        <v>2442</v>
      </c>
    </row>
    <row r="25" spans="1:20" s="39" customFormat="1" ht="12.75" customHeight="1" thickBot="1" x14ac:dyDescent="0.2">
      <c r="A25" s="186"/>
      <c r="B25" s="73" t="s">
        <v>3986</v>
      </c>
      <c r="C25" s="71"/>
      <c r="D25" s="51" t="s">
        <v>3153</v>
      </c>
      <c r="E25" s="54" t="s">
        <v>4277</v>
      </c>
      <c r="F25" s="51" t="s">
        <v>3084</v>
      </c>
      <c r="G25" s="68"/>
      <c r="H25" s="58">
        <v>2068</v>
      </c>
      <c r="I25" s="69"/>
      <c r="J25" s="66"/>
      <c r="K25" s="58" t="s">
        <v>2865</v>
      </c>
      <c r="L25" s="129" t="s">
        <v>2442</v>
      </c>
      <c r="M25" s="129" t="s">
        <v>2442</v>
      </c>
      <c r="N25" s="129" t="s">
        <v>2442</v>
      </c>
      <c r="O25" s="129" t="s">
        <v>2442</v>
      </c>
      <c r="P25" s="126" t="s">
        <v>2934</v>
      </c>
      <c r="Q25" s="128" t="str">
        <f t="shared" si="0"/>
        <v>Solanum lasiocarpum__2068_</v>
      </c>
      <c r="R25" s="51" t="s">
        <v>3084</v>
      </c>
      <c r="S25" s="51" t="s">
        <v>799</v>
      </c>
      <c r="T25" s="129" t="s">
        <v>2442</v>
      </c>
    </row>
    <row r="26" spans="1:20" ht="12" customHeight="1" x14ac:dyDescent="0.15">
      <c r="A26" s="186"/>
      <c r="B26" s="74" t="s">
        <v>3988</v>
      </c>
      <c r="C26" s="75"/>
      <c r="D26" s="51" t="s">
        <v>3154</v>
      </c>
      <c r="E26" s="54" t="s">
        <v>4277</v>
      </c>
      <c r="F26" s="72" t="s">
        <v>3881</v>
      </c>
      <c r="G26" s="68"/>
      <c r="H26" s="58">
        <v>2017</v>
      </c>
      <c r="I26" s="69"/>
      <c r="J26" s="66"/>
      <c r="K26" s="58" t="s">
        <v>2865</v>
      </c>
      <c r="L26" s="172" t="s">
        <v>2910</v>
      </c>
      <c r="M26" s="172" t="s">
        <v>2910</v>
      </c>
      <c r="N26" s="171" t="s">
        <v>2780</v>
      </c>
      <c r="O26" s="171" t="s">
        <v>2780</v>
      </c>
      <c r="P26" s="171" t="s">
        <v>2780</v>
      </c>
      <c r="Q26" s="128" t="str">
        <f t="shared" si="0"/>
        <v>Solanum insanum__2017_</v>
      </c>
      <c r="R26" s="72" t="s">
        <v>3881</v>
      </c>
      <c r="S26" s="72" t="s">
        <v>3721</v>
      </c>
      <c r="T26" s="127">
        <v>0</v>
      </c>
    </row>
    <row r="27" spans="1:20" ht="12" customHeight="1" x14ac:dyDescent="0.15">
      <c r="A27" s="186"/>
      <c r="B27" s="76" t="s">
        <v>3989</v>
      </c>
      <c r="C27" s="75"/>
      <c r="D27" s="51" t="s">
        <v>3155</v>
      </c>
      <c r="E27" s="54" t="s">
        <v>4277</v>
      </c>
      <c r="F27" s="72" t="s">
        <v>3881</v>
      </c>
      <c r="G27" s="68"/>
      <c r="H27" s="58">
        <v>2021</v>
      </c>
      <c r="I27" s="69"/>
      <c r="J27" s="66"/>
      <c r="K27" s="58" t="s">
        <v>2865</v>
      </c>
      <c r="L27" s="172" t="s">
        <v>2910</v>
      </c>
      <c r="M27" s="172" t="s">
        <v>2910</v>
      </c>
      <c r="N27" s="171" t="s">
        <v>2780</v>
      </c>
      <c r="O27" s="171" t="s">
        <v>2780</v>
      </c>
      <c r="P27" s="171" t="s">
        <v>2780</v>
      </c>
      <c r="Q27" s="128" t="str">
        <f t="shared" si="0"/>
        <v>Solanum insanum__2021_</v>
      </c>
      <c r="R27" s="72" t="s">
        <v>3881</v>
      </c>
      <c r="S27" s="72" t="s">
        <v>3721</v>
      </c>
      <c r="T27" s="127">
        <v>0</v>
      </c>
    </row>
    <row r="28" spans="1:20" ht="12" customHeight="1" x14ac:dyDescent="0.15">
      <c r="A28" s="186"/>
      <c r="B28" s="76" t="s">
        <v>3990</v>
      </c>
      <c r="C28" s="75"/>
      <c r="D28" s="51" t="s">
        <v>3156</v>
      </c>
      <c r="E28" s="54" t="s">
        <v>4277</v>
      </c>
      <c r="F28" s="50" t="s">
        <v>3085</v>
      </c>
      <c r="G28" s="68"/>
      <c r="H28" s="58">
        <v>2027</v>
      </c>
      <c r="I28" s="69"/>
      <c r="J28" s="66"/>
      <c r="K28" s="58" t="s">
        <v>2865</v>
      </c>
      <c r="L28" s="172" t="s">
        <v>2910</v>
      </c>
      <c r="M28" s="172" t="s">
        <v>2910</v>
      </c>
      <c r="N28" s="171" t="s">
        <v>2780</v>
      </c>
      <c r="O28" s="171" t="s">
        <v>2780</v>
      </c>
      <c r="P28" s="171" t="s">
        <v>2780</v>
      </c>
      <c r="Q28" s="128" t="str">
        <f t="shared" si="0"/>
        <v>Solanum melongena__2027_</v>
      </c>
      <c r="R28" s="50" t="s">
        <v>3085</v>
      </c>
      <c r="S28" s="51" t="s">
        <v>2459</v>
      </c>
      <c r="T28" s="127">
        <v>0</v>
      </c>
    </row>
    <row r="29" spans="1:20" ht="12" customHeight="1" x14ac:dyDescent="0.15">
      <c r="A29" s="186"/>
      <c r="B29" s="76" t="s">
        <v>3991</v>
      </c>
      <c r="C29" s="75"/>
      <c r="D29" s="51" t="s">
        <v>3157</v>
      </c>
      <c r="E29" s="54" t="s">
        <v>4277</v>
      </c>
      <c r="F29" s="72" t="s">
        <v>3881</v>
      </c>
      <c r="G29" s="68"/>
      <c r="H29" s="58">
        <v>2033</v>
      </c>
      <c r="I29" s="69"/>
      <c r="J29" s="66"/>
      <c r="K29" s="58" t="s">
        <v>2865</v>
      </c>
      <c r="L29" s="172" t="s">
        <v>2910</v>
      </c>
      <c r="M29" s="172" t="s">
        <v>2910</v>
      </c>
      <c r="N29" s="171" t="s">
        <v>2780</v>
      </c>
      <c r="O29" s="171" t="s">
        <v>2780</v>
      </c>
      <c r="P29" s="171" t="s">
        <v>2780</v>
      </c>
      <c r="Q29" s="128" t="str">
        <f t="shared" si="0"/>
        <v>Solanum insanum__2033_</v>
      </c>
      <c r="R29" s="72" t="s">
        <v>3881</v>
      </c>
      <c r="S29" s="72" t="s">
        <v>3721</v>
      </c>
      <c r="T29" s="127">
        <v>0</v>
      </c>
    </row>
    <row r="30" spans="1:20" ht="12" customHeight="1" x14ac:dyDescent="0.15">
      <c r="A30" s="186"/>
      <c r="B30" s="76" t="s">
        <v>3992</v>
      </c>
      <c r="C30" s="75"/>
      <c r="D30" s="51" t="s">
        <v>3158</v>
      </c>
      <c r="E30" s="54" t="s">
        <v>4277</v>
      </c>
      <c r="F30" s="72" t="s">
        <v>3085</v>
      </c>
      <c r="G30" s="68"/>
      <c r="H30" s="58">
        <v>2042</v>
      </c>
      <c r="I30" s="69"/>
      <c r="J30" s="66"/>
      <c r="K30" s="58" t="s">
        <v>2865</v>
      </c>
      <c r="L30" s="172" t="s">
        <v>2910</v>
      </c>
      <c r="M30" s="172" t="s">
        <v>2910</v>
      </c>
      <c r="N30" s="171" t="s">
        <v>2780</v>
      </c>
      <c r="O30" s="171" t="s">
        <v>2780</v>
      </c>
      <c r="P30" s="171" t="s">
        <v>2780</v>
      </c>
      <c r="Q30" s="128" t="str">
        <f t="shared" si="0"/>
        <v>Solanum melongena__2042_</v>
      </c>
      <c r="R30" s="72" t="s">
        <v>3085</v>
      </c>
      <c r="S30" s="72" t="s">
        <v>2459</v>
      </c>
      <c r="T30" s="127">
        <v>0</v>
      </c>
    </row>
    <row r="31" spans="1:20" ht="12" customHeight="1" x14ac:dyDescent="0.15">
      <c r="A31" s="186"/>
      <c r="B31" s="76" t="s">
        <v>3993</v>
      </c>
      <c r="C31" s="75"/>
      <c r="D31" s="51" t="s">
        <v>3159</v>
      </c>
      <c r="E31" s="54" t="s">
        <v>4277</v>
      </c>
      <c r="F31" s="72" t="s">
        <v>3881</v>
      </c>
      <c r="G31" s="68"/>
      <c r="H31" s="58">
        <v>2043</v>
      </c>
      <c r="I31" s="69"/>
      <c r="J31" s="66"/>
      <c r="K31" s="58" t="s">
        <v>2865</v>
      </c>
      <c r="L31" s="172" t="s">
        <v>2910</v>
      </c>
      <c r="M31" s="172" t="s">
        <v>2910</v>
      </c>
      <c r="N31" s="171" t="s">
        <v>2780</v>
      </c>
      <c r="O31" s="171" t="s">
        <v>2780</v>
      </c>
      <c r="P31" s="171" t="s">
        <v>2780</v>
      </c>
      <c r="Q31" s="128" t="str">
        <f t="shared" si="0"/>
        <v>Solanum insanum__2043_</v>
      </c>
      <c r="R31" s="72" t="s">
        <v>3881</v>
      </c>
      <c r="S31" s="72" t="s">
        <v>3721</v>
      </c>
      <c r="T31" s="127">
        <v>0</v>
      </c>
    </row>
    <row r="32" spans="1:20" ht="12" customHeight="1" x14ac:dyDescent="0.15">
      <c r="A32" s="186"/>
      <c r="B32" s="76" t="s">
        <v>3994</v>
      </c>
      <c r="C32" s="75"/>
      <c r="D32" s="51" t="s">
        <v>3160</v>
      </c>
      <c r="E32" s="54" t="s">
        <v>4277</v>
      </c>
      <c r="F32" s="72" t="s">
        <v>3881</v>
      </c>
      <c r="G32" s="68"/>
      <c r="H32" s="58">
        <v>2044</v>
      </c>
      <c r="I32" s="69"/>
      <c r="J32" s="66"/>
      <c r="K32" s="58" t="s">
        <v>2865</v>
      </c>
      <c r="L32" s="172" t="s">
        <v>2910</v>
      </c>
      <c r="M32" s="172" t="s">
        <v>2910</v>
      </c>
      <c r="N32" s="171" t="s">
        <v>2780</v>
      </c>
      <c r="O32" s="171" t="s">
        <v>2780</v>
      </c>
      <c r="P32" s="171" t="s">
        <v>2780</v>
      </c>
      <c r="Q32" s="128" t="str">
        <f t="shared" si="0"/>
        <v>Solanum insanum__2044_</v>
      </c>
      <c r="R32" s="72" t="s">
        <v>3881</v>
      </c>
      <c r="S32" s="72" t="s">
        <v>3721</v>
      </c>
      <c r="T32" s="127">
        <v>0</v>
      </c>
    </row>
    <row r="33" spans="1:20" ht="12.75" customHeight="1" thickBot="1" x14ac:dyDescent="0.2">
      <c r="A33" s="186"/>
      <c r="B33" s="77" t="s">
        <v>3995</v>
      </c>
      <c r="C33" s="75"/>
      <c r="D33" s="51" t="s">
        <v>3161</v>
      </c>
      <c r="E33" s="54" t="s">
        <v>4277</v>
      </c>
      <c r="F33" s="72" t="s">
        <v>3881</v>
      </c>
      <c r="G33" s="68"/>
      <c r="H33" s="58">
        <v>2047</v>
      </c>
      <c r="I33" s="69"/>
      <c r="J33" s="66"/>
      <c r="K33" s="58" t="s">
        <v>2865</v>
      </c>
      <c r="L33" s="172" t="s">
        <v>2910</v>
      </c>
      <c r="M33" s="172" t="s">
        <v>2910</v>
      </c>
      <c r="N33" s="171" t="s">
        <v>2780</v>
      </c>
      <c r="O33" s="171" t="s">
        <v>2780</v>
      </c>
      <c r="P33" s="171" t="s">
        <v>2780</v>
      </c>
      <c r="Q33" s="128" t="str">
        <f t="shared" si="0"/>
        <v>Solanum insanum__2047_</v>
      </c>
      <c r="R33" s="72" t="s">
        <v>3881</v>
      </c>
      <c r="S33" s="72" t="s">
        <v>3721</v>
      </c>
      <c r="T33" s="127">
        <v>0</v>
      </c>
    </row>
    <row r="34" spans="1:20" ht="12" customHeight="1" x14ac:dyDescent="0.15">
      <c r="A34" s="186"/>
      <c r="B34" s="78" t="s">
        <v>3996</v>
      </c>
      <c r="C34" s="75"/>
      <c r="D34" s="51" t="s">
        <v>3162</v>
      </c>
      <c r="E34" s="54" t="s">
        <v>4277</v>
      </c>
      <c r="F34" s="72" t="s">
        <v>3881</v>
      </c>
      <c r="G34" s="68"/>
      <c r="H34" s="58">
        <v>2052</v>
      </c>
      <c r="I34" s="69"/>
      <c r="J34" s="66" t="s">
        <v>468</v>
      </c>
      <c r="K34" s="58" t="s">
        <v>2865</v>
      </c>
      <c r="L34" s="129" t="s">
        <v>2442</v>
      </c>
      <c r="M34" s="129" t="s">
        <v>2442</v>
      </c>
      <c r="N34" s="129" t="s">
        <v>2442</v>
      </c>
      <c r="O34" s="129" t="s">
        <v>2442</v>
      </c>
      <c r="P34" s="129" t="s">
        <v>2442</v>
      </c>
      <c r="Q34" s="128" t="str">
        <f t="shared" si="0"/>
        <v>Solanum insanum__2052_Hainan</v>
      </c>
      <c r="R34" s="72" t="s">
        <v>3881</v>
      </c>
      <c r="S34" s="72" t="s">
        <v>3721</v>
      </c>
      <c r="T34" s="129" t="s">
        <v>2442</v>
      </c>
    </row>
    <row r="35" spans="1:20" ht="12" customHeight="1" x14ac:dyDescent="0.15">
      <c r="A35" s="186"/>
      <c r="B35" s="79" t="s">
        <v>3997</v>
      </c>
      <c r="C35" s="75"/>
      <c r="D35" s="51" t="s">
        <v>3163</v>
      </c>
      <c r="E35" s="54" t="s">
        <v>4277</v>
      </c>
      <c r="F35" s="72" t="s">
        <v>3881</v>
      </c>
      <c r="G35" s="68"/>
      <c r="H35" s="58">
        <v>2053</v>
      </c>
      <c r="I35" s="69"/>
      <c r="J35" s="66"/>
      <c r="K35" s="58" t="s">
        <v>2865</v>
      </c>
      <c r="L35" s="129" t="s">
        <v>2442</v>
      </c>
      <c r="M35" s="126" t="s">
        <v>3065</v>
      </c>
      <c r="N35" s="129" t="s">
        <v>2442</v>
      </c>
      <c r="O35" s="129" t="s">
        <v>2442</v>
      </c>
      <c r="P35" s="129" t="s">
        <v>2442</v>
      </c>
      <c r="Q35" s="128" t="str">
        <f t="shared" si="0"/>
        <v>Solanum insanum__2053_</v>
      </c>
      <c r="R35" s="72" t="s">
        <v>3881</v>
      </c>
      <c r="S35" s="72" t="s">
        <v>3721</v>
      </c>
      <c r="T35" s="127">
        <v>0</v>
      </c>
    </row>
    <row r="36" spans="1:20" ht="12" customHeight="1" x14ac:dyDescent="0.15">
      <c r="A36" s="186"/>
      <c r="B36" s="79" t="s">
        <v>3998</v>
      </c>
      <c r="C36" s="75"/>
      <c r="D36" s="51" t="s">
        <v>3164</v>
      </c>
      <c r="E36" s="54" t="s">
        <v>4277</v>
      </c>
      <c r="F36" s="72" t="s">
        <v>3881</v>
      </c>
      <c r="G36" s="68"/>
      <c r="H36" s="58">
        <v>2066</v>
      </c>
      <c r="I36" s="69"/>
      <c r="J36" s="66"/>
      <c r="K36" s="58" t="s">
        <v>2865</v>
      </c>
      <c r="L36" s="129" t="s">
        <v>2442</v>
      </c>
      <c r="M36" s="126" t="s">
        <v>3065</v>
      </c>
      <c r="N36" s="129" t="s">
        <v>2442</v>
      </c>
      <c r="O36" s="129" t="s">
        <v>2442</v>
      </c>
      <c r="P36" s="129" t="s">
        <v>2442</v>
      </c>
      <c r="Q36" s="128" t="str">
        <f t="shared" si="0"/>
        <v>Solanum insanum__2066_</v>
      </c>
      <c r="R36" s="72" t="s">
        <v>3881</v>
      </c>
      <c r="S36" s="72" t="s">
        <v>3721</v>
      </c>
      <c r="T36" s="129" t="s">
        <v>2442</v>
      </c>
    </row>
    <row r="37" spans="1:20" ht="12" customHeight="1" x14ac:dyDescent="0.15">
      <c r="A37" s="186"/>
      <c r="B37" s="79" t="s">
        <v>3999</v>
      </c>
      <c r="C37" s="75"/>
      <c r="D37" s="51" t="s">
        <v>3165</v>
      </c>
      <c r="E37" s="54" t="s">
        <v>4277</v>
      </c>
      <c r="F37" s="72" t="s">
        <v>3086</v>
      </c>
      <c r="G37" s="68" t="s">
        <v>1513</v>
      </c>
      <c r="H37" s="58" t="s">
        <v>2502</v>
      </c>
      <c r="I37" s="69" t="s">
        <v>2503</v>
      </c>
      <c r="J37" s="66" t="s">
        <v>574</v>
      </c>
      <c r="K37" s="58" t="s">
        <v>2501</v>
      </c>
      <c r="L37" s="129" t="s">
        <v>2442</v>
      </c>
      <c r="M37" s="130">
        <v>0</v>
      </c>
      <c r="N37" s="127">
        <v>0</v>
      </c>
      <c r="O37" s="126">
        <v>0</v>
      </c>
      <c r="P37" s="126">
        <v>0</v>
      </c>
      <c r="Q37" s="128" t="str">
        <f t="shared" si="0"/>
        <v>Solanum barbisetum_Put, N._4031_Thailand</v>
      </c>
      <c r="R37" s="72" t="s">
        <v>3086</v>
      </c>
      <c r="S37" s="72" t="s">
        <v>2445</v>
      </c>
      <c r="T37" s="127">
        <v>0</v>
      </c>
    </row>
    <row r="38" spans="1:20" ht="12" customHeight="1" x14ac:dyDescent="0.15">
      <c r="A38" s="186"/>
      <c r="B38" s="79" t="s">
        <v>4000</v>
      </c>
      <c r="C38" s="75"/>
      <c r="D38" s="51" t="s">
        <v>3166</v>
      </c>
      <c r="E38" s="54" t="s">
        <v>4277</v>
      </c>
      <c r="F38" s="72" t="s">
        <v>3086</v>
      </c>
      <c r="G38" s="68" t="s">
        <v>938</v>
      </c>
      <c r="H38" s="58" t="s">
        <v>2532</v>
      </c>
      <c r="I38" s="69" t="s">
        <v>2533</v>
      </c>
      <c r="J38" s="66" t="s">
        <v>410</v>
      </c>
      <c r="K38" s="58" t="s">
        <v>2531</v>
      </c>
      <c r="L38" s="130">
        <v>0</v>
      </c>
      <c r="M38" s="130">
        <v>0</v>
      </c>
      <c r="N38" s="127">
        <v>0</v>
      </c>
      <c r="O38" s="127">
        <v>0</v>
      </c>
      <c r="P38" s="126">
        <v>0</v>
      </c>
      <c r="Q38" s="128" t="str">
        <f t="shared" si="0"/>
        <v>Solanum barbisetum_Clarke, C.B._38107_India</v>
      </c>
      <c r="R38" s="72" t="s">
        <v>3086</v>
      </c>
      <c r="S38" s="72" t="s">
        <v>2445</v>
      </c>
      <c r="T38" s="127">
        <v>0</v>
      </c>
    </row>
    <row r="39" spans="1:20" ht="12" customHeight="1" x14ac:dyDescent="0.15">
      <c r="A39" s="186"/>
      <c r="B39" s="79" t="s">
        <v>4002</v>
      </c>
      <c r="C39" s="75"/>
      <c r="D39" s="51" t="s">
        <v>3167</v>
      </c>
      <c r="E39" s="54" t="s">
        <v>4277</v>
      </c>
      <c r="F39" s="72" t="s">
        <v>3086</v>
      </c>
      <c r="G39" s="68" t="s">
        <v>938</v>
      </c>
      <c r="H39" s="58" t="s">
        <v>2527</v>
      </c>
      <c r="I39" s="69" t="s">
        <v>2528</v>
      </c>
      <c r="J39" s="66" t="s">
        <v>410</v>
      </c>
      <c r="K39" s="58" t="s">
        <v>2526</v>
      </c>
      <c r="L39" s="130">
        <v>0</v>
      </c>
      <c r="M39" s="130">
        <v>0</v>
      </c>
      <c r="N39" s="127">
        <v>0</v>
      </c>
      <c r="O39" s="127">
        <v>0</v>
      </c>
      <c r="P39" s="126">
        <v>0</v>
      </c>
      <c r="Q39" s="128" t="str">
        <f t="shared" si="0"/>
        <v>Solanum barbisetum_Clarke, C.B._4864_India</v>
      </c>
      <c r="R39" s="72" t="s">
        <v>3086</v>
      </c>
      <c r="S39" s="51" t="s">
        <v>2445</v>
      </c>
      <c r="T39" s="127">
        <v>0</v>
      </c>
    </row>
    <row r="40" spans="1:20" ht="12" customHeight="1" x14ac:dyDescent="0.15">
      <c r="A40" s="186"/>
      <c r="B40" s="79" t="s">
        <v>4001</v>
      </c>
      <c r="C40" s="75"/>
      <c r="D40" s="51" t="s">
        <v>3168</v>
      </c>
      <c r="E40" s="54" t="s">
        <v>4277</v>
      </c>
      <c r="F40" s="72" t="s">
        <v>3086</v>
      </c>
      <c r="G40" s="68" t="s">
        <v>2537</v>
      </c>
      <c r="H40" s="58" t="s">
        <v>30</v>
      </c>
      <c r="I40" s="69" t="s">
        <v>2538</v>
      </c>
      <c r="J40" s="66" t="s">
        <v>410</v>
      </c>
      <c r="K40" s="58" t="s">
        <v>2536</v>
      </c>
      <c r="L40" s="129" t="s">
        <v>2442</v>
      </c>
      <c r="M40" s="130">
        <v>0</v>
      </c>
      <c r="N40" s="127">
        <v>0</v>
      </c>
      <c r="O40" s="127">
        <v>0</v>
      </c>
      <c r="P40" s="126">
        <v>0</v>
      </c>
      <c r="Q40" s="128" t="str">
        <f t="shared" si="0"/>
        <v>Solanum barbisetum_Kurz, J._s.n._India</v>
      </c>
      <c r="R40" s="72" t="s">
        <v>3086</v>
      </c>
      <c r="S40" s="72" t="s">
        <v>2445</v>
      </c>
      <c r="T40" s="127">
        <v>0</v>
      </c>
    </row>
    <row r="41" spans="1:20" ht="12.75" customHeight="1" thickBot="1" x14ac:dyDescent="0.2">
      <c r="A41" s="186"/>
      <c r="B41" s="80" t="s">
        <v>4003</v>
      </c>
      <c r="C41" s="75"/>
      <c r="D41" s="51" t="s">
        <v>3169</v>
      </c>
      <c r="E41" s="54" t="s">
        <v>4277</v>
      </c>
      <c r="F41" s="72" t="s">
        <v>3087</v>
      </c>
      <c r="G41" s="68" t="s">
        <v>2907</v>
      </c>
      <c r="H41" s="58">
        <v>1504</v>
      </c>
      <c r="I41" s="69" t="s">
        <v>2908</v>
      </c>
      <c r="J41" s="66" t="s">
        <v>768</v>
      </c>
      <c r="K41" s="58" t="s">
        <v>2906</v>
      </c>
      <c r="L41" s="129" t="s">
        <v>2442</v>
      </c>
      <c r="M41" s="130">
        <v>0</v>
      </c>
      <c r="N41" s="127">
        <v>0</v>
      </c>
      <c r="O41" s="127">
        <v>0</v>
      </c>
      <c r="P41" s="127">
        <v>0</v>
      </c>
      <c r="Q41" s="128" t="str">
        <f t="shared" si="0"/>
        <v>Solanum cyanocarphium_Castro, P._1504_Malaysia</v>
      </c>
      <c r="R41" s="72" t="s">
        <v>3087</v>
      </c>
      <c r="S41" s="72" t="s">
        <v>2448</v>
      </c>
      <c r="T41" s="127">
        <v>0</v>
      </c>
    </row>
    <row r="42" spans="1:20" ht="12" customHeight="1" x14ac:dyDescent="0.15">
      <c r="A42" s="186"/>
      <c r="B42" s="81" t="s">
        <v>4004</v>
      </c>
      <c r="C42" s="82"/>
      <c r="D42" s="51" t="s">
        <v>3170</v>
      </c>
      <c r="E42" s="54" t="s">
        <v>4277</v>
      </c>
      <c r="F42" s="72" t="s">
        <v>3066</v>
      </c>
      <c r="G42" s="68" t="s">
        <v>64</v>
      </c>
      <c r="H42" s="66" t="s">
        <v>88</v>
      </c>
      <c r="I42" s="69" t="s">
        <v>90</v>
      </c>
      <c r="J42" s="66" t="s">
        <v>69</v>
      </c>
      <c r="K42" s="58" t="s">
        <v>87</v>
      </c>
      <c r="L42" s="130">
        <v>0</v>
      </c>
      <c r="M42" s="130">
        <v>0</v>
      </c>
      <c r="N42" s="127">
        <v>0</v>
      </c>
      <c r="O42" s="127">
        <v>0</v>
      </c>
      <c r="P42" s="126">
        <v>0</v>
      </c>
      <c r="Q42" s="128" t="str">
        <f t="shared" si="0"/>
        <v>Solanum dammerianum_Carr, C.E._13230_Papua New Guinea</v>
      </c>
      <c r="R42" s="72" t="s">
        <v>3066</v>
      </c>
      <c r="S42" s="72" t="s">
        <v>81</v>
      </c>
      <c r="T42" s="127">
        <v>0</v>
      </c>
    </row>
    <row r="43" spans="1:20" ht="12" customHeight="1" x14ac:dyDescent="0.15">
      <c r="A43" s="186"/>
      <c r="B43" s="83" t="s">
        <v>4005</v>
      </c>
      <c r="C43" s="82"/>
      <c r="D43" s="51" t="s">
        <v>3171</v>
      </c>
      <c r="E43" s="54" t="s">
        <v>4277</v>
      </c>
      <c r="F43" s="51" t="s">
        <v>3068</v>
      </c>
      <c r="G43" s="68" t="s">
        <v>427</v>
      </c>
      <c r="H43" s="58">
        <v>3418</v>
      </c>
      <c r="I43" s="69" t="s">
        <v>438</v>
      </c>
      <c r="J43" s="66" t="s">
        <v>410</v>
      </c>
      <c r="K43" s="58" t="s">
        <v>436</v>
      </c>
      <c r="L43" s="130">
        <v>0</v>
      </c>
      <c r="M43" s="130">
        <v>0</v>
      </c>
      <c r="N43" s="127">
        <v>0</v>
      </c>
      <c r="O43" s="127">
        <v>0</v>
      </c>
      <c r="P43" s="127">
        <v>0</v>
      </c>
      <c r="Q43" s="128" t="str">
        <f t="shared" si="0"/>
        <v>Solanum hovei_Sahni, K.C._3418_India</v>
      </c>
      <c r="R43" s="50" t="s">
        <v>3068</v>
      </c>
      <c r="S43" s="50" t="s">
        <v>407</v>
      </c>
      <c r="T43" s="127">
        <v>0</v>
      </c>
    </row>
    <row r="44" spans="1:20" ht="12" customHeight="1" x14ac:dyDescent="0.15">
      <c r="A44" s="186"/>
      <c r="B44" s="83" t="s">
        <v>4006</v>
      </c>
      <c r="C44" s="82"/>
      <c r="D44" s="51" t="s">
        <v>3172</v>
      </c>
      <c r="E44" s="54" t="s">
        <v>4277</v>
      </c>
      <c r="F44" s="51" t="s">
        <v>3088</v>
      </c>
      <c r="G44" s="59" t="s">
        <v>1707</v>
      </c>
      <c r="H44" s="58" t="s">
        <v>2911</v>
      </c>
      <c r="I44" s="60" t="s">
        <v>2912</v>
      </c>
      <c r="J44" s="58" t="s">
        <v>410</v>
      </c>
      <c r="K44" s="58" t="s">
        <v>1706</v>
      </c>
      <c r="L44" s="126">
        <v>0</v>
      </c>
      <c r="M44" s="129" t="s">
        <v>2442</v>
      </c>
      <c r="N44" s="127">
        <v>0</v>
      </c>
      <c r="O44" s="129" t="s">
        <v>2442</v>
      </c>
      <c r="P44" s="129" t="s">
        <v>2442</v>
      </c>
      <c r="Q44" s="128" t="str">
        <f t="shared" si="0"/>
        <v>Solanum trilobatum_Andrews, F.W._A328_India</v>
      </c>
      <c r="R44" s="51" t="s">
        <v>3088</v>
      </c>
      <c r="S44" s="51" t="s">
        <v>1654</v>
      </c>
      <c r="T44" s="127">
        <v>0</v>
      </c>
    </row>
    <row r="45" spans="1:20" ht="12" customHeight="1" x14ac:dyDescent="0.15">
      <c r="A45" s="186"/>
      <c r="B45" s="83" t="s">
        <v>4007</v>
      </c>
      <c r="C45" s="82"/>
      <c r="D45" s="51" t="s">
        <v>3173</v>
      </c>
      <c r="E45" s="54" t="s">
        <v>4277</v>
      </c>
      <c r="F45" s="51" t="s">
        <v>3088</v>
      </c>
      <c r="G45" s="59" t="s">
        <v>582</v>
      </c>
      <c r="H45" s="58" t="s">
        <v>1692</v>
      </c>
      <c r="I45" s="60" t="s">
        <v>1693</v>
      </c>
      <c r="J45" s="58" t="s">
        <v>585</v>
      </c>
      <c r="K45" s="58" t="s">
        <v>1691</v>
      </c>
      <c r="L45" s="130">
        <v>0</v>
      </c>
      <c r="M45" s="130">
        <v>0</v>
      </c>
      <c r="N45" s="127">
        <v>0</v>
      </c>
      <c r="O45" s="126">
        <v>0</v>
      </c>
      <c r="P45" s="127">
        <v>0</v>
      </c>
      <c r="Q45" s="128" t="str">
        <f t="shared" si="0"/>
        <v>Solanum trilobatum_Simpson, N.D._9323_Sri Lanka</v>
      </c>
      <c r="R45" s="51" t="s">
        <v>3088</v>
      </c>
      <c r="S45" s="51" t="s">
        <v>1654</v>
      </c>
      <c r="T45" s="127">
        <v>0</v>
      </c>
    </row>
    <row r="46" spans="1:20" ht="12" customHeight="1" x14ac:dyDescent="0.15">
      <c r="A46" s="186"/>
      <c r="B46" s="83" t="s">
        <v>4008</v>
      </c>
      <c r="C46" s="82"/>
      <c r="D46" s="51" t="s">
        <v>3174</v>
      </c>
      <c r="E46" s="54" t="s">
        <v>4277</v>
      </c>
      <c r="F46" s="51" t="s">
        <v>3088</v>
      </c>
      <c r="G46" s="59" t="s">
        <v>570</v>
      </c>
      <c r="H46" s="58">
        <v>3675</v>
      </c>
      <c r="I46" s="60" t="s">
        <v>1670</v>
      </c>
      <c r="J46" s="58" t="s">
        <v>574</v>
      </c>
      <c r="K46" s="58" t="s">
        <v>1668</v>
      </c>
      <c r="L46" s="130">
        <v>0</v>
      </c>
      <c r="M46" s="130">
        <v>0</v>
      </c>
      <c r="N46" s="127">
        <v>0</v>
      </c>
      <c r="O46" s="127">
        <v>0</v>
      </c>
      <c r="P46" s="126">
        <v>0</v>
      </c>
      <c r="Q46" s="128" t="str">
        <f t="shared" si="0"/>
        <v>Solanum trilobatum_Kerr, A.F.G._3675_Thailand</v>
      </c>
      <c r="R46" s="51" t="s">
        <v>3088</v>
      </c>
      <c r="S46" s="51" t="s">
        <v>1654</v>
      </c>
      <c r="T46" s="127">
        <v>0</v>
      </c>
    </row>
    <row r="47" spans="1:20" ht="12" customHeight="1" x14ac:dyDescent="0.15">
      <c r="A47" s="186"/>
      <c r="B47" s="83" t="s">
        <v>4009</v>
      </c>
      <c r="C47" s="82"/>
      <c r="D47" s="51" t="s">
        <v>3175</v>
      </c>
      <c r="E47" s="54" t="s">
        <v>4277</v>
      </c>
      <c r="F47" s="51" t="s">
        <v>3088</v>
      </c>
      <c r="G47" s="59" t="s">
        <v>787</v>
      </c>
      <c r="H47" s="58" t="s">
        <v>1674</v>
      </c>
      <c r="I47" s="60" t="s">
        <v>744</v>
      </c>
      <c r="J47" s="58" t="s">
        <v>574</v>
      </c>
      <c r="K47" s="58" t="s">
        <v>1673</v>
      </c>
      <c r="L47" s="130">
        <v>0</v>
      </c>
      <c r="M47" s="130">
        <v>0</v>
      </c>
      <c r="N47" s="127">
        <v>0</v>
      </c>
      <c r="O47" s="127">
        <v>0</v>
      </c>
      <c r="P47" s="127">
        <v>0</v>
      </c>
      <c r="Q47" s="128" t="str">
        <f t="shared" si="0"/>
        <v>Solanum trilobatum_Marcan, A._73_Thailand</v>
      </c>
      <c r="R47" s="51" t="s">
        <v>3088</v>
      </c>
      <c r="S47" s="51" t="s">
        <v>1654</v>
      </c>
      <c r="T47" s="127">
        <v>0</v>
      </c>
    </row>
    <row r="48" spans="1:20" ht="12" customHeight="1" x14ac:dyDescent="0.15">
      <c r="A48" s="186"/>
      <c r="B48" s="83" t="s">
        <v>4010</v>
      </c>
      <c r="C48" s="82"/>
      <c r="D48" s="51" t="s">
        <v>3176</v>
      </c>
      <c r="E48" s="54" t="s">
        <v>4277</v>
      </c>
      <c r="F48" s="51" t="s">
        <v>3089</v>
      </c>
      <c r="G48" s="59" t="s">
        <v>2296</v>
      </c>
      <c r="H48" s="58">
        <v>44</v>
      </c>
      <c r="I48" s="60" t="s">
        <v>2298</v>
      </c>
      <c r="J48" s="58" t="s">
        <v>1766</v>
      </c>
      <c r="K48" s="58" t="s">
        <v>2295</v>
      </c>
      <c r="L48" s="130">
        <v>0</v>
      </c>
      <c r="M48" s="130">
        <v>0</v>
      </c>
      <c r="N48" s="127">
        <v>0</v>
      </c>
      <c r="O48" s="127">
        <v>0</v>
      </c>
      <c r="P48" s="127">
        <v>0</v>
      </c>
      <c r="Q48" s="128" t="str">
        <f t="shared" si="0"/>
        <v>Solanum virginianum_Rice, C._44_Nepal</v>
      </c>
      <c r="R48" s="51" t="s">
        <v>3089</v>
      </c>
      <c r="S48" s="51" t="s">
        <v>2230</v>
      </c>
      <c r="T48" s="127">
        <v>0</v>
      </c>
    </row>
    <row r="49" spans="1:20" ht="13" thickBot="1" x14ac:dyDescent="0.2">
      <c r="A49" s="186"/>
      <c r="B49" s="84" t="s">
        <v>4011</v>
      </c>
      <c r="C49" s="82"/>
      <c r="D49" s="51" t="s">
        <v>3177</v>
      </c>
      <c r="E49" s="54" t="s">
        <v>4277</v>
      </c>
      <c r="F49" s="51" t="s">
        <v>3078</v>
      </c>
      <c r="G49" s="59" t="s">
        <v>1959</v>
      </c>
      <c r="H49" s="58">
        <v>14490</v>
      </c>
      <c r="I49" s="60" t="s">
        <v>2904</v>
      </c>
      <c r="J49" s="58" t="s">
        <v>410</v>
      </c>
      <c r="K49" s="58" t="s">
        <v>2903</v>
      </c>
      <c r="L49" s="130">
        <v>0</v>
      </c>
      <c r="M49" s="130">
        <v>0</v>
      </c>
      <c r="N49" s="127">
        <v>0</v>
      </c>
      <c r="O49" s="126">
        <v>0</v>
      </c>
      <c r="P49" s="126">
        <v>0</v>
      </c>
      <c r="Q49" s="128" t="str">
        <f t="shared" si="0"/>
        <v>Solanum wightii_Gamble, J.S._14490_India</v>
      </c>
      <c r="R49" s="51" t="s">
        <v>3078</v>
      </c>
      <c r="S49" s="51" t="s">
        <v>2437</v>
      </c>
      <c r="T49" s="127">
        <v>0</v>
      </c>
    </row>
    <row r="50" spans="1:20" x14ac:dyDescent="0.15">
      <c r="A50" s="186"/>
      <c r="B50" s="85" t="s">
        <v>4012</v>
      </c>
      <c r="C50" s="61"/>
      <c r="D50" s="51" t="s">
        <v>3178</v>
      </c>
      <c r="E50" s="54" t="s">
        <v>4277</v>
      </c>
      <c r="F50" s="50" t="s">
        <v>3090</v>
      </c>
      <c r="G50" s="59" t="s">
        <v>2936</v>
      </c>
      <c r="H50" s="58" t="s">
        <v>2947</v>
      </c>
      <c r="I50" s="58" t="s">
        <v>2960</v>
      </c>
      <c r="J50" s="86" t="s">
        <v>2935</v>
      </c>
      <c r="K50" s="58" t="s">
        <v>3292</v>
      </c>
      <c r="L50" s="130">
        <v>0</v>
      </c>
      <c r="M50" s="129" t="s">
        <v>2442</v>
      </c>
      <c r="N50" s="130">
        <v>0</v>
      </c>
      <c r="O50" s="130">
        <v>0</v>
      </c>
      <c r="P50" s="130">
        <v>0</v>
      </c>
      <c r="Q50" s="128" t="str">
        <f t="shared" si="0"/>
        <v>Solanum aldabrense_Renvoize, S.A._807_Seychelles</v>
      </c>
      <c r="R50" s="50" t="s">
        <v>3090</v>
      </c>
      <c r="S50" s="50" t="s">
        <v>2443</v>
      </c>
      <c r="T50" s="127">
        <v>0</v>
      </c>
    </row>
    <row r="51" spans="1:20" ht="12" customHeight="1" x14ac:dyDescent="0.15">
      <c r="A51" s="186"/>
      <c r="B51" s="87" t="s">
        <v>4013</v>
      </c>
      <c r="C51" s="61"/>
      <c r="D51" s="51" t="s">
        <v>3179</v>
      </c>
      <c r="E51" s="54" t="s">
        <v>4277</v>
      </c>
      <c r="F51" s="50" t="s">
        <v>3091</v>
      </c>
      <c r="G51" s="59" t="s">
        <v>2937</v>
      </c>
      <c r="H51" s="58" t="s">
        <v>2948</v>
      </c>
      <c r="I51" s="58" t="s">
        <v>2961</v>
      </c>
      <c r="J51" s="86" t="s">
        <v>69</v>
      </c>
      <c r="K51" s="58" t="s">
        <v>2976</v>
      </c>
      <c r="L51" s="129" t="s">
        <v>2442</v>
      </c>
      <c r="M51" s="129" t="s">
        <v>2442</v>
      </c>
      <c r="N51" s="130">
        <v>0</v>
      </c>
      <c r="O51" s="129" t="s">
        <v>2442</v>
      </c>
      <c r="P51" s="129" t="s">
        <v>2442</v>
      </c>
      <c r="Q51" s="128" t="str">
        <f t="shared" si="0"/>
        <v>Solanum anfractum_de Kok, R.P.J. et al._1173_Papua New Guinea</v>
      </c>
      <c r="R51" s="50" t="s">
        <v>3091</v>
      </c>
      <c r="S51" s="50" t="s">
        <v>2444</v>
      </c>
      <c r="T51" s="127">
        <v>0</v>
      </c>
    </row>
    <row r="52" spans="1:20" ht="12" customHeight="1" x14ac:dyDescent="0.15">
      <c r="A52" s="186"/>
      <c r="B52" s="87" t="s">
        <v>4014</v>
      </c>
      <c r="C52" s="61"/>
      <c r="D52" s="51" t="s">
        <v>3180</v>
      </c>
      <c r="E52" s="54" t="s">
        <v>4277</v>
      </c>
      <c r="F52" s="50" t="s">
        <v>3091</v>
      </c>
      <c r="G52" s="59" t="s">
        <v>2938</v>
      </c>
      <c r="H52" s="58" t="s">
        <v>2949</v>
      </c>
      <c r="I52" s="58" t="s">
        <v>2962</v>
      </c>
      <c r="J52" s="86" t="s">
        <v>69</v>
      </c>
      <c r="K52" s="58" t="s">
        <v>2977</v>
      </c>
      <c r="L52" s="130">
        <v>0</v>
      </c>
      <c r="M52" s="130">
        <v>0</v>
      </c>
      <c r="N52" s="130">
        <v>0</v>
      </c>
      <c r="O52" s="129" t="s">
        <v>2442</v>
      </c>
      <c r="P52" s="130">
        <v>0</v>
      </c>
      <c r="Q52" s="128" t="str">
        <f t="shared" si="0"/>
        <v>Solanum anfractum_Takeuchi, W._12912_Papua New Guinea</v>
      </c>
      <c r="R52" s="50" t="s">
        <v>3091</v>
      </c>
      <c r="S52" s="50" t="s">
        <v>2444</v>
      </c>
      <c r="T52" s="127">
        <v>0</v>
      </c>
    </row>
    <row r="53" spans="1:20" x14ac:dyDescent="0.15">
      <c r="A53" s="186"/>
      <c r="B53" s="87" t="s">
        <v>4015</v>
      </c>
      <c r="C53" s="61"/>
      <c r="D53" s="51" t="s">
        <v>3181</v>
      </c>
      <c r="E53" s="54" t="s">
        <v>4277</v>
      </c>
      <c r="F53" s="50" t="s">
        <v>3066</v>
      </c>
      <c r="G53" s="59" t="s">
        <v>97</v>
      </c>
      <c r="H53" s="58" t="s">
        <v>2950</v>
      </c>
      <c r="I53" s="58" t="s">
        <v>2963</v>
      </c>
      <c r="J53" s="86" t="s">
        <v>69</v>
      </c>
      <c r="K53" s="58" t="s">
        <v>3292</v>
      </c>
      <c r="L53" s="126">
        <v>0</v>
      </c>
      <c r="M53" s="130">
        <v>0</v>
      </c>
      <c r="N53" s="130">
        <v>0</v>
      </c>
      <c r="O53" s="130">
        <v>0</v>
      </c>
      <c r="P53" s="130">
        <v>0</v>
      </c>
      <c r="Q53" s="128" t="str">
        <f t="shared" si="0"/>
        <v>Solanum dammerianum_Symon, D.E._10686_Papua New Guinea</v>
      </c>
      <c r="R53" s="50" t="s">
        <v>3066</v>
      </c>
      <c r="S53" s="50" t="s">
        <v>2449</v>
      </c>
      <c r="T53" s="127">
        <v>0</v>
      </c>
    </row>
    <row r="54" spans="1:20" x14ac:dyDescent="0.15">
      <c r="A54" s="186"/>
      <c r="B54" s="87" t="s">
        <v>4016</v>
      </c>
      <c r="C54" s="61"/>
      <c r="D54" s="51" t="s">
        <v>3182</v>
      </c>
      <c r="E54" s="54" t="s">
        <v>4277</v>
      </c>
      <c r="F54" s="50" t="s">
        <v>3066</v>
      </c>
      <c r="G54" s="59" t="s">
        <v>2939</v>
      </c>
      <c r="H54" s="58" t="s">
        <v>2951</v>
      </c>
      <c r="I54" s="58" t="s">
        <v>2964</v>
      </c>
      <c r="J54" s="86" t="s">
        <v>69</v>
      </c>
      <c r="K54" s="58" t="s">
        <v>3292</v>
      </c>
      <c r="L54" s="129" t="s">
        <v>2442</v>
      </c>
      <c r="M54" s="129" t="s">
        <v>2442</v>
      </c>
      <c r="N54" s="129" t="s">
        <v>2442</v>
      </c>
      <c r="O54" s="129" t="s">
        <v>2442</v>
      </c>
      <c r="P54" s="129" t="s">
        <v>2442</v>
      </c>
      <c r="Q54" s="128" t="str">
        <f t="shared" si="0"/>
        <v>Solanum dammerianum_Symon, D.E. &amp; Vinas, A._13851_Papua New Guinea</v>
      </c>
      <c r="R54" s="50" t="s">
        <v>3066</v>
      </c>
      <c r="S54" s="50" t="s">
        <v>2449</v>
      </c>
      <c r="T54" s="127">
        <v>0</v>
      </c>
    </row>
    <row r="55" spans="1:20" ht="12" customHeight="1" x14ac:dyDescent="0.15">
      <c r="A55" s="186"/>
      <c r="B55" s="87" t="s">
        <v>4017</v>
      </c>
      <c r="C55" s="61"/>
      <c r="D55" s="51" t="s">
        <v>3183</v>
      </c>
      <c r="E55" s="54" t="s">
        <v>4277</v>
      </c>
      <c r="F55" s="50" t="s">
        <v>3066</v>
      </c>
      <c r="G55" s="59" t="s">
        <v>2940</v>
      </c>
      <c r="H55" s="58" t="s">
        <v>2952</v>
      </c>
      <c r="I55" s="58" t="s">
        <v>2965</v>
      </c>
      <c r="J55" s="86" t="s">
        <v>36</v>
      </c>
      <c r="K55" s="58" t="s">
        <v>2978</v>
      </c>
      <c r="L55" s="126">
        <v>0</v>
      </c>
      <c r="M55" s="126">
        <v>0</v>
      </c>
      <c r="N55" s="130">
        <v>0</v>
      </c>
      <c r="O55" s="130">
        <v>0</v>
      </c>
      <c r="P55" s="130">
        <v>0</v>
      </c>
      <c r="Q55" s="128" t="str">
        <f t="shared" si="0"/>
        <v>Solanum dammerianum_Argent, G. &amp; Mendum M._92573_Indonesia</v>
      </c>
      <c r="R55" s="50" t="s">
        <v>3066</v>
      </c>
      <c r="S55" s="50" t="s">
        <v>2449</v>
      </c>
      <c r="T55" s="127">
        <v>0</v>
      </c>
    </row>
    <row r="56" spans="1:20" x14ac:dyDescent="0.15">
      <c r="A56" s="186"/>
      <c r="B56" s="87" t="s">
        <v>4018</v>
      </c>
      <c r="C56" s="61"/>
      <c r="D56" s="51" t="s">
        <v>3184</v>
      </c>
      <c r="E56" s="54" t="s">
        <v>4277</v>
      </c>
      <c r="F56" s="88" t="s">
        <v>3092</v>
      </c>
      <c r="G56" s="59" t="s">
        <v>2941</v>
      </c>
      <c r="H56" s="58" t="s">
        <v>2953</v>
      </c>
      <c r="I56" s="58" t="s">
        <v>2966</v>
      </c>
      <c r="J56" s="86" t="s">
        <v>69</v>
      </c>
      <c r="K56" s="58" t="s">
        <v>3292</v>
      </c>
      <c r="L56" s="126">
        <v>0</v>
      </c>
      <c r="M56" s="130">
        <v>0</v>
      </c>
      <c r="N56" s="130">
        <v>0</v>
      </c>
      <c r="O56" s="130">
        <v>0</v>
      </c>
      <c r="P56" s="130">
        <v>0</v>
      </c>
      <c r="Q56" s="128" t="str">
        <f t="shared" si="0"/>
        <v>Solanum denseaculeatum_Kairo, A._766_Papua New Guinea</v>
      </c>
      <c r="R56" s="88" t="s">
        <v>3092</v>
      </c>
      <c r="S56" s="88" t="s">
        <v>2450</v>
      </c>
      <c r="T56" s="127">
        <v>0</v>
      </c>
    </row>
    <row r="57" spans="1:20" ht="13" thickBot="1" x14ac:dyDescent="0.2">
      <c r="A57" s="186"/>
      <c r="B57" s="89" t="s">
        <v>4019</v>
      </c>
      <c r="C57" s="61"/>
      <c r="D57" s="51" t="s">
        <v>3185</v>
      </c>
      <c r="E57" s="54" t="s">
        <v>4277</v>
      </c>
      <c r="F57" s="88" t="s">
        <v>3071</v>
      </c>
      <c r="G57" s="59" t="s">
        <v>2630</v>
      </c>
      <c r="H57" s="58" t="s">
        <v>2954</v>
      </c>
      <c r="I57" s="58" t="s">
        <v>2967</v>
      </c>
      <c r="J57" s="86" t="s">
        <v>69</v>
      </c>
      <c r="K57" s="58" t="s">
        <v>3292</v>
      </c>
      <c r="L57" s="126">
        <v>0</v>
      </c>
      <c r="M57" s="130">
        <v>0</v>
      </c>
      <c r="N57" s="130">
        <v>0</v>
      </c>
      <c r="O57" s="130">
        <v>0</v>
      </c>
      <c r="P57" s="130">
        <v>0</v>
      </c>
      <c r="Q57" s="128" t="str">
        <f t="shared" si="0"/>
        <v>Solanum expedunculatum_Streimann, H._8383_Papua New Guinea</v>
      </c>
      <c r="R57" s="88" t="s">
        <v>3071</v>
      </c>
      <c r="S57" s="88" t="s">
        <v>2452</v>
      </c>
      <c r="T57" s="127">
        <v>0</v>
      </c>
    </row>
    <row r="58" spans="1:20" x14ac:dyDescent="0.15">
      <c r="A58" s="186"/>
      <c r="B58" s="90" t="s">
        <v>4020</v>
      </c>
      <c r="C58" s="61"/>
      <c r="D58" s="51" t="s">
        <v>3186</v>
      </c>
      <c r="E58" s="54" t="s">
        <v>4277</v>
      </c>
      <c r="F58" s="88" t="s">
        <v>3071</v>
      </c>
      <c r="G58" s="59" t="s">
        <v>97</v>
      </c>
      <c r="H58" s="58" t="s">
        <v>2955</v>
      </c>
      <c r="I58" s="58" t="s">
        <v>2968</v>
      </c>
      <c r="J58" s="86" t="s">
        <v>69</v>
      </c>
      <c r="K58" s="58" t="s">
        <v>3292</v>
      </c>
      <c r="L58" s="126">
        <v>0</v>
      </c>
      <c r="M58" s="126">
        <v>0</v>
      </c>
      <c r="N58" s="130">
        <v>0</v>
      </c>
      <c r="O58" s="130">
        <v>0</v>
      </c>
      <c r="P58" s="130">
        <v>0</v>
      </c>
      <c r="Q58" s="128" t="str">
        <f t="shared" si="0"/>
        <v>Solanum expedunculatum_Symon, D.E._10702_Papua New Guinea</v>
      </c>
      <c r="R58" s="88" t="s">
        <v>3071</v>
      </c>
      <c r="S58" s="88" t="s">
        <v>2452</v>
      </c>
      <c r="T58" s="127">
        <v>0</v>
      </c>
    </row>
    <row r="59" spans="1:20" x14ac:dyDescent="0.15">
      <c r="A59" s="186"/>
      <c r="B59" s="91" t="s">
        <v>4021</v>
      </c>
      <c r="C59" s="92"/>
      <c r="D59" s="51" t="s">
        <v>3187</v>
      </c>
      <c r="E59" s="54" t="s">
        <v>4277</v>
      </c>
      <c r="F59" s="88" t="s">
        <v>3071</v>
      </c>
      <c r="G59" s="59" t="s">
        <v>2942</v>
      </c>
      <c r="H59" s="58" t="s">
        <v>2956</v>
      </c>
      <c r="I59" s="58" t="s">
        <v>2969</v>
      </c>
      <c r="J59" s="86" t="s">
        <v>69</v>
      </c>
      <c r="K59" s="58" t="s">
        <v>3292</v>
      </c>
      <c r="L59" s="126">
        <v>0</v>
      </c>
      <c r="M59" s="130">
        <v>0</v>
      </c>
      <c r="N59" s="130">
        <v>0</v>
      </c>
      <c r="O59" s="126">
        <v>0</v>
      </c>
      <c r="P59" s="130">
        <v>0</v>
      </c>
      <c r="Q59" s="128" t="str">
        <f t="shared" si="0"/>
        <v>Solanum expedunculatum_Stevens, P.F._LAE51095_Papua New Guinea</v>
      </c>
      <c r="R59" s="88" t="s">
        <v>3071</v>
      </c>
      <c r="S59" s="88" t="s">
        <v>2452</v>
      </c>
      <c r="T59" s="127">
        <v>0</v>
      </c>
    </row>
    <row r="60" spans="1:20" x14ac:dyDescent="0.15">
      <c r="A60" s="186"/>
      <c r="B60" s="91" t="s">
        <v>4022</v>
      </c>
      <c r="C60" s="92"/>
      <c r="D60" s="51" t="s">
        <v>3188</v>
      </c>
      <c r="E60" s="54" t="s">
        <v>4277</v>
      </c>
      <c r="F60" s="51" t="s">
        <v>3073</v>
      </c>
      <c r="G60" s="59" t="s">
        <v>64</v>
      </c>
      <c r="H60" s="58" t="s">
        <v>401</v>
      </c>
      <c r="I60" s="58" t="s">
        <v>2970</v>
      </c>
      <c r="J60" s="86" t="s">
        <v>69</v>
      </c>
      <c r="K60" s="58" t="s">
        <v>3292</v>
      </c>
      <c r="L60" s="126">
        <v>0</v>
      </c>
      <c r="M60" s="130">
        <v>0</v>
      </c>
      <c r="N60" s="130">
        <v>0</v>
      </c>
      <c r="O60" s="130">
        <v>0</v>
      </c>
      <c r="P60" s="130">
        <v>0</v>
      </c>
      <c r="Q60" s="128" t="str">
        <f t="shared" si="0"/>
        <v>Solanum heteracanthum_Carr, C.E._15672_Papua New Guinea</v>
      </c>
      <c r="R60" s="51" t="s">
        <v>3073</v>
      </c>
      <c r="S60" s="51" t="s">
        <v>2454</v>
      </c>
      <c r="T60" s="127">
        <v>0</v>
      </c>
    </row>
    <row r="61" spans="1:20" x14ac:dyDescent="0.15">
      <c r="A61" s="186"/>
      <c r="B61" s="91" t="s">
        <v>4023</v>
      </c>
      <c r="C61" s="92"/>
      <c r="D61" s="51" t="s">
        <v>3189</v>
      </c>
      <c r="E61" s="54" t="s">
        <v>4277</v>
      </c>
      <c r="F61" s="50" t="s">
        <v>3093</v>
      </c>
      <c r="G61" s="59" t="s">
        <v>2943</v>
      </c>
      <c r="H61" s="58" t="s">
        <v>2957</v>
      </c>
      <c r="I61" s="58" t="s">
        <v>2971</v>
      </c>
      <c r="J61" s="86" t="s">
        <v>69</v>
      </c>
      <c r="K61" s="58" t="s">
        <v>3292</v>
      </c>
      <c r="L61" s="126">
        <v>0</v>
      </c>
      <c r="M61" s="130">
        <v>0</v>
      </c>
      <c r="N61" s="130">
        <v>0</v>
      </c>
      <c r="O61" s="130">
        <v>0</v>
      </c>
      <c r="P61" s="130">
        <v>0</v>
      </c>
      <c r="Q61" s="128" t="str">
        <f t="shared" si="0"/>
        <v>Solanum incanoalabastrum_Vinas, N.A. &amp; Wiakabu, J._LAE59560_Papua New Guinea</v>
      </c>
      <c r="R61" s="50" t="s">
        <v>3093</v>
      </c>
      <c r="S61" s="50" t="s">
        <v>2455</v>
      </c>
      <c r="T61" s="127">
        <v>0</v>
      </c>
    </row>
    <row r="62" spans="1:20" x14ac:dyDescent="0.15">
      <c r="A62" s="186"/>
      <c r="B62" s="91" t="s">
        <v>4024</v>
      </c>
      <c r="C62" s="92"/>
      <c r="D62" s="51" t="s">
        <v>3190</v>
      </c>
      <c r="E62" s="54" t="s">
        <v>4277</v>
      </c>
      <c r="F62" s="51" t="s">
        <v>3094</v>
      </c>
      <c r="G62" s="59" t="s">
        <v>2944</v>
      </c>
      <c r="H62" s="58" t="s">
        <v>2957</v>
      </c>
      <c r="I62" s="58" t="s">
        <v>2972</v>
      </c>
      <c r="J62" s="86" t="s">
        <v>69</v>
      </c>
      <c r="K62" s="58" t="s">
        <v>3292</v>
      </c>
      <c r="L62" s="126">
        <v>0</v>
      </c>
      <c r="M62" s="126" t="s">
        <v>2934</v>
      </c>
      <c r="N62" s="130">
        <v>0</v>
      </c>
      <c r="O62" s="130">
        <v>0</v>
      </c>
      <c r="P62" s="130">
        <v>0</v>
      </c>
      <c r="Q62" s="128" t="str">
        <f t="shared" si="0"/>
        <v>Solanum leptacanthum_Wiakabu, J. &amp; Rauveve S.W._LAE59560_Papua New Guinea</v>
      </c>
      <c r="R62" s="51" t="s">
        <v>3094</v>
      </c>
      <c r="S62" s="51" t="s">
        <v>2458</v>
      </c>
      <c r="T62" s="127">
        <v>0</v>
      </c>
    </row>
    <row r="63" spans="1:20" x14ac:dyDescent="0.15">
      <c r="A63" s="186"/>
      <c r="B63" s="91" t="s">
        <v>4025</v>
      </c>
      <c r="C63" s="92"/>
      <c r="D63" s="51" t="s">
        <v>3191</v>
      </c>
      <c r="E63" s="54" t="s">
        <v>4277</v>
      </c>
      <c r="F63" s="88" t="s">
        <v>3095</v>
      </c>
      <c r="G63" s="59" t="s">
        <v>97</v>
      </c>
      <c r="H63" s="58" t="s">
        <v>2958</v>
      </c>
      <c r="I63" s="58" t="s">
        <v>2973</v>
      </c>
      <c r="J63" s="86" t="s">
        <v>69</v>
      </c>
      <c r="K63" s="58" t="s">
        <v>3292</v>
      </c>
      <c r="L63" s="129" t="s">
        <v>2442</v>
      </c>
      <c r="M63" s="129" t="s">
        <v>2442</v>
      </c>
      <c r="N63" s="129" t="s">
        <v>2442</v>
      </c>
      <c r="O63" s="129" t="s">
        <v>2442</v>
      </c>
      <c r="P63" s="129" t="s">
        <v>2442</v>
      </c>
      <c r="Q63" s="128" t="str">
        <f t="shared" si="0"/>
        <v>Solanum missimense_Symon, D.E._13844_Papua New Guinea</v>
      </c>
      <c r="R63" s="88" t="s">
        <v>3095</v>
      </c>
      <c r="S63" s="88" t="s">
        <v>2460</v>
      </c>
      <c r="T63" s="127">
        <v>0</v>
      </c>
    </row>
    <row r="64" spans="1:20" x14ac:dyDescent="0.15">
      <c r="A64" s="186"/>
      <c r="B64" s="91" t="s">
        <v>4027</v>
      </c>
      <c r="C64" s="92"/>
      <c r="D64" s="51" t="s">
        <v>3192</v>
      </c>
      <c r="E64" s="54" t="s">
        <v>4277</v>
      </c>
      <c r="F64" s="51" t="s">
        <v>3096</v>
      </c>
      <c r="G64" s="59" t="s">
        <v>2945</v>
      </c>
      <c r="H64" s="58" t="s">
        <v>3497</v>
      </c>
      <c r="I64" s="58" t="s">
        <v>2974</v>
      </c>
      <c r="J64" s="86" t="s">
        <v>69</v>
      </c>
      <c r="K64" s="58" t="s">
        <v>3292</v>
      </c>
      <c r="L64" s="126">
        <v>0</v>
      </c>
      <c r="M64" s="130">
        <v>0</v>
      </c>
      <c r="N64" s="130">
        <v>0</v>
      </c>
      <c r="O64" s="130">
        <v>0</v>
      </c>
      <c r="P64" s="130">
        <v>0</v>
      </c>
      <c r="Q64" s="128" t="str">
        <f t="shared" si="0"/>
        <v>Solanum oligolobum_Millar, A.N. &amp; Holttum, R.E._N.G.F.15801_Papua New Guinea</v>
      </c>
      <c r="R64" s="51" t="s">
        <v>3096</v>
      </c>
      <c r="S64" s="51" t="s">
        <v>2476</v>
      </c>
      <c r="T64" s="127">
        <v>0</v>
      </c>
    </row>
    <row r="65" spans="1:20" ht="13" thickBot="1" x14ac:dyDescent="0.2">
      <c r="A65" s="186"/>
      <c r="B65" s="93" t="s">
        <v>4026</v>
      </c>
      <c r="C65" s="92"/>
      <c r="D65" s="51" t="s">
        <v>3193</v>
      </c>
      <c r="E65" s="54" t="s">
        <v>4277</v>
      </c>
      <c r="F65" s="51" t="s">
        <v>3077</v>
      </c>
      <c r="G65" s="68" t="s">
        <v>2946</v>
      </c>
      <c r="H65" s="66" t="s">
        <v>2959</v>
      </c>
      <c r="I65" s="66" t="s">
        <v>2975</v>
      </c>
      <c r="J65" s="86" t="s">
        <v>69</v>
      </c>
      <c r="K65" s="58" t="s">
        <v>3292</v>
      </c>
      <c r="L65" s="126">
        <v>0</v>
      </c>
      <c r="M65" s="130">
        <v>0</v>
      </c>
      <c r="N65" s="130">
        <v>0</v>
      </c>
      <c r="O65" s="130">
        <v>0</v>
      </c>
      <c r="P65" s="126">
        <v>0</v>
      </c>
      <c r="Q65" s="128" t="str">
        <f t="shared" si="0"/>
        <v>Solanum rivicola_Rau, K._100_Papua New Guinea</v>
      </c>
      <c r="R65" s="51" t="s">
        <v>3077</v>
      </c>
      <c r="S65" s="51" t="s">
        <v>2467</v>
      </c>
      <c r="T65" s="127">
        <v>0</v>
      </c>
    </row>
    <row r="66" spans="1:20" x14ac:dyDescent="0.15">
      <c r="A66" s="186"/>
      <c r="B66" s="78" t="s">
        <v>4028</v>
      </c>
      <c r="C66" s="94"/>
      <c r="D66" s="51" t="s">
        <v>3194</v>
      </c>
      <c r="E66" s="54" t="s">
        <v>4277</v>
      </c>
      <c r="F66" s="54" t="s">
        <v>3077</v>
      </c>
      <c r="G66" s="95" t="s">
        <v>2979</v>
      </c>
      <c r="H66" s="96" t="s">
        <v>2989</v>
      </c>
      <c r="I66" s="96" t="s">
        <v>2999</v>
      </c>
      <c r="J66" s="96" t="s">
        <v>69</v>
      </c>
      <c r="K66" s="58" t="s">
        <v>3292</v>
      </c>
      <c r="L66" s="130">
        <v>0</v>
      </c>
      <c r="M66" s="126" t="s">
        <v>2934</v>
      </c>
      <c r="N66" s="130">
        <v>0</v>
      </c>
      <c r="O66" s="130">
        <v>0</v>
      </c>
      <c r="P66" s="129" t="s">
        <v>2442</v>
      </c>
      <c r="Q66" s="128" t="str">
        <f t="shared" ref="Q66:Q129" si="1">CONCATENATE(R66,"_",G66,"_",H66,"_",J66)</f>
        <v>Solanum rivicola_Stevens, P.F. &amp; Veldkamp, J.F._LAE55565_Papua New Guinea</v>
      </c>
      <c r="R66" s="54" t="s">
        <v>3077</v>
      </c>
      <c r="S66" s="54" t="s">
        <v>2467</v>
      </c>
      <c r="T66" s="127">
        <v>0</v>
      </c>
    </row>
    <row r="67" spans="1:20" x14ac:dyDescent="0.15">
      <c r="A67" s="186"/>
      <c r="B67" s="79" t="s">
        <v>4029</v>
      </c>
      <c r="C67" s="94"/>
      <c r="D67" s="51" t="s">
        <v>3195</v>
      </c>
      <c r="E67" s="54" t="s">
        <v>4277</v>
      </c>
      <c r="F67" s="51" t="s">
        <v>3097</v>
      </c>
      <c r="G67" s="68" t="s">
        <v>2666</v>
      </c>
      <c r="H67" s="66" t="s">
        <v>2990</v>
      </c>
      <c r="I67" s="66" t="s">
        <v>3000</v>
      </c>
      <c r="J67" s="66" t="s">
        <v>69</v>
      </c>
      <c r="K67" s="58" t="s">
        <v>3292</v>
      </c>
      <c r="L67" s="130">
        <v>0</v>
      </c>
      <c r="M67" s="130">
        <v>0</v>
      </c>
      <c r="N67" s="130">
        <v>0</v>
      </c>
      <c r="O67" s="130">
        <v>0</v>
      </c>
      <c r="P67" s="126">
        <v>0</v>
      </c>
      <c r="Q67" s="128" t="str">
        <f t="shared" si="1"/>
        <v>Solanum schefferi_Hoogland, R.D._3334_Papua New Guinea</v>
      </c>
      <c r="R67" s="51" t="s">
        <v>3097</v>
      </c>
      <c r="S67" s="51" t="s">
        <v>2470</v>
      </c>
      <c r="T67" s="127">
        <v>0</v>
      </c>
    </row>
    <row r="68" spans="1:20" x14ac:dyDescent="0.15">
      <c r="A68" s="186"/>
      <c r="B68" s="79" t="s">
        <v>4030</v>
      </c>
      <c r="C68" s="94"/>
      <c r="D68" s="51" t="s">
        <v>3196</v>
      </c>
      <c r="E68" s="54" t="s">
        <v>4277</v>
      </c>
      <c r="F68" s="51" t="s">
        <v>3097</v>
      </c>
      <c r="G68" s="68" t="s">
        <v>2666</v>
      </c>
      <c r="H68" s="66" t="s">
        <v>2667</v>
      </c>
      <c r="I68" s="66" t="s">
        <v>3001</v>
      </c>
      <c r="J68" s="66" t="s">
        <v>69</v>
      </c>
      <c r="K68" s="58" t="s">
        <v>3292</v>
      </c>
      <c r="L68" s="130">
        <v>0</v>
      </c>
      <c r="M68" s="129" t="s">
        <v>2442</v>
      </c>
      <c r="N68" s="130">
        <v>0</v>
      </c>
      <c r="O68" s="130">
        <v>0</v>
      </c>
      <c r="P68" s="126">
        <v>0</v>
      </c>
      <c r="Q68" s="128" t="str">
        <f t="shared" si="1"/>
        <v>Solanum schefferi_Hoogland, R.D._4349_Papua New Guinea</v>
      </c>
      <c r="R68" s="51" t="s">
        <v>3097</v>
      </c>
      <c r="S68" s="51" t="s">
        <v>2470</v>
      </c>
      <c r="T68" s="127">
        <v>0</v>
      </c>
    </row>
    <row r="69" spans="1:20" x14ac:dyDescent="0.15">
      <c r="A69" s="186"/>
      <c r="B69" s="79" t="s">
        <v>4031</v>
      </c>
      <c r="C69" s="94"/>
      <c r="D69" s="51" t="s">
        <v>3197</v>
      </c>
      <c r="E69" s="54" t="s">
        <v>4277</v>
      </c>
      <c r="F69" s="51" t="s">
        <v>3098</v>
      </c>
      <c r="G69" s="68" t="s">
        <v>2980</v>
      </c>
      <c r="H69" s="66" t="s">
        <v>2991</v>
      </c>
      <c r="I69" s="66" t="s">
        <v>3002</v>
      </c>
      <c r="J69" s="66" t="s">
        <v>69</v>
      </c>
      <c r="K69" s="58" t="s">
        <v>3292</v>
      </c>
      <c r="L69" s="130">
        <v>0</v>
      </c>
      <c r="M69" s="126">
        <v>0</v>
      </c>
      <c r="N69" s="130">
        <v>0</v>
      </c>
      <c r="O69" s="130">
        <v>0</v>
      </c>
      <c r="P69" s="126">
        <v>0</v>
      </c>
      <c r="Q69" s="128" t="str">
        <f t="shared" si="1"/>
        <v>Solanum trichostylum_Veldkamp, J.F. &amp; Kuduk M._8303_Papua New Guinea</v>
      </c>
      <c r="R69" s="51" t="s">
        <v>3098</v>
      </c>
      <c r="S69" s="51" t="s">
        <v>2471</v>
      </c>
      <c r="T69" s="127">
        <v>0</v>
      </c>
    </row>
    <row r="70" spans="1:20" x14ac:dyDescent="0.15">
      <c r="A70" s="186"/>
      <c r="B70" s="79" t="s">
        <v>4032</v>
      </c>
      <c r="C70" s="94"/>
      <c r="D70" s="51" t="s">
        <v>3198</v>
      </c>
      <c r="E70" s="54" t="s">
        <v>4277</v>
      </c>
      <c r="F70" s="51" t="s">
        <v>3098</v>
      </c>
      <c r="G70" s="68" t="s">
        <v>2981</v>
      </c>
      <c r="H70" s="66" t="s">
        <v>2992</v>
      </c>
      <c r="I70" s="66" t="s">
        <v>3003</v>
      </c>
      <c r="J70" s="66" t="s">
        <v>69</v>
      </c>
      <c r="K70" s="58" t="s">
        <v>3292</v>
      </c>
      <c r="L70" s="130">
        <v>0</v>
      </c>
      <c r="M70" s="126">
        <v>0</v>
      </c>
      <c r="N70" s="130">
        <v>0</v>
      </c>
      <c r="O70" s="130">
        <v>0</v>
      </c>
      <c r="P70" s="126">
        <v>0</v>
      </c>
      <c r="Q70" s="128" t="str">
        <f t="shared" si="1"/>
        <v>Solanum trichostylum_Croft, J.R. et al._LAE65050_Papua New Guinea</v>
      </c>
      <c r="R70" s="51" t="s">
        <v>3098</v>
      </c>
      <c r="S70" s="51" t="s">
        <v>2471</v>
      </c>
      <c r="T70" s="127">
        <v>0</v>
      </c>
    </row>
    <row r="71" spans="1:20" x14ac:dyDescent="0.15">
      <c r="A71" s="186"/>
      <c r="B71" s="79" t="s">
        <v>4033</v>
      </c>
      <c r="C71" s="94"/>
      <c r="D71" s="51" t="s">
        <v>3199</v>
      </c>
      <c r="E71" s="54" t="s">
        <v>4277</v>
      </c>
      <c r="F71" s="51" t="s">
        <v>3099</v>
      </c>
      <c r="G71" s="68" t="s">
        <v>2982</v>
      </c>
      <c r="H71" s="66" t="s">
        <v>2993</v>
      </c>
      <c r="I71" s="66" t="s">
        <v>3004</v>
      </c>
      <c r="J71" s="66" t="s">
        <v>69</v>
      </c>
      <c r="K71" s="58" t="s">
        <v>3292</v>
      </c>
      <c r="L71" s="130">
        <v>0</v>
      </c>
      <c r="M71" s="130">
        <v>0</v>
      </c>
      <c r="N71" s="130">
        <v>0</v>
      </c>
      <c r="O71" s="130">
        <v>0</v>
      </c>
      <c r="P71" s="130">
        <v>0</v>
      </c>
      <c r="Q71" s="128" t="str">
        <f t="shared" si="1"/>
        <v>Solanum viridifolium_Henty, E.E. &amp; Foreman D.B._NGF49372_Papua New Guinea</v>
      </c>
      <c r="R71" s="51" t="s">
        <v>3099</v>
      </c>
      <c r="S71" s="51" t="s">
        <v>2475</v>
      </c>
      <c r="T71" s="127">
        <v>0</v>
      </c>
    </row>
    <row r="72" spans="1:20" x14ac:dyDescent="0.15">
      <c r="A72" s="186"/>
      <c r="B72" s="79" t="s">
        <v>4034</v>
      </c>
      <c r="C72" s="94"/>
      <c r="D72" s="51" t="s">
        <v>3200</v>
      </c>
      <c r="E72" s="54" t="s">
        <v>4277</v>
      </c>
      <c r="F72" s="51" t="s">
        <v>3088</v>
      </c>
      <c r="G72" s="68" t="s">
        <v>2983</v>
      </c>
      <c r="H72" s="66" t="s">
        <v>2994</v>
      </c>
      <c r="I72" s="66" t="s">
        <v>3005</v>
      </c>
      <c r="J72" s="66" t="s">
        <v>574</v>
      </c>
      <c r="K72" s="58" t="s">
        <v>3292</v>
      </c>
      <c r="L72" s="130">
        <v>0</v>
      </c>
      <c r="M72" s="130">
        <v>0</v>
      </c>
      <c r="N72" s="130">
        <v>0</v>
      </c>
      <c r="O72" s="130">
        <v>0</v>
      </c>
      <c r="P72" s="126" t="s">
        <v>2934</v>
      </c>
      <c r="Q72" s="128" t="str">
        <f t="shared" si="1"/>
        <v>Solanum trilobatum_Fukuoka, N._7083_Thailand</v>
      </c>
      <c r="R72" s="51" t="s">
        <v>3088</v>
      </c>
      <c r="S72" s="51" t="s">
        <v>2472</v>
      </c>
      <c r="T72" s="127">
        <v>0</v>
      </c>
    </row>
    <row r="73" spans="1:20" ht="13" thickBot="1" x14ac:dyDescent="0.2">
      <c r="A73" s="186"/>
      <c r="B73" s="80" t="s">
        <v>4035</v>
      </c>
      <c r="C73" s="94"/>
      <c r="D73" s="51" t="s">
        <v>3201</v>
      </c>
      <c r="E73" s="54" t="s">
        <v>4277</v>
      </c>
      <c r="F73" s="50" t="s">
        <v>3086</v>
      </c>
      <c r="G73" s="68" t="s">
        <v>2984</v>
      </c>
      <c r="H73" s="66" t="s">
        <v>2995</v>
      </c>
      <c r="I73" s="66" t="s">
        <v>3006</v>
      </c>
      <c r="J73" s="66" t="s">
        <v>574</v>
      </c>
      <c r="K73" s="86" t="s">
        <v>3011</v>
      </c>
      <c r="L73" s="130">
        <v>0</v>
      </c>
      <c r="M73" s="130">
        <v>0</v>
      </c>
      <c r="N73" s="130">
        <v>0</v>
      </c>
      <c r="O73" s="130">
        <v>0</v>
      </c>
      <c r="P73" s="126">
        <v>0</v>
      </c>
      <c r="Q73" s="128" t="str">
        <f t="shared" si="1"/>
        <v>Solanum barbisetum_Chantaranothai, P. et al._90/448_Thailand</v>
      </c>
      <c r="R73" s="50" t="s">
        <v>3086</v>
      </c>
      <c r="S73" s="50" t="s">
        <v>2445</v>
      </c>
      <c r="T73" s="127">
        <v>0</v>
      </c>
    </row>
    <row r="74" spans="1:20" x14ac:dyDescent="0.15">
      <c r="A74" s="186"/>
      <c r="B74" s="97" t="s">
        <v>2876</v>
      </c>
      <c r="C74" s="94"/>
      <c r="D74" s="51" t="s">
        <v>3202</v>
      </c>
      <c r="E74" s="54" t="s">
        <v>4277</v>
      </c>
      <c r="F74" s="50" t="s">
        <v>3086</v>
      </c>
      <c r="G74" s="68" t="s">
        <v>2985</v>
      </c>
      <c r="H74" s="66" t="s">
        <v>2996</v>
      </c>
      <c r="I74" s="66" t="s">
        <v>3007</v>
      </c>
      <c r="J74" s="66" t="s">
        <v>574</v>
      </c>
      <c r="K74" s="58" t="s">
        <v>3292</v>
      </c>
      <c r="L74" s="130">
        <v>0</v>
      </c>
      <c r="M74" s="130">
        <v>0</v>
      </c>
      <c r="N74" s="130">
        <v>0</v>
      </c>
      <c r="O74" s="130">
        <v>0</v>
      </c>
      <c r="P74" s="129" t="s">
        <v>2442</v>
      </c>
      <c r="Q74" s="128" t="str">
        <f t="shared" si="1"/>
        <v>Solanum barbisetum_Murata, G. et al._16862_Thailand</v>
      </c>
      <c r="R74" s="50" t="s">
        <v>3086</v>
      </c>
      <c r="S74" s="50" t="s">
        <v>2445</v>
      </c>
      <c r="T74" s="127">
        <v>0</v>
      </c>
    </row>
    <row r="75" spans="1:20" x14ac:dyDescent="0.15">
      <c r="A75" s="186"/>
      <c r="B75" s="98" t="s">
        <v>2877</v>
      </c>
      <c r="C75" s="94"/>
      <c r="D75" s="51" t="s">
        <v>3203</v>
      </c>
      <c r="E75" s="54" t="s">
        <v>4277</v>
      </c>
      <c r="F75" s="51" t="s">
        <v>3087</v>
      </c>
      <c r="G75" s="68" t="s">
        <v>2986</v>
      </c>
      <c r="H75" s="66" t="s">
        <v>2997</v>
      </c>
      <c r="I75" s="66" t="s">
        <v>3008</v>
      </c>
      <c r="J75" s="66" t="s">
        <v>768</v>
      </c>
      <c r="K75" s="58" t="s">
        <v>3292</v>
      </c>
      <c r="L75" s="130">
        <v>0</v>
      </c>
      <c r="M75" s="130">
        <v>0</v>
      </c>
      <c r="N75" s="130">
        <v>0</v>
      </c>
      <c r="O75" s="130">
        <v>0</v>
      </c>
      <c r="P75" s="130">
        <v>0</v>
      </c>
      <c r="Q75" s="128" t="str">
        <f t="shared" si="1"/>
        <v>Solanum cyanocarphium_Gambating, A._107137_Malaysia</v>
      </c>
      <c r="R75" s="51" t="s">
        <v>3087</v>
      </c>
      <c r="S75" s="51" t="s">
        <v>2448</v>
      </c>
      <c r="T75" s="127">
        <v>0</v>
      </c>
    </row>
    <row r="76" spans="1:20" x14ac:dyDescent="0.15">
      <c r="A76" s="186"/>
      <c r="B76" s="98" t="s">
        <v>2878</v>
      </c>
      <c r="C76" s="94"/>
      <c r="D76" s="51" t="s">
        <v>3204</v>
      </c>
      <c r="E76" s="54" t="s">
        <v>4277</v>
      </c>
      <c r="F76" s="50" t="s">
        <v>3068</v>
      </c>
      <c r="G76" s="68" t="s">
        <v>2987</v>
      </c>
      <c r="H76" s="66">
        <v>371</v>
      </c>
      <c r="I76" s="66" t="s">
        <v>3009</v>
      </c>
      <c r="J76" s="66" t="s">
        <v>410</v>
      </c>
      <c r="K76" s="58" t="s">
        <v>3292</v>
      </c>
      <c r="L76" s="130">
        <v>0</v>
      </c>
      <c r="M76" s="130">
        <v>0</v>
      </c>
      <c r="N76" s="130">
        <v>0</v>
      </c>
      <c r="O76" s="130">
        <v>0</v>
      </c>
      <c r="P76" s="126">
        <v>0</v>
      </c>
      <c r="Q76" s="128" t="str">
        <f t="shared" si="1"/>
        <v>Solanum hovei_Krishnappa, D.G._371_India</v>
      </c>
      <c r="R76" s="50" t="s">
        <v>3068</v>
      </c>
      <c r="S76" s="50" t="s">
        <v>407</v>
      </c>
      <c r="T76" s="127">
        <v>0</v>
      </c>
    </row>
    <row r="77" spans="1:20" x14ac:dyDescent="0.15">
      <c r="A77" s="186"/>
      <c r="B77" s="98" t="s">
        <v>2879</v>
      </c>
      <c r="C77" s="94"/>
      <c r="D77" s="51" t="s">
        <v>3205</v>
      </c>
      <c r="E77" s="54" t="s">
        <v>4277</v>
      </c>
      <c r="F77" s="50" t="s">
        <v>3499</v>
      </c>
      <c r="G77" s="68" t="s">
        <v>2988</v>
      </c>
      <c r="H77" s="66" t="s">
        <v>2998</v>
      </c>
      <c r="I77" s="66" t="s">
        <v>3010</v>
      </c>
      <c r="J77" s="66" t="s">
        <v>486</v>
      </c>
      <c r="K77" s="58" t="s">
        <v>3292</v>
      </c>
      <c r="L77" s="130">
        <v>0</v>
      </c>
      <c r="M77" s="130">
        <v>0</v>
      </c>
      <c r="N77" s="130">
        <v>0</v>
      </c>
      <c r="O77" s="130">
        <v>0</v>
      </c>
      <c r="P77" s="126" t="s">
        <v>2934</v>
      </c>
      <c r="Q77" s="128" t="str">
        <f t="shared" si="1"/>
        <v>Solanum pseudosaponaceum_Stone, B.C. et al._688_Philippines</v>
      </c>
      <c r="R77" s="50" t="s">
        <v>3499</v>
      </c>
      <c r="S77" s="50" t="s">
        <v>3381</v>
      </c>
      <c r="T77" s="127">
        <v>0</v>
      </c>
    </row>
    <row r="78" spans="1:20" ht="12" customHeight="1" x14ac:dyDescent="0.15">
      <c r="A78" s="186"/>
      <c r="B78" s="98" t="s">
        <v>2880</v>
      </c>
      <c r="C78" s="94"/>
      <c r="D78" s="51" t="s">
        <v>3206</v>
      </c>
      <c r="E78" s="54" t="s">
        <v>4277</v>
      </c>
      <c r="F78" s="51" t="s">
        <v>3088</v>
      </c>
      <c r="G78" s="68" t="s">
        <v>3012</v>
      </c>
      <c r="H78" s="66">
        <v>14298</v>
      </c>
      <c r="I78" s="99">
        <v>26740</v>
      </c>
      <c r="J78" s="66" t="s">
        <v>585</v>
      </c>
      <c r="K78" s="66" t="s">
        <v>3015</v>
      </c>
      <c r="L78" s="126">
        <v>0</v>
      </c>
      <c r="M78" s="130">
        <v>0</v>
      </c>
      <c r="N78" s="130">
        <v>0</v>
      </c>
      <c r="O78" s="130">
        <v>0</v>
      </c>
      <c r="P78" s="126">
        <v>0</v>
      </c>
      <c r="Q78" s="128" t="str">
        <f t="shared" si="1"/>
        <v>Solanum trilobatum_Bernardi_14298_Sri Lanka</v>
      </c>
      <c r="R78" s="51" t="s">
        <v>3088</v>
      </c>
      <c r="S78" s="51" t="s">
        <v>2472</v>
      </c>
      <c r="T78" s="127">
        <v>0</v>
      </c>
    </row>
    <row r="79" spans="1:20" x14ac:dyDescent="0.15">
      <c r="A79" s="186"/>
      <c r="B79" s="98" t="s">
        <v>2881</v>
      </c>
      <c r="C79" s="94"/>
      <c r="D79" s="51" t="s">
        <v>3207</v>
      </c>
      <c r="E79" s="54" t="s">
        <v>4277</v>
      </c>
      <c r="F79" s="51" t="s">
        <v>3088</v>
      </c>
      <c r="G79" s="68" t="s">
        <v>3012</v>
      </c>
      <c r="H79" s="66">
        <v>15327</v>
      </c>
      <c r="I79" s="99">
        <v>27679</v>
      </c>
      <c r="J79" s="66" t="s">
        <v>585</v>
      </c>
      <c r="K79" s="66" t="s">
        <v>3016</v>
      </c>
      <c r="L79" s="130">
        <v>0</v>
      </c>
      <c r="M79" s="130">
        <v>0</v>
      </c>
      <c r="N79" s="130">
        <v>0</v>
      </c>
      <c r="O79" s="130">
        <v>0</v>
      </c>
      <c r="P79" s="130">
        <v>0</v>
      </c>
      <c r="Q79" s="128" t="str">
        <f t="shared" si="1"/>
        <v>Solanum trilobatum_Bernardi_15327_Sri Lanka</v>
      </c>
      <c r="R79" s="51" t="s">
        <v>3088</v>
      </c>
      <c r="S79" s="51" t="s">
        <v>2472</v>
      </c>
      <c r="T79" s="127">
        <v>0</v>
      </c>
    </row>
    <row r="80" spans="1:20" x14ac:dyDescent="0.15">
      <c r="A80" s="186"/>
      <c r="B80" s="98" t="s">
        <v>2882</v>
      </c>
      <c r="C80" s="94"/>
      <c r="D80" s="51" t="s">
        <v>3208</v>
      </c>
      <c r="E80" s="54" t="s">
        <v>4277</v>
      </c>
      <c r="F80" s="50" t="s">
        <v>3066</v>
      </c>
      <c r="G80" s="68" t="s">
        <v>3013</v>
      </c>
      <c r="H80" s="66">
        <v>1590</v>
      </c>
      <c r="I80" s="99">
        <v>11042</v>
      </c>
      <c r="J80" s="66" t="s">
        <v>69</v>
      </c>
      <c r="K80" s="66" t="s">
        <v>3014</v>
      </c>
      <c r="L80" s="130">
        <v>0</v>
      </c>
      <c r="M80" s="130">
        <v>0</v>
      </c>
      <c r="N80" s="130">
        <v>0</v>
      </c>
      <c r="O80" s="130">
        <v>0</v>
      </c>
      <c r="P80" s="126" t="s">
        <v>2934</v>
      </c>
      <c r="Q80" s="128" t="str">
        <f t="shared" si="1"/>
        <v>Solanum dammerianum_Kajewski_1590_Papua New Guinea</v>
      </c>
      <c r="R80" s="50" t="s">
        <v>3066</v>
      </c>
      <c r="S80" s="50" t="s">
        <v>2449</v>
      </c>
      <c r="T80" s="127">
        <v>0</v>
      </c>
    </row>
    <row r="81" spans="1:21" ht="13" thickBot="1" x14ac:dyDescent="0.2">
      <c r="A81" s="186"/>
      <c r="B81" s="100" t="s">
        <v>2883</v>
      </c>
      <c r="C81" s="94"/>
      <c r="D81" s="51" t="s">
        <v>3209</v>
      </c>
      <c r="E81" s="54" t="s">
        <v>4300</v>
      </c>
      <c r="F81" s="51" t="s">
        <v>3100</v>
      </c>
      <c r="G81" s="59" t="s">
        <v>3018</v>
      </c>
      <c r="H81" s="58">
        <v>10353</v>
      </c>
      <c r="I81" s="108">
        <v>40978</v>
      </c>
      <c r="J81" s="58" t="s">
        <v>3019</v>
      </c>
      <c r="K81" s="58" t="s">
        <v>2865</v>
      </c>
      <c r="L81" s="127">
        <v>0</v>
      </c>
      <c r="M81" s="127">
        <v>0</v>
      </c>
      <c r="N81" s="179" t="s">
        <v>2442</v>
      </c>
      <c r="O81" s="179" t="s">
        <v>2442</v>
      </c>
      <c r="P81" s="179" t="s">
        <v>2442</v>
      </c>
      <c r="Q81" s="180" t="str">
        <f t="shared" si="1"/>
        <v>Solanum anomalostemon_Knapp, S. et al._10353_Peru</v>
      </c>
      <c r="R81" s="51" t="s">
        <v>3100</v>
      </c>
      <c r="S81" s="51" t="s">
        <v>3017</v>
      </c>
      <c r="T81" s="127">
        <v>0</v>
      </c>
      <c r="U81" s="38"/>
    </row>
    <row r="82" spans="1:21" ht="12" customHeight="1" x14ac:dyDescent="0.15">
      <c r="A82" s="186"/>
      <c r="B82" s="101" t="s">
        <v>2884</v>
      </c>
      <c r="C82" s="102"/>
      <c r="D82" s="51" t="s">
        <v>3210</v>
      </c>
      <c r="E82" s="54" t="s">
        <v>4277</v>
      </c>
      <c r="F82" s="88" t="s">
        <v>3101</v>
      </c>
      <c r="G82" s="103" t="s">
        <v>3024</v>
      </c>
      <c r="H82" s="104">
        <v>1018</v>
      </c>
      <c r="I82" s="104">
        <v>1843</v>
      </c>
      <c r="J82" s="104" t="s">
        <v>37</v>
      </c>
      <c r="K82" s="104" t="s">
        <v>3025</v>
      </c>
      <c r="L82" s="130">
        <v>0</v>
      </c>
      <c r="M82" s="126">
        <v>0</v>
      </c>
      <c r="N82" s="130">
        <v>0</v>
      </c>
      <c r="O82" s="130">
        <v>0</v>
      </c>
      <c r="P82" s="130">
        <v>0</v>
      </c>
      <c r="Q82" s="128" t="str">
        <f t="shared" si="1"/>
        <v>Solanum bullatorugosum_Zollinger_1018_Java</v>
      </c>
      <c r="R82" s="88" t="s">
        <v>3101</v>
      </c>
      <c r="S82" s="88" t="s">
        <v>2447</v>
      </c>
      <c r="T82" s="127">
        <v>0</v>
      </c>
    </row>
    <row r="83" spans="1:21" ht="11.25" customHeight="1" x14ac:dyDescent="0.15">
      <c r="A83" s="186"/>
      <c r="B83" s="105" t="s">
        <v>2885</v>
      </c>
      <c r="C83" s="102"/>
      <c r="D83" s="51" t="s">
        <v>3211</v>
      </c>
      <c r="E83" s="54" t="s">
        <v>4277</v>
      </c>
      <c r="F83" s="88" t="s">
        <v>3102</v>
      </c>
      <c r="G83" s="103" t="s">
        <v>3027</v>
      </c>
      <c r="H83" s="104">
        <v>3211</v>
      </c>
      <c r="I83" s="104">
        <v>2007</v>
      </c>
      <c r="J83" s="104" t="s">
        <v>562</v>
      </c>
      <c r="K83" s="104" t="s">
        <v>3028</v>
      </c>
      <c r="L83" s="129" t="s">
        <v>2442</v>
      </c>
      <c r="M83" s="129" t="s">
        <v>2442</v>
      </c>
      <c r="N83" s="129" t="s">
        <v>2442</v>
      </c>
      <c r="O83" s="129" t="s">
        <v>2442</v>
      </c>
      <c r="P83" s="129" t="s">
        <v>2442</v>
      </c>
      <c r="Q83" s="128" t="str">
        <f t="shared" si="1"/>
        <v>Solanum camranhense_Hul_3211_Vietnam</v>
      </c>
      <c r="R83" s="88" t="s">
        <v>3102</v>
      </c>
      <c r="S83" s="88" t="s">
        <v>3026</v>
      </c>
      <c r="T83" s="127">
        <v>0</v>
      </c>
    </row>
    <row r="84" spans="1:21" ht="12" customHeight="1" x14ac:dyDescent="0.15">
      <c r="A84" s="186"/>
      <c r="B84" s="105" t="s">
        <v>2886</v>
      </c>
      <c r="C84" s="102"/>
      <c r="D84" s="51" t="s">
        <v>3212</v>
      </c>
      <c r="E84" s="54" t="s">
        <v>4277</v>
      </c>
      <c r="F84" s="88" t="s">
        <v>3881</v>
      </c>
      <c r="G84" s="103" t="s">
        <v>3029</v>
      </c>
      <c r="H84" s="104">
        <v>443</v>
      </c>
      <c r="I84" s="104">
        <v>1845</v>
      </c>
      <c r="J84" s="104" t="s">
        <v>486</v>
      </c>
      <c r="K84" s="104" t="s">
        <v>3030</v>
      </c>
      <c r="L84" s="130">
        <v>0</v>
      </c>
      <c r="M84" s="126">
        <v>0</v>
      </c>
      <c r="N84" s="130">
        <v>0</v>
      </c>
      <c r="O84" s="130">
        <v>0</v>
      </c>
      <c r="P84" s="130">
        <v>0</v>
      </c>
      <c r="Q84" s="128" t="str">
        <f t="shared" si="1"/>
        <v>Solanum insanum_Cuming _443_Philippines</v>
      </c>
      <c r="R84" s="88" t="s">
        <v>3881</v>
      </c>
      <c r="S84" s="66" t="s">
        <v>3721</v>
      </c>
      <c r="T84" s="127">
        <v>0</v>
      </c>
    </row>
    <row r="85" spans="1:21" ht="12" customHeight="1" x14ac:dyDescent="0.15">
      <c r="A85" s="186"/>
      <c r="B85" s="105" t="s">
        <v>2887</v>
      </c>
      <c r="C85" s="102"/>
      <c r="D85" s="51" t="s">
        <v>3213</v>
      </c>
      <c r="E85" s="54" t="s">
        <v>4277</v>
      </c>
      <c r="F85" s="88" t="s">
        <v>3087</v>
      </c>
      <c r="G85" s="103" t="s">
        <v>3031</v>
      </c>
      <c r="H85" s="104">
        <v>43154</v>
      </c>
      <c r="I85" s="104">
        <v>1923</v>
      </c>
      <c r="J85" s="104" t="s">
        <v>486</v>
      </c>
      <c r="K85" s="104" t="s">
        <v>3032</v>
      </c>
      <c r="L85" s="130">
        <v>0</v>
      </c>
      <c r="M85" s="129" t="s">
        <v>2442</v>
      </c>
      <c r="N85" s="130">
        <v>0</v>
      </c>
      <c r="O85" s="130">
        <v>0</v>
      </c>
      <c r="P85" s="129" t="s">
        <v>2442</v>
      </c>
      <c r="Q85" s="128" t="str">
        <f t="shared" si="1"/>
        <v>Solanum cyanocarphium_Ramos_43154_Philippines</v>
      </c>
      <c r="R85" s="88" t="s">
        <v>3087</v>
      </c>
      <c r="S85" s="88" t="s">
        <v>2448</v>
      </c>
      <c r="T85" s="127">
        <v>0</v>
      </c>
    </row>
    <row r="86" spans="1:21" ht="12" customHeight="1" x14ac:dyDescent="0.15">
      <c r="A86" s="186"/>
      <c r="B86" s="105" t="s">
        <v>2888</v>
      </c>
      <c r="C86" s="102"/>
      <c r="D86" s="51" t="s">
        <v>3214</v>
      </c>
      <c r="E86" s="54" t="s">
        <v>4277</v>
      </c>
      <c r="F86" s="88" t="s">
        <v>3074</v>
      </c>
      <c r="G86" s="103" t="s">
        <v>3055</v>
      </c>
      <c r="H86" s="104">
        <v>953</v>
      </c>
      <c r="I86" s="104">
        <v>2011</v>
      </c>
      <c r="J86" s="104" t="s">
        <v>3037</v>
      </c>
      <c r="K86" s="104" t="s">
        <v>3036</v>
      </c>
      <c r="L86" s="130">
        <v>0</v>
      </c>
      <c r="M86" s="130">
        <v>0</v>
      </c>
      <c r="N86" s="130">
        <v>0</v>
      </c>
      <c r="O86" s="130">
        <v>0</v>
      </c>
      <c r="P86" s="130">
        <v>0</v>
      </c>
      <c r="Q86" s="128" t="str">
        <f t="shared" si="1"/>
        <v>Solanum involucratum_Ly_953_Cambodge</v>
      </c>
      <c r="R86" s="88" t="s">
        <v>3074</v>
      </c>
      <c r="S86" s="88" t="s">
        <v>2457</v>
      </c>
      <c r="T86" s="127">
        <v>0</v>
      </c>
    </row>
    <row r="87" spans="1:21" ht="12" customHeight="1" x14ac:dyDescent="0.15">
      <c r="A87" s="186"/>
      <c r="B87" s="105" t="s">
        <v>2889</v>
      </c>
      <c r="C87" s="102"/>
      <c r="D87" s="51" t="s">
        <v>3215</v>
      </c>
      <c r="E87" s="54" t="s">
        <v>4277</v>
      </c>
      <c r="F87" s="88" t="s">
        <v>3080</v>
      </c>
      <c r="G87" s="103" t="s">
        <v>3027</v>
      </c>
      <c r="H87" s="104">
        <v>3552</v>
      </c>
      <c r="I87" s="104">
        <v>2008</v>
      </c>
      <c r="J87" s="104" t="s">
        <v>562</v>
      </c>
      <c r="K87" s="104" t="s">
        <v>3038</v>
      </c>
      <c r="L87" s="130">
        <v>0</v>
      </c>
      <c r="M87" s="129" t="s">
        <v>2442</v>
      </c>
      <c r="N87" s="130">
        <v>0</v>
      </c>
      <c r="O87" s="130">
        <v>0</v>
      </c>
      <c r="P87" s="130">
        <v>0</v>
      </c>
      <c r="Q87" s="128" t="str">
        <f t="shared" si="1"/>
        <v>Solanum violaceum_Hul_3552_Vietnam</v>
      </c>
      <c r="R87" s="88" t="s">
        <v>3080</v>
      </c>
      <c r="S87" s="88" t="s">
        <v>2474</v>
      </c>
      <c r="T87" s="127">
        <v>0</v>
      </c>
    </row>
    <row r="88" spans="1:21" ht="12" customHeight="1" x14ac:dyDescent="0.15">
      <c r="A88" s="186"/>
      <c r="B88" s="105" t="s">
        <v>2890</v>
      </c>
      <c r="C88" s="102"/>
      <c r="D88" s="51" t="s">
        <v>3216</v>
      </c>
      <c r="E88" s="54" t="s">
        <v>4277</v>
      </c>
      <c r="F88" s="88" t="s">
        <v>3080</v>
      </c>
      <c r="G88" s="103" t="s">
        <v>3057</v>
      </c>
      <c r="H88" s="104" t="s">
        <v>3020</v>
      </c>
      <c r="I88" s="104">
        <v>1928</v>
      </c>
      <c r="J88" s="104" t="s">
        <v>574</v>
      </c>
      <c r="K88" s="104" t="s">
        <v>3039</v>
      </c>
      <c r="L88" s="130">
        <v>0</v>
      </c>
      <c r="M88" s="126">
        <v>0</v>
      </c>
      <c r="N88" s="130">
        <v>0</v>
      </c>
      <c r="O88" s="130">
        <v>0</v>
      </c>
      <c r="P88" s="126" t="s">
        <v>2934</v>
      </c>
      <c r="Q88" s="128" t="str">
        <f t="shared" si="1"/>
        <v>Solanum violaceum_Kerr_s.n. _Thailand</v>
      </c>
      <c r="R88" s="88" t="s">
        <v>3080</v>
      </c>
      <c r="S88" s="88" t="s">
        <v>2474</v>
      </c>
      <c r="T88" s="127">
        <v>0</v>
      </c>
    </row>
    <row r="89" spans="1:21" ht="12.75" customHeight="1" thickBot="1" x14ac:dyDescent="0.2">
      <c r="A89" s="186"/>
      <c r="B89" s="106" t="s">
        <v>2891</v>
      </c>
      <c r="C89" s="102"/>
      <c r="D89" s="51" t="s">
        <v>3217</v>
      </c>
      <c r="E89" s="54" t="s">
        <v>4277</v>
      </c>
      <c r="F89" s="88" t="s">
        <v>3103</v>
      </c>
      <c r="G89" s="103" t="s">
        <v>3054</v>
      </c>
      <c r="H89" s="104">
        <v>49324</v>
      </c>
      <c r="I89" s="104">
        <v>1927</v>
      </c>
      <c r="J89" s="104" t="s">
        <v>486</v>
      </c>
      <c r="K89" s="104" t="s">
        <v>3041</v>
      </c>
      <c r="L89" s="130">
        <v>0</v>
      </c>
      <c r="M89" s="126">
        <v>0</v>
      </c>
      <c r="N89" s="130">
        <v>0</v>
      </c>
      <c r="O89" s="130">
        <v>0</v>
      </c>
      <c r="P89" s="130">
        <v>0</v>
      </c>
      <c r="Q89" s="128" t="str">
        <f t="shared" si="1"/>
        <v>Solanum lianoides_Ramos _49324_Philippines</v>
      </c>
      <c r="R89" s="88" t="s">
        <v>3103</v>
      </c>
      <c r="S89" s="88" t="s">
        <v>980</v>
      </c>
      <c r="T89" s="127">
        <v>0</v>
      </c>
    </row>
    <row r="90" spans="1:21" ht="12" customHeight="1" x14ac:dyDescent="0.15">
      <c r="A90" s="186"/>
      <c r="B90" s="120" t="s">
        <v>2892</v>
      </c>
      <c r="C90" s="102"/>
      <c r="D90" s="51" t="s">
        <v>3218</v>
      </c>
      <c r="E90" s="54" t="s">
        <v>4277</v>
      </c>
      <c r="F90" s="88" t="s">
        <v>3083</v>
      </c>
      <c r="G90" s="103" t="s">
        <v>3060</v>
      </c>
      <c r="H90" s="104">
        <v>5855</v>
      </c>
      <c r="I90" s="104">
        <v>1974</v>
      </c>
      <c r="J90" s="104" t="s">
        <v>3044</v>
      </c>
      <c r="K90" s="104" t="s">
        <v>3043</v>
      </c>
      <c r="L90" s="129" t="s">
        <v>2442</v>
      </c>
      <c r="M90" s="126">
        <v>0</v>
      </c>
      <c r="N90" s="129" t="s">
        <v>2442</v>
      </c>
      <c r="O90" s="129" t="s">
        <v>2442</v>
      </c>
      <c r="P90" s="129" t="s">
        <v>2442</v>
      </c>
      <c r="Q90" s="128" t="str">
        <f t="shared" si="1"/>
        <v>Solanum praetermissum_Vidal_5855_Laos</v>
      </c>
      <c r="R90" s="88" t="s">
        <v>3083</v>
      </c>
      <c r="S90" s="88" t="s">
        <v>2464</v>
      </c>
      <c r="T90" s="127">
        <v>0</v>
      </c>
    </row>
    <row r="91" spans="1:21" ht="12" customHeight="1" x14ac:dyDescent="0.15">
      <c r="A91" s="186"/>
      <c r="B91" s="121" t="s">
        <v>2893</v>
      </c>
      <c r="C91" s="102"/>
      <c r="D91" s="51" t="s">
        <v>3219</v>
      </c>
      <c r="E91" s="54" t="s">
        <v>4277</v>
      </c>
      <c r="F91" s="88" t="s">
        <v>3083</v>
      </c>
      <c r="G91" s="103" t="s">
        <v>3061</v>
      </c>
      <c r="H91" s="104">
        <v>25787</v>
      </c>
      <c r="I91" s="104">
        <v>1936</v>
      </c>
      <c r="J91" s="104" t="s">
        <v>562</v>
      </c>
      <c r="K91" s="104" t="s">
        <v>3045</v>
      </c>
      <c r="L91" s="130">
        <v>0</v>
      </c>
      <c r="M91" s="126">
        <v>0</v>
      </c>
      <c r="N91" s="130">
        <v>0</v>
      </c>
      <c r="O91" s="130">
        <v>0</v>
      </c>
      <c r="P91" s="130">
        <v>0</v>
      </c>
      <c r="Q91" s="128" t="str">
        <f t="shared" si="1"/>
        <v>Solanum praetermissum_Poilane_25787_Vietnam</v>
      </c>
      <c r="R91" s="88" t="s">
        <v>3083</v>
      </c>
      <c r="S91" s="88" t="s">
        <v>2464</v>
      </c>
      <c r="T91" s="127">
        <v>0</v>
      </c>
    </row>
    <row r="92" spans="1:21" ht="12" customHeight="1" x14ac:dyDescent="0.15">
      <c r="A92" s="186"/>
      <c r="B92" s="121" t="s">
        <v>2894</v>
      </c>
      <c r="C92" s="102"/>
      <c r="D92" s="51" t="s">
        <v>3220</v>
      </c>
      <c r="E92" s="54" t="s">
        <v>4277</v>
      </c>
      <c r="F92" s="88" t="s">
        <v>3079</v>
      </c>
      <c r="G92" s="103" t="s">
        <v>3062</v>
      </c>
      <c r="H92" s="104">
        <v>1440</v>
      </c>
      <c r="I92" s="104">
        <v>2001</v>
      </c>
      <c r="J92" s="104" t="s">
        <v>562</v>
      </c>
      <c r="K92" s="104" t="s">
        <v>3046</v>
      </c>
      <c r="L92" s="130">
        <v>0</v>
      </c>
      <c r="M92" s="130">
        <v>0</v>
      </c>
      <c r="N92" s="130">
        <v>0</v>
      </c>
      <c r="O92" s="130">
        <v>0</v>
      </c>
      <c r="P92" s="130">
        <v>0</v>
      </c>
      <c r="Q92" s="128" t="str">
        <f t="shared" si="1"/>
        <v>Solanum procumbens_Cuong NMC_1440_Vietnam</v>
      </c>
      <c r="R92" s="88" t="s">
        <v>3079</v>
      </c>
      <c r="S92" s="88" t="s">
        <v>2465</v>
      </c>
      <c r="T92" s="127">
        <v>0</v>
      </c>
    </row>
    <row r="93" spans="1:21" ht="12" customHeight="1" x14ac:dyDescent="0.15">
      <c r="A93" s="186"/>
      <c r="B93" s="121" t="s">
        <v>2895</v>
      </c>
      <c r="C93" s="102"/>
      <c r="D93" s="51" t="s">
        <v>3221</v>
      </c>
      <c r="E93" s="54" t="s">
        <v>4277</v>
      </c>
      <c r="F93" s="88" t="s">
        <v>3082</v>
      </c>
      <c r="G93" s="103" t="s">
        <v>3501</v>
      </c>
      <c r="H93" s="104">
        <v>17095</v>
      </c>
      <c r="I93" s="104">
        <v>1978</v>
      </c>
      <c r="J93" s="104" t="s">
        <v>3048</v>
      </c>
      <c r="K93" s="104" t="s">
        <v>3047</v>
      </c>
      <c r="L93" s="130">
        <v>0</v>
      </c>
      <c r="M93" s="130">
        <v>0</v>
      </c>
      <c r="N93" s="130">
        <v>0</v>
      </c>
      <c r="O93" s="130">
        <v>0</v>
      </c>
      <c r="P93" s="129" t="s">
        <v>2442</v>
      </c>
      <c r="Q93" s="128" t="str">
        <f t="shared" si="1"/>
        <v>Solanum pubescens_Monod_17095_Yemen</v>
      </c>
      <c r="R93" s="88" t="s">
        <v>3082</v>
      </c>
      <c r="S93" s="88" t="s">
        <v>2466</v>
      </c>
      <c r="T93" s="127">
        <v>0</v>
      </c>
    </row>
    <row r="94" spans="1:21" ht="12" customHeight="1" x14ac:dyDescent="0.15">
      <c r="A94" s="186"/>
      <c r="B94" s="121" t="s">
        <v>2896</v>
      </c>
      <c r="C94" s="102"/>
      <c r="D94" s="51" t="s">
        <v>3222</v>
      </c>
      <c r="E94" s="54" t="s">
        <v>4277</v>
      </c>
      <c r="F94" s="88" t="s">
        <v>3104</v>
      </c>
      <c r="G94" s="103" t="s">
        <v>3027</v>
      </c>
      <c r="H94" s="104">
        <v>3184</v>
      </c>
      <c r="I94" s="104">
        <v>2007</v>
      </c>
      <c r="J94" s="104" t="s">
        <v>562</v>
      </c>
      <c r="K94" s="104" t="s">
        <v>3049</v>
      </c>
      <c r="L94" s="130">
        <v>0</v>
      </c>
      <c r="M94" s="130">
        <v>0</v>
      </c>
      <c r="N94" s="130">
        <v>0</v>
      </c>
      <c r="O94" s="130">
        <v>0</v>
      </c>
      <c r="P94" s="130">
        <v>0</v>
      </c>
      <c r="Q94" s="128" t="str">
        <f t="shared" si="1"/>
        <v>Solanum robinsonii_Hul_3184_Vietnam</v>
      </c>
      <c r="R94" s="88" t="s">
        <v>3104</v>
      </c>
      <c r="S94" s="88" t="s">
        <v>2468</v>
      </c>
      <c r="T94" s="127">
        <v>0</v>
      </c>
    </row>
    <row r="95" spans="1:21" ht="12" customHeight="1" x14ac:dyDescent="0.15">
      <c r="A95" s="186"/>
      <c r="B95" s="121" t="s">
        <v>2897</v>
      </c>
      <c r="C95" s="102"/>
      <c r="D95" s="51" t="s">
        <v>3223</v>
      </c>
      <c r="E95" s="54" t="s">
        <v>4277</v>
      </c>
      <c r="F95" s="88" t="s">
        <v>3105</v>
      </c>
      <c r="G95" s="103" t="s">
        <v>3063</v>
      </c>
      <c r="H95" s="104">
        <v>929</v>
      </c>
      <c r="I95" s="104">
        <v>2008</v>
      </c>
      <c r="J95" s="104" t="s">
        <v>3037</v>
      </c>
      <c r="K95" s="104" t="s">
        <v>3050</v>
      </c>
      <c r="L95" s="130">
        <v>0</v>
      </c>
      <c r="M95" s="129" t="s">
        <v>2442</v>
      </c>
      <c r="N95" s="130">
        <v>0</v>
      </c>
      <c r="O95" s="129" t="s">
        <v>2442</v>
      </c>
      <c r="P95" s="129" t="s">
        <v>2442</v>
      </c>
      <c r="Q95" s="128" t="str">
        <f t="shared" si="1"/>
        <v>Solanum sakhanii_Cheng_929_Cambodge</v>
      </c>
      <c r="R95" s="88" t="s">
        <v>3105</v>
      </c>
      <c r="S95" s="88" t="s">
        <v>2469</v>
      </c>
      <c r="T95" s="127">
        <v>0</v>
      </c>
    </row>
    <row r="96" spans="1:21" ht="12" customHeight="1" x14ac:dyDescent="0.15">
      <c r="A96" s="186"/>
      <c r="B96" s="121" t="s">
        <v>2898</v>
      </c>
      <c r="C96" s="102"/>
      <c r="D96" s="51" t="s">
        <v>3224</v>
      </c>
      <c r="E96" s="54" t="s">
        <v>4277</v>
      </c>
      <c r="F96" s="88" t="s">
        <v>3106</v>
      </c>
      <c r="G96" s="103" t="s">
        <v>3054</v>
      </c>
      <c r="H96" s="104">
        <v>36583</v>
      </c>
      <c r="I96" s="104">
        <v>1919</v>
      </c>
      <c r="J96" s="104" t="s">
        <v>486</v>
      </c>
      <c r="K96" s="104" t="s">
        <v>3051</v>
      </c>
      <c r="L96" s="130">
        <v>0</v>
      </c>
      <c r="M96" s="130">
        <v>0</v>
      </c>
      <c r="N96" s="130">
        <v>0</v>
      </c>
      <c r="O96" s="130">
        <v>0</v>
      </c>
      <c r="P96" s="130">
        <v>0</v>
      </c>
      <c r="Q96" s="128" t="str">
        <f t="shared" si="1"/>
        <v>Solanum sparsiflorum_Ramos _36583_Philippines</v>
      </c>
      <c r="R96" s="88" t="s">
        <v>3106</v>
      </c>
      <c r="S96" s="88" t="s">
        <v>2477</v>
      </c>
      <c r="T96" s="127">
        <v>0</v>
      </c>
    </row>
    <row r="97" spans="1:20" ht="12.75" customHeight="1" thickBot="1" x14ac:dyDescent="0.2">
      <c r="A97" s="187"/>
      <c r="B97" s="122" t="s">
        <v>2899</v>
      </c>
      <c r="C97" s="102"/>
      <c r="D97" s="51" t="s">
        <v>3225</v>
      </c>
      <c r="E97" s="54" t="s">
        <v>4277</v>
      </c>
      <c r="F97" s="88" t="s">
        <v>3088</v>
      </c>
      <c r="G97" s="103" t="s">
        <v>3027</v>
      </c>
      <c r="H97" s="104">
        <v>4774</v>
      </c>
      <c r="I97" s="104">
        <v>2011</v>
      </c>
      <c r="J97" s="104" t="s">
        <v>3037</v>
      </c>
      <c r="K97" s="104" t="s">
        <v>3052</v>
      </c>
      <c r="L97" s="130">
        <v>0</v>
      </c>
      <c r="M97" s="126">
        <v>0</v>
      </c>
      <c r="N97" s="130">
        <v>0</v>
      </c>
      <c r="O97" s="129" t="s">
        <v>2442</v>
      </c>
      <c r="P97" s="130">
        <v>0</v>
      </c>
      <c r="Q97" s="128" t="str">
        <f t="shared" si="1"/>
        <v>Solanum trilobatum_Hul_4774_Cambodge</v>
      </c>
      <c r="R97" s="88" t="s">
        <v>3088</v>
      </c>
      <c r="S97" s="88" t="s">
        <v>2472</v>
      </c>
      <c r="T97" s="127">
        <v>0</v>
      </c>
    </row>
    <row r="98" spans="1:20" x14ac:dyDescent="0.15">
      <c r="A98" s="188" t="s">
        <v>3290</v>
      </c>
      <c r="B98" s="107" t="s">
        <v>3510</v>
      </c>
      <c r="C98" s="92"/>
      <c r="D98" s="50" t="s">
        <v>3226</v>
      </c>
      <c r="E98" s="54" t="s">
        <v>4277</v>
      </c>
      <c r="F98" s="50" t="s">
        <v>3091</v>
      </c>
      <c r="G98" s="59" t="s">
        <v>2938</v>
      </c>
      <c r="H98" s="58" t="s">
        <v>2949</v>
      </c>
      <c r="I98" s="58" t="s">
        <v>2962</v>
      </c>
      <c r="J98" s="86" t="s">
        <v>69</v>
      </c>
      <c r="K98" s="58" t="s">
        <v>3293</v>
      </c>
      <c r="L98" s="130">
        <v>0</v>
      </c>
      <c r="M98" s="130">
        <v>0</v>
      </c>
      <c r="N98" s="130">
        <v>0</v>
      </c>
      <c r="O98" s="126">
        <v>0</v>
      </c>
      <c r="P98" s="126">
        <v>0</v>
      </c>
      <c r="Q98" s="128" t="str">
        <f t="shared" si="1"/>
        <v>Solanum anfractum_Takeuchi, W._12912_Papua New Guinea</v>
      </c>
      <c r="R98" s="50" t="s">
        <v>3091</v>
      </c>
      <c r="S98" s="50" t="s">
        <v>2444</v>
      </c>
      <c r="T98" s="127">
        <v>0</v>
      </c>
    </row>
    <row r="99" spans="1:20" x14ac:dyDescent="0.15">
      <c r="A99" s="189"/>
      <c r="B99" s="52" t="s">
        <v>3520</v>
      </c>
      <c r="C99" s="92"/>
      <c r="D99" s="50" t="s">
        <v>3227</v>
      </c>
      <c r="E99" s="54" t="s">
        <v>4277</v>
      </c>
      <c r="F99" s="50" t="s">
        <v>3091</v>
      </c>
      <c r="G99" s="59" t="s">
        <v>2938</v>
      </c>
      <c r="H99" s="58">
        <v>12928</v>
      </c>
      <c r="I99" s="58" t="s">
        <v>2962</v>
      </c>
      <c r="J99" s="86" t="s">
        <v>69</v>
      </c>
      <c r="K99" s="58" t="s">
        <v>3293</v>
      </c>
      <c r="L99" s="130">
        <v>0</v>
      </c>
      <c r="M99" s="129" t="s">
        <v>2442</v>
      </c>
      <c r="N99" s="130">
        <v>0</v>
      </c>
      <c r="O99" s="129" t="s">
        <v>2442</v>
      </c>
      <c r="P99" s="126">
        <v>0</v>
      </c>
      <c r="Q99" s="128" t="str">
        <f t="shared" si="1"/>
        <v>Solanum anfractum_Takeuchi, W._12928_Papua New Guinea</v>
      </c>
      <c r="R99" s="50" t="s">
        <v>3091</v>
      </c>
      <c r="S99" s="50" t="s">
        <v>2444</v>
      </c>
      <c r="T99" s="127">
        <v>0</v>
      </c>
    </row>
    <row r="100" spans="1:20" x14ac:dyDescent="0.15">
      <c r="A100" s="189"/>
      <c r="B100" s="52" t="s">
        <v>3521</v>
      </c>
      <c r="C100" s="92"/>
      <c r="D100" s="50" t="s">
        <v>3228</v>
      </c>
      <c r="E100" s="54" t="s">
        <v>4277</v>
      </c>
      <c r="F100" s="50" t="s">
        <v>3091</v>
      </c>
      <c r="G100" s="59" t="s">
        <v>2938</v>
      </c>
      <c r="H100" s="104">
        <v>10530</v>
      </c>
      <c r="I100" s="108">
        <v>34978</v>
      </c>
      <c r="J100" s="86" t="s">
        <v>69</v>
      </c>
      <c r="K100" s="58" t="s">
        <v>3293</v>
      </c>
      <c r="L100" s="130">
        <v>0</v>
      </c>
      <c r="M100" s="130">
        <v>0</v>
      </c>
      <c r="N100" s="130">
        <v>0</v>
      </c>
      <c r="O100" s="129" t="s">
        <v>2442</v>
      </c>
      <c r="P100" s="126">
        <v>0</v>
      </c>
      <c r="Q100" s="128" t="str">
        <f t="shared" si="1"/>
        <v>Solanum anfractum_Takeuchi, W._10530_Papua New Guinea</v>
      </c>
      <c r="R100" s="50" t="s">
        <v>3091</v>
      </c>
      <c r="S100" s="50" t="s">
        <v>2444</v>
      </c>
      <c r="T100" s="127">
        <v>0</v>
      </c>
    </row>
    <row r="101" spans="1:20" x14ac:dyDescent="0.15">
      <c r="A101" s="189"/>
      <c r="B101" s="52" t="s">
        <v>3522</v>
      </c>
      <c r="C101" s="92"/>
      <c r="D101" s="50" t="s">
        <v>3118</v>
      </c>
      <c r="E101" s="54" t="s">
        <v>4277</v>
      </c>
      <c r="F101" s="50" t="s">
        <v>3091</v>
      </c>
      <c r="G101" s="103" t="s">
        <v>3229</v>
      </c>
      <c r="H101" s="104" t="s">
        <v>3230</v>
      </c>
      <c r="I101" s="109">
        <v>24846</v>
      </c>
      <c r="J101" s="86" t="s">
        <v>69</v>
      </c>
      <c r="K101" s="58" t="s">
        <v>3293</v>
      </c>
      <c r="L101" s="130">
        <v>0</v>
      </c>
      <c r="M101" s="130">
        <v>0</v>
      </c>
      <c r="N101" s="130">
        <v>0</v>
      </c>
      <c r="O101" s="129" t="s">
        <v>2442</v>
      </c>
      <c r="P101" s="126">
        <v>0</v>
      </c>
      <c r="Q101" s="128" t="str">
        <f t="shared" si="1"/>
        <v>Solanum anfractum_Henty &amp; Coode_NGF 29195_Papua New Guinea</v>
      </c>
      <c r="R101" s="50" t="s">
        <v>3091</v>
      </c>
      <c r="S101" s="50" t="s">
        <v>2444</v>
      </c>
      <c r="T101" s="127">
        <v>0</v>
      </c>
    </row>
    <row r="102" spans="1:20" x14ac:dyDescent="0.15">
      <c r="A102" s="189"/>
      <c r="B102" s="52" t="s">
        <v>3523</v>
      </c>
      <c r="C102" s="92"/>
      <c r="D102" s="50" t="s">
        <v>3119</v>
      </c>
      <c r="E102" s="54" t="s">
        <v>4277</v>
      </c>
      <c r="F102" s="72" t="s">
        <v>3086</v>
      </c>
      <c r="G102" s="103" t="s">
        <v>3231</v>
      </c>
      <c r="H102" s="104" t="s">
        <v>3232</v>
      </c>
      <c r="I102" s="109">
        <v>35939</v>
      </c>
      <c r="J102" s="104" t="s">
        <v>574</v>
      </c>
      <c r="K102" s="58" t="s">
        <v>3293</v>
      </c>
      <c r="L102" s="130">
        <v>0</v>
      </c>
      <c r="M102" s="126">
        <v>0</v>
      </c>
      <c r="N102" s="130">
        <v>0</v>
      </c>
      <c r="O102" s="130">
        <v>0</v>
      </c>
      <c r="P102" s="126">
        <v>0</v>
      </c>
      <c r="Q102" s="128" t="str">
        <f t="shared" si="1"/>
        <v>Solanum barbisetum_Maxwell_98-564_Thailand</v>
      </c>
      <c r="R102" s="72" t="s">
        <v>3086</v>
      </c>
      <c r="S102" s="72" t="s">
        <v>2445</v>
      </c>
      <c r="T102" s="127">
        <v>0</v>
      </c>
    </row>
    <row r="103" spans="1:20" x14ac:dyDescent="0.15">
      <c r="A103" s="189"/>
      <c r="B103" s="52" t="s">
        <v>3524</v>
      </c>
      <c r="C103" s="92"/>
      <c r="D103" s="50" t="s">
        <v>3120</v>
      </c>
      <c r="E103" s="54" t="s">
        <v>4277</v>
      </c>
      <c r="F103" s="72" t="s">
        <v>3086</v>
      </c>
      <c r="G103" s="103" t="s">
        <v>3231</v>
      </c>
      <c r="H103" s="110" t="s">
        <v>3235</v>
      </c>
      <c r="I103" s="111">
        <v>38515</v>
      </c>
      <c r="J103" s="104" t="s">
        <v>574</v>
      </c>
      <c r="K103" s="58" t="s">
        <v>3293</v>
      </c>
      <c r="L103" s="130">
        <v>0</v>
      </c>
      <c r="M103" s="126">
        <v>0</v>
      </c>
      <c r="N103" s="130">
        <v>0</v>
      </c>
      <c r="O103" s="126">
        <v>0</v>
      </c>
      <c r="P103" s="126">
        <v>0</v>
      </c>
      <c r="Q103" s="128" t="str">
        <f t="shared" si="1"/>
        <v>Solanum barbisetum_Maxwell_05-378_Thailand</v>
      </c>
      <c r="R103" s="72" t="s">
        <v>3086</v>
      </c>
      <c r="S103" s="72" t="s">
        <v>2445</v>
      </c>
      <c r="T103" s="127">
        <v>0</v>
      </c>
    </row>
    <row r="104" spans="1:20" x14ac:dyDescent="0.15">
      <c r="A104" s="189"/>
      <c r="B104" s="52" t="s">
        <v>3525</v>
      </c>
      <c r="C104" s="92"/>
      <c r="D104" s="50" t="s">
        <v>3121</v>
      </c>
      <c r="E104" s="54" t="s">
        <v>4277</v>
      </c>
      <c r="F104" s="72" t="s">
        <v>3086</v>
      </c>
      <c r="G104" s="103" t="s">
        <v>3231</v>
      </c>
      <c r="H104" s="104" t="s">
        <v>3233</v>
      </c>
      <c r="I104" s="109">
        <v>38878</v>
      </c>
      <c r="J104" s="104" t="s">
        <v>574</v>
      </c>
      <c r="K104" s="58" t="s">
        <v>3293</v>
      </c>
      <c r="L104" s="130">
        <v>0</v>
      </c>
      <c r="M104" s="130">
        <v>0</v>
      </c>
      <c r="N104" s="130">
        <v>0</v>
      </c>
      <c r="O104" s="126">
        <v>0</v>
      </c>
      <c r="P104" s="126">
        <v>0</v>
      </c>
      <c r="Q104" s="128" t="str">
        <f t="shared" si="1"/>
        <v>Solanum barbisetum_Maxwell_06-373_Thailand</v>
      </c>
      <c r="R104" s="72" t="s">
        <v>3086</v>
      </c>
      <c r="S104" s="72" t="s">
        <v>2445</v>
      </c>
      <c r="T104" s="127">
        <v>0</v>
      </c>
    </row>
    <row r="105" spans="1:20" ht="13" thickBot="1" x14ac:dyDescent="0.2">
      <c r="A105" s="189"/>
      <c r="B105" s="62" t="s">
        <v>3526</v>
      </c>
      <c r="C105" s="92"/>
      <c r="D105" s="50" t="s">
        <v>3122</v>
      </c>
      <c r="E105" s="54" t="s">
        <v>4277</v>
      </c>
      <c r="F105" s="72" t="s">
        <v>3086</v>
      </c>
      <c r="G105" s="103" t="s">
        <v>3234</v>
      </c>
      <c r="H105" s="104">
        <v>988</v>
      </c>
      <c r="I105" s="109">
        <v>38865</v>
      </c>
      <c r="J105" s="104" t="s">
        <v>574</v>
      </c>
      <c r="K105" s="58" t="s">
        <v>3293</v>
      </c>
      <c r="L105" s="130">
        <v>0</v>
      </c>
      <c r="M105" s="126">
        <v>0</v>
      </c>
      <c r="N105" s="130">
        <v>0</v>
      </c>
      <c r="O105" s="126">
        <v>0</v>
      </c>
      <c r="P105" s="126">
        <v>0</v>
      </c>
      <c r="Q105" s="128" t="str">
        <f t="shared" si="1"/>
        <v>Solanum barbisetum_Palee_988_Thailand</v>
      </c>
      <c r="R105" s="72" t="s">
        <v>3086</v>
      </c>
      <c r="S105" s="72" t="s">
        <v>2445</v>
      </c>
      <c r="T105" s="127">
        <v>0</v>
      </c>
    </row>
    <row r="106" spans="1:20" x14ac:dyDescent="0.15">
      <c r="A106" s="189"/>
      <c r="B106" s="63" t="s">
        <v>3511</v>
      </c>
      <c r="C106" s="92"/>
      <c r="D106" s="50" t="s">
        <v>3123</v>
      </c>
      <c r="E106" s="54" t="s">
        <v>4277</v>
      </c>
      <c r="F106" s="88" t="s">
        <v>3092</v>
      </c>
      <c r="G106" s="103" t="s">
        <v>3236</v>
      </c>
      <c r="H106" s="104" t="s">
        <v>3237</v>
      </c>
      <c r="I106" s="109">
        <v>24035</v>
      </c>
      <c r="J106" s="86" t="s">
        <v>69</v>
      </c>
      <c r="K106" s="58" t="s">
        <v>3293</v>
      </c>
      <c r="L106" s="130">
        <v>0</v>
      </c>
      <c r="M106" s="126">
        <v>0</v>
      </c>
      <c r="N106" s="130">
        <v>0</v>
      </c>
      <c r="O106" s="126">
        <v>0</v>
      </c>
      <c r="P106" s="126">
        <v>0</v>
      </c>
      <c r="Q106" s="128" t="str">
        <f t="shared" si="1"/>
        <v>Solanum denseaculeatum_Streimann &amp; Kairo_NGF 21198_Papua New Guinea</v>
      </c>
      <c r="R106" s="88" t="s">
        <v>3092</v>
      </c>
      <c r="S106" s="88" t="s">
        <v>2450</v>
      </c>
      <c r="T106" s="127">
        <v>0</v>
      </c>
    </row>
    <row r="107" spans="1:20" x14ac:dyDescent="0.15">
      <c r="A107" s="189"/>
      <c r="B107" s="64" t="s">
        <v>3527</v>
      </c>
      <c r="C107" s="92"/>
      <c r="D107" s="50" t="s">
        <v>3124</v>
      </c>
      <c r="E107" s="54" t="s">
        <v>4277</v>
      </c>
      <c r="F107" s="88" t="s">
        <v>3092</v>
      </c>
      <c r="G107" s="103" t="s">
        <v>3238</v>
      </c>
      <c r="H107" s="104">
        <v>30725</v>
      </c>
      <c r="I107" s="109">
        <v>21757</v>
      </c>
      <c r="J107" s="86" t="s">
        <v>69</v>
      </c>
      <c r="K107" s="58" t="s">
        <v>3293</v>
      </c>
      <c r="L107" s="126">
        <v>0</v>
      </c>
      <c r="M107" s="129" t="s">
        <v>2442</v>
      </c>
      <c r="N107" s="126" t="s">
        <v>2934</v>
      </c>
      <c r="O107" s="129" t="s">
        <v>2442</v>
      </c>
      <c r="P107" s="126">
        <v>0</v>
      </c>
      <c r="Q107" s="128" t="str">
        <f t="shared" si="1"/>
        <v>Solanum denseaculeatum_Brass_30725_Papua New Guinea</v>
      </c>
      <c r="R107" s="88" t="s">
        <v>3092</v>
      </c>
      <c r="S107" s="88" t="s">
        <v>2452</v>
      </c>
      <c r="T107" s="126">
        <v>0</v>
      </c>
    </row>
    <row r="108" spans="1:20" x14ac:dyDescent="0.15">
      <c r="A108" s="189"/>
      <c r="B108" s="64" t="s">
        <v>3528</v>
      </c>
      <c r="C108" s="92"/>
      <c r="D108" s="50" t="s">
        <v>3125</v>
      </c>
      <c r="E108" s="54" t="s">
        <v>4277</v>
      </c>
      <c r="F108" s="88" t="s">
        <v>3092</v>
      </c>
      <c r="G108" s="103" t="s">
        <v>3239</v>
      </c>
      <c r="H108" s="104">
        <v>6054</v>
      </c>
      <c r="I108" s="109">
        <v>20696</v>
      </c>
      <c r="J108" s="86" t="s">
        <v>69</v>
      </c>
      <c r="K108" s="58" t="s">
        <v>3293</v>
      </c>
      <c r="L108" s="129" t="s">
        <v>2442</v>
      </c>
      <c r="M108" s="129" t="s">
        <v>2442</v>
      </c>
      <c r="N108" s="129" t="s">
        <v>2442</v>
      </c>
      <c r="O108" s="129" t="s">
        <v>2442</v>
      </c>
      <c r="P108" s="129" t="s">
        <v>2442</v>
      </c>
      <c r="Q108" s="128" t="str">
        <f t="shared" si="1"/>
        <v>Solanum denseaculeatum_Hoogland &amp; Pullen_6054_Papua New Guinea</v>
      </c>
      <c r="R108" s="88" t="s">
        <v>3092</v>
      </c>
      <c r="S108" s="88" t="s">
        <v>2452</v>
      </c>
      <c r="T108" s="126">
        <v>0</v>
      </c>
    </row>
    <row r="109" spans="1:20" x14ac:dyDescent="0.15">
      <c r="A109" s="189"/>
      <c r="B109" s="64" t="s">
        <v>3529</v>
      </c>
      <c r="C109" s="92"/>
      <c r="D109" s="50" t="s">
        <v>3126</v>
      </c>
      <c r="E109" s="54" t="s">
        <v>4277</v>
      </c>
      <c r="F109" s="58" t="s">
        <v>3068</v>
      </c>
      <c r="G109" s="103" t="s">
        <v>3240</v>
      </c>
      <c r="H109" s="104">
        <v>1865</v>
      </c>
      <c r="I109" s="109">
        <v>18592</v>
      </c>
      <c r="J109" s="104" t="s">
        <v>410</v>
      </c>
      <c r="K109" s="58" t="s">
        <v>3293</v>
      </c>
      <c r="L109" s="130">
        <v>0</v>
      </c>
      <c r="M109" s="130">
        <v>0</v>
      </c>
      <c r="N109" s="130">
        <v>0</v>
      </c>
      <c r="O109" s="129" t="s">
        <v>2442</v>
      </c>
      <c r="P109" s="126">
        <v>0</v>
      </c>
      <c r="Q109" s="128" t="str">
        <f t="shared" si="1"/>
        <v>Solanum hovei_Fernandes_1865_India</v>
      </c>
      <c r="R109" s="58" t="s">
        <v>3068</v>
      </c>
      <c r="S109" s="58" t="s">
        <v>407</v>
      </c>
      <c r="T109" s="127">
        <v>0</v>
      </c>
    </row>
    <row r="110" spans="1:20" x14ac:dyDescent="0.15">
      <c r="A110" s="189"/>
      <c r="B110" s="64" t="s">
        <v>3530</v>
      </c>
      <c r="C110" s="92"/>
      <c r="D110" s="50" t="s">
        <v>3291</v>
      </c>
      <c r="E110" s="54" t="s">
        <v>4277</v>
      </c>
      <c r="F110" s="50" t="s">
        <v>3499</v>
      </c>
      <c r="G110" s="103" t="s">
        <v>3241</v>
      </c>
      <c r="H110" s="104">
        <v>7797</v>
      </c>
      <c r="I110" s="109">
        <v>24914</v>
      </c>
      <c r="J110" s="66" t="s">
        <v>486</v>
      </c>
      <c r="K110" s="58" t="s">
        <v>3293</v>
      </c>
      <c r="L110" s="130">
        <v>0</v>
      </c>
      <c r="M110" s="130">
        <v>0</v>
      </c>
      <c r="N110" s="130">
        <v>0</v>
      </c>
      <c r="O110" s="126" t="s">
        <v>2934</v>
      </c>
      <c r="P110" s="127">
        <v>0</v>
      </c>
      <c r="Q110" s="128" t="str">
        <f t="shared" si="1"/>
        <v>Solanum pseudosaponaceum_Jacobs_7797_Philippines</v>
      </c>
      <c r="R110" s="50" t="s">
        <v>3499</v>
      </c>
      <c r="S110" s="50" t="s">
        <v>3381</v>
      </c>
      <c r="T110" s="127">
        <v>0</v>
      </c>
    </row>
    <row r="111" spans="1:20" x14ac:dyDescent="0.15">
      <c r="A111" s="189"/>
      <c r="B111" s="64" t="s">
        <v>3531</v>
      </c>
      <c r="C111" s="92"/>
      <c r="D111" s="50" t="s">
        <v>3127</v>
      </c>
      <c r="E111" s="54" t="s">
        <v>4277</v>
      </c>
      <c r="F111" s="88" t="s">
        <v>3074</v>
      </c>
      <c r="G111" s="103" t="s">
        <v>3242</v>
      </c>
      <c r="H111" s="104">
        <v>3625</v>
      </c>
      <c r="I111" s="109">
        <v>32935</v>
      </c>
      <c r="J111" s="104" t="s">
        <v>36</v>
      </c>
      <c r="K111" s="58" t="s">
        <v>3293</v>
      </c>
      <c r="L111" s="130">
        <v>0</v>
      </c>
      <c r="M111" s="126">
        <v>0</v>
      </c>
      <c r="N111" s="130">
        <v>0</v>
      </c>
      <c r="O111" s="129" t="s">
        <v>2442</v>
      </c>
      <c r="P111" s="129" t="s">
        <v>2442</v>
      </c>
      <c r="Q111" s="128" t="str">
        <f t="shared" si="1"/>
        <v>Solanum involucratum_Burley et al._3625_Indonesia</v>
      </c>
      <c r="R111" s="88" t="s">
        <v>3074</v>
      </c>
      <c r="S111" s="88" t="s">
        <v>2457</v>
      </c>
      <c r="T111" s="127">
        <v>0</v>
      </c>
    </row>
    <row r="112" spans="1:20" x14ac:dyDescent="0.15">
      <c r="A112" s="189"/>
      <c r="B112" s="64" t="s">
        <v>3532</v>
      </c>
      <c r="C112" s="92"/>
      <c r="D112" s="50" t="s">
        <v>3128</v>
      </c>
      <c r="E112" s="54" t="s">
        <v>4277</v>
      </c>
      <c r="F112" s="58" t="s">
        <v>3075</v>
      </c>
      <c r="G112" s="104" t="s">
        <v>3244</v>
      </c>
      <c r="H112" s="104">
        <v>589</v>
      </c>
      <c r="I112" s="112" t="s">
        <v>3245</v>
      </c>
      <c r="J112" s="104" t="s">
        <v>410</v>
      </c>
      <c r="K112" s="58" t="s">
        <v>3293</v>
      </c>
      <c r="L112" s="130">
        <v>0</v>
      </c>
      <c r="M112" s="131">
        <v>0</v>
      </c>
      <c r="N112" s="130">
        <v>0</v>
      </c>
      <c r="O112" s="129" t="s">
        <v>2442</v>
      </c>
      <c r="P112" s="126">
        <v>0</v>
      </c>
      <c r="Q112" s="128" t="str">
        <f t="shared" si="1"/>
        <v>Solanum multiflorum_Barnes_589_India</v>
      </c>
      <c r="R112" s="58" t="s">
        <v>3075</v>
      </c>
      <c r="S112" s="58" t="s">
        <v>1263</v>
      </c>
      <c r="T112" s="127">
        <v>0</v>
      </c>
    </row>
    <row r="113" spans="1:20" ht="13" thickBot="1" x14ac:dyDescent="0.2">
      <c r="A113" s="189"/>
      <c r="B113" s="65" t="s">
        <v>3533</v>
      </c>
      <c r="C113" s="92"/>
      <c r="D113" s="50" t="s">
        <v>3129</v>
      </c>
      <c r="E113" s="54" t="s">
        <v>4277</v>
      </c>
      <c r="F113" s="58" t="s">
        <v>3075</v>
      </c>
      <c r="G113" s="104" t="s">
        <v>3244</v>
      </c>
      <c r="H113" s="104">
        <v>92</v>
      </c>
      <c r="I113" s="112" t="s">
        <v>3246</v>
      </c>
      <c r="J113" s="104" t="s">
        <v>410</v>
      </c>
      <c r="K113" s="58" t="s">
        <v>3293</v>
      </c>
      <c r="L113" s="130">
        <v>0</v>
      </c>
      <c r="M113" s="132">
        <v>0</v>
      </c>
      <c r="N113" s="130">
        <v>0</v>
      </c>
      <c r="O113" s="126">
        <v>0</v>
      </c>
      <c r="P113" s="127">
        <v>0</v>
      </c>
      <c r="Q113" s="128" t="str">
        <f t="shared" si="1"/>
        <v>Solanum multiflorum_Barnes_92_India</v>
      </c>
      <c r="R113" s="58" t="s">
        <v>3075</v>
      </c>
      <c r="S113" s="58" t="s">
        <v>1263</v>
      </c>
      <c r="T113" s="127">
        <v>0</v>
      </c>
    </row>
    <row r="114" spans="1:20" x14ac:dyDescent="0.15">
      <c r="A114" s="189"/>
      <c r="B114" s="67" t="s">
        <v>3512</v>
      </c>
      <c r="C114" s="113"/>
      <c r="D114" s="50" t="s">
        <v>3243</v>
      </c>
      <c r="E114" s="54" t="s">
        <v>4277</v>
      </c>
      <c r="F114" s="88" t="s">
        <v>3294</v>
      </c>
      <c r="G114" s="104" t="s">
        <v>3263</v>
      </c>
      <c r="H114" s="104" t="s">
        <v>3264</v>
      </c>
      <c r="I114" s="114">
        <v>22525</v>
      </c>
      <c r="J114" s="86" t="s">
        <v>69</v>
      </c>
      <c r="K114" s="58" t="s">
        <v>3293</v>
      </c>
      <c r="L114" s="130">
        <v>0</v>
      </c>
      <c r="M114" s="133">
        <v>0</v>
      </c>
      <c r="N114" s="133">
        <v>0</v>
      </c>
      <c r="O114" s="133">
        <v>0</v>
      </c>
      <c r="P114" s="133">
        <v>0</v>
      </c>
      <c r="Q114" s="128" t="str">
        <f t="shared" si="1"/>
        <v>Solanum papuanum_Womersley_NGF 13992_Papua New Guinea</v>
      </c>
      <c r="R114" s="88" t="s">
        <v>3294</v>
      </c>
      <c r="S114" s="88" t="s">
        <v>2462</v>
      </c>
      <c r="T114" s="134">
        <v>0</v>
      </c>
    </row>
    <row r="115" spans="1:20" x14ac:dyDescent="0.15">
      <c r="A115" s="189"/>
      <c r="B115" s="70" t="s">
        <v>3534</v>
      </c>
      <c r="C115" s="113"/>
      <c r="D115" s="50" t="s">
        <v>3247</v>
      </c>
      <c r="E115" s="54" t="s">
        <v>4277</v>
      </c>
      <c r="F115" s="88" t="s">
        <v>3294</v>
      </c>
      <c r="G115" s="104" t="s">
        <v>3238</v>
      </c>
      <c r="H115" s="104">
        <v>31172</v>
      </c>
      <c r="I115" s="99">
        <v>21783</v>
      </c>
      <c r="J115" s="86" t="s">
        <v>69</v>
      </c>
      <c r="K115" s="58" t="s">
        <v>3293</v>
      </c>
      <c r="L115" s="130">
        <v>0</v>
      </c>
      <c r="M115" s="129" t="s">
        <v>2442</v>
      </c>
      <c r="N115" s="130">
        <v>0</v>
      </c>
      <c r="O115" s="126">
        <v>0</v>
      </c>
      <c r="P115" s="126">
        <v>0</v>
      </c>
      <c r="Q115" s="128" t="str">
        <f t="shared" si="1"/>
        <v>Solanum papuanum_Brass_31172_Papua New Guinea</v>
      </c>
      <c r="R115" s="88" t="s">
        <v>3294</v>
      </c>
      <c r="S115" s="88" t="s">
        <v>2462</v>
      </c>
      <c r="T115" s="127">
        <v>0</v>
      </c>
    </row>
    <row r="116" spans="1:20" x14ac:dyDescent="0.15">
      <c r="A116" s="189"/>
      <c r="B116" s="70" t="s">
        <v>3535</v>
      </c>
      <c r="C116" s="113"/>
      <c r="D116" s="50" t="s">
        <v>3248</v>
      </c>
      <c r="E116" s="54" t="s">
        <v>4277</v>
      </c>
      <c r="F116" s="88" t="s">
        <v>3294</v>
      </c>
      <c r="G116" s="104" t="s">
        <v>2938</v>
      </c>
      <c r="H116" s="104">
        <v>8831</v>
      </c>
      <c r="I116" s="109">
        <v>34027</v>
      </c>
      <c r="J116" s="86" t="s">
        <v>69</v>
      </c>
      <c r="K116" s="58" t="s">
        <v>3293</v>
      </c>
      <c r="L116" s="130">
        <v>0</v>
      </c>
      <c r="M116" s="133">
        <v>0</v>
      </c>
      <c r="N116" s="130">
        <v>0</v>
      </c>
      <c r="O116" s="126">
        <v>0</v>
      </c>
      <c r="P116" s="127">
        <v>0</v>
      </c>
      <c r="Q116" s="128" t="str">
        <f t="shared" si="1"/>
        <v>Solanum papuanum_Takeuchi, W._8831_Papua New Guinea</v>
      </c>
      <c r="R116" s="88" t="s">
        <v>3294</v>
      </c>
      <c r="S116" s="88" t="s">
        <v>2462</v>
      </c>
      <c r="T116" s="127">
        <v>0</v>
      </c>
    </row>
    <row r="117" spans="1:20" x14ac:dyDescent="0.15">
      <c r="A117" s="189"/>
      <c r="B117" s="70" t="s">
        <v>3536</v>
      </c>
      <c r="C117" s="113"/>
      <c r="D117" s="50" t="s">
        <v>3249</v>
      </c>
      <c r="E117" s="54" t="s">
        <v>4277</v>
      </c>
      <c r="F117" s="51" t="s">
        <v>3077</v>
      </c>
      <c r="G117" s="104" t="s">
        <v>3238</v>
      </c>
      <c r="H117" s="104">
        <v>30401</v>
      </c>
      <c r="I117" s="99">
        <v>21740</v>
      </c>
      <c r="J117" s="86" t="s">
        <v>69</v>
      </c>
      <c r="K117" s="58" t="s">
        <v>3293</v>
      </c>
      <c r="L117" s="130">
        <v>0</v>
      </c>
      <c r="M117" s="129" t="s">
        <v>2442</v>
      </c>
      <c r="N117" s="126">
        <v>0</v>
      </c>
      <c r="O117" s="126">
        <v>0</v>
      </c>
      <c r="P117" s="126">
        <v>0</v>
      </c>
      <c r="Q117" s="128" t="str">
        <f t="shared" si="1"/>
        <v>Solanum rivicola_Brass_30401_Papua New Guinea</v>
      </c>
      <c r="R117" s="51" t="s">
        <v>3077</v>
      </c>
      <c r="S117" s="51" t="s">
        <v>2467</v>
      </c>
      <c r="T117" s="127">
        <v>0</v>
      </c>
    </row>
    <row r="118" spans="1:20" x14ac:dyDescent="0.15">
      <c r="A118" s="189"/>
      <c r="B118" s="70" t="s">
        <v>3537</v>
      </c>
      <c r="C118" s="113"/>
      <c r="D118" s="50" t="s">
        <v>3250</v>
      </c>
      <c r="E118" s="54" t="s">
        <v>4277</v>
      </c>
      <c r="F118" s="51" t="s">
        <v>3077</v>
      </c>
      <c r="G118" s="104" t="s">
        <v>3265</v>
      </c>
      <c r="H118" s="104" t="s">
        <v>3266</v>
      </c>
      <c r="I118" s="99">
        <v>20250</v>
      </c>
      <c r="J118" s="86" t="s">
        <v>69</v>
      </c>
      <c r="K118" s="58" t="s">
        <v>3293</v>
      </c>
      <c r="L118" s="130">
        <v>0</v>
      </c>
      <c r="M118" s="130">
        <v>0</v>
      </c>
      <c r="N118" s="130">
        <v>0</v>
      </c>
      <c r="O118" s="127">
        <v>0</v>
      </c>
      <c r="P118" s="127">
        <v>0</v>
      </c>
      <c r="Q118" s="128" t="str">
        <f t="shared" si="1"/>
        <v>Solanum rivicola_Womersley &amp; Millar_NGF 7601_Papua New Guinea</v>
      </c>
      <c r="R118" s="51" t="s">
        <v>3077</v>
      </c>
      <c r="S118" s="51" t="s">
        <v>2467</v>
      </c>
      <c r="T118" s="127">
        <v>0</v>
      </c>
    </row>
    <row r="119" spans="1:20" x14ac:dyDescent="0.15">
      <c r="A119" s="189"/>
      <c r="B119" s="70" t="s">
        <v>3538</v>
      </c>
      <c r="C119" s="113"/>
      <c r="D119" s="50" t="s">
        <v>3251</v>
      </c>
      <c r="E119" s="54" t="s">
        <v>4277</v>
      </c>
      <c r="F119" s="51" t="s">
        <v>3077</v>
      </c>
      <c r="G119" s="66" t="s">
        <v>3267</v>
      </c>
      <c r="H119" s="66">
        <v>326</v>
      </c>
      <c r="I119" s="99">
        <v>19511</v>
      </c>
      <c r="J119" s="86" t="s">
        <v>69</v>
      </c>
      <c r="K119" s="58" t="s">
        <v>3293</v>
      </c>
      <c r="L119" s="129" t="s">
        <v>2442</v>
      </c>
      <c r="M119" s="129" t="s">
        <v>2442</v>
      </c>
      <c r="N119" s="129" t="s">
        <v>2442</v>
      </c>
      <c r="O119" s="129" t="s">
        <v>2442</v>
      </c>
      <c r="P119" s="126">
        <v>0</v>
      </c>
      <c r="Q119" s="128" t="str">
        <f t="shared" si="1"/>
        <v>Solanum rivicola_Brown_326_Papua New Guinea</v>
      </c>
      <c r="R119" s="51" t="s">
        <v>3077</v>
      </c>
      <c r="S119" s="51" t="s">
        <v>2467</v>
      </c>
      <c r="T119" s="127">
        <v>0</v>
      </c>
    </row>
    <row r="120" spans="1:20" x14ac:dyDescent="0.15">
      <c r="A120" s="189"/>
      <c r="B120" s="70" t="s">
        <v>3539</v>
      </c>
      <c r="C120" s="113"/>
      <c r="D120" s="50" t="s">
        <v>3252</v>
      </c>
      <c r="E120" s="54" t="s">
        <v>4277</v>
      </c>
      <c r="F120" s="51" t="s">
        <v>3097</v>
      </c>
      <c r="G120" s="104" t="s">
        <v>3268</v>
      </c>
      <c r="H120" s="104">
        <v>4349</v>
      </c>
      <c r="I120" s="99">
        <v>19926</v>
      </c>
      <c r="J120" s="86" t="s">
        <v>69</v>
      </c>
      <c r="K120" s="58" t="s">
        <v>3293</v>
      </c>
      <c r="L120" s="129" t="s">
        <v>2442</v>
      </c>
      <c r="M120" s="129" t="s">
        <v>2442</v>
      </c>
      <c r="N120" s="135" t="s">
        <v>2442</v>
      </c>
      <c r="O120" s="129" t="s">
        <v>2442</v>
      </c>
      <c r="P120" s="135" t="s">
        <v>2442</v>
      </c>
      <c r="Q120" s="128" t="str">
        <f t="shared" si="1"/>
        <v>Solanum schefferi_Hoogland_4349_Papua New Guinea</v>
      </c>
      <c r="R120" s="51" t="s">
        <v>3097</v>
      </c>
      <c r="S120" s="51" t="s">
        <v>2470</v>
      </c>
      <c r="T120" s="126">
        <v>0</v>
      </c>
    </row>
    <row r="121" spans="1:20" ht="13" thickBot="1" x14ac:dyDescent="0.2">
      <c r="A121" s="189"/>
      <c r="B121" s="73" t="s">
        <v>3540</v>
      </c>
      <c r="C121" s="113"/>
      <c r="D121" s="50" t="s">
        <v>3253</v>
      </c>
      <c r="E121" s="54" t="s">
        <v>4277</v>
      </c>
      <c r="F121" s="51" t="s">
        <v>3097</v>
      </c>
      <c r="G121" s="104" t="s">
        <v>3268</v>
      </c>
      <c r="H121" s="104">
        <v>3334</v>
      </c>
      <c r="I121" s="99">
        <v>19555</v>
      </c>
      <c r="J121" s="86" t="s">
        <v>69</v>
      </c>
      <c r="K121" s="58" t="s">
        <v>3293</v>
      </c>
      <c r="L121" s="130">
        <v>0</v>
      </c>
      <c r="M121" s="130">
        <v>0</v>
      </c>
      <c r="N121" s="130">
        <v>0</v>
      </c>
      <c r="O121" s="127">
        <v>0</v>
      </c>
      <c r="P121" s="127">
        <v>0</v>
      </c>
      <c r="Q121" s="128" t="str">
        <f t="shared" si="1"/>
        <v>Solanum schefferi_Hoogland_3334_Papua New Guinea</v>
      </c>
      <c r="R121" s="51" t="s">
        <v>3097</v>
      </c>
      <c r="S121" s="51" t="s">
        <v>2470</v>
      </c>
      <c r="T121" s="127">
        <v>0</v>
      </c>
    </row>
    <row r="122" spans="1:20" x14ac:dyDescent="0.15">
      <c r="A122" s="189"/>
      <c r="B122" s="74" t="s">
        <v>3513</v>
      </c>
      <c r="C122" s="113"/>
      <c r="D122" s="50" t="s">
        <v>3254</v>
      </c>
      <c r="E122" s="54" t="s">
        <v>4277</v>
      </c>
      <c r="F122" s="51" t="s">
        <v>3097</v>
      </c>
      <c r="G122" s="66" t="s">
        <v>3238</v>
      </c>
      <c r="H122" s="66">
        <v>24330</v>
      </c>
      <c r="I122" s="99">
        <v>19611</v>
      </c>
      <c r="J122" s="86" t="s">
        <v>69</v>
      </c>
      <c r="K122" s="58" t="s">
        <v>3293</v>
      </c>
      <c r="L122" s="130">
        <v>0</v>
      </c>
      <c r="M122" s="126">
        <v>0</v>
      </c>
      <c r="N122" s="130">
        <v>0</v>
      </c>
      <c r="O122" s="126">
        <v>0</v>
      </c>
      <c r="P122" s="127">
        <v>0</v>
      </c>
      <c r="Q122" s="128" t="str">
        <f t="shared" si="1"/>
        <v>Solanum schefferi_Brass_24330_Papua New Guinea</v>
      </c>
      <c r="R122" s="51" t="s">
        <v>3097</v>
      </c>
      <c r="S122" s="51" t="s">
        <v>2470</v>
      </c>
      <c r="T122" s="127">
        <v>0</v>
      </c>
    </row>
    <row r="123" spans="1:20" x14ac:dyDescent="0.15">
      <c r="A123" s="189"/>
      <c r="B123" s="76" t="s">
        <v>3541</v>
      </c>
      <c r="C123" s="113"/>
      <c r="D123" s="50" t="s">
        <v>3255</v>
      </c>
      <c r="E123" s="54" t="s">
        <v>4277</v>
      </c>
      <c r="F123" s="51" t="s">
        <v>3097</v>
      </c>
      <c r="G123" s="66" t="s">
        <v>3238</v>
      </c>
      <c r="H123" s="66">
        <v>23950</v>
      </c>
      <c r="I123" s="99">
        <v>19640</v>
      </c>
      <c r="J123" s="86" t="s">
        <v>69</v>
      </c>
      <c r="K123" s="58" t="s">
        <v>3293</v>
      </c>
      <c r="L123" s="130">
        <v>0</v>
      </c>
      <c r="M123" s="129" t="s">
        <v>2442</v>
      </c>
      <c r="N123" s="126">
        <v>0</v>
      </c>
      <c r="O123" s="129" t="s">
        <v>2442</v>
      </c>
      <c r="P123" s="126">
        <v>0</v>
      </c>
      <c r="Q123" s="128" t="str">
        <f t="shared" si="1"/>
        <v>Solanum schefferi_Brass_23950_Papua New Guinea</v>
      </c>
      <c r="R123" s="51" t="s">
        <v>3097</v>
      </c>
      <c r="S123" s="51" t="s">
        <v>2470</v>
      </c>
      <c r="T123" s="127">
        <v>0</v>
      </c>
    </row>
    <row r="124" spans="1:20" x14ac:dyDescent="0.15">
      <c r="A124" s="189"/>
      <c r="B124" s="76" t="s">
        <v>3542</v>
      </c>
      <c r="C124" s="113"/>
      <c r="D124" s="50" t="s">
        <v>3256</v>
      </c>
      <c r="E124" s="54" t="s">
        <v>4277</v>
      </c>
      <c r="F124" s="58" t="s">
        <v>3070</v>
      </c>
      <c r="G124" s="58" t="s">
        <v>2938</v>
      </c>
      <c r="H124" s="58">
        <v>12549</v>
      </c>
      <c r="I124" s="99">
        <v>36000</v>
      </c>
      <c r="J124" s="86" t="s">
        <v>69</v>
      </c>
      <c r="K124" s="58" t="s">
        <v>3293</v>
      </c>
      <c r="L124" s="130">
        <v>0</v>
      </c>
      <c r="M124" s="126">
        <v>0</v>
      </c>
      <c r="N124" s="126">
        <v>0</v>
      </c>
      <c r="O124" s="127">
        <v>0</v>
      </c>
      <c r="P124" s="126">
        <v>0</v>
      </c>
      <c r="Q124" s="128" t="str">
        <f t="shared" si="1"/>
        <v>Solanum torvoideum_Takeuchi, W._12549_Papua New Guinea</v>
      </c>
      <c r="R124" s="58" t="s">
        <v>3070</v>
      </c>
      <c r="S124" s="58" t="s">
        <v>1551</v>
      </c>
      <c r="T124" s="127">
        <v>0</v>
      </c>
    </row>
    <row r="125" spans="1:20" x14ac:dyDescent="0.15">
      <c r="A125" s="189"/>
      <c r="B125" s="76" t="s">
        <v>3543</v>
      </c>
      <c r="C125" s="113"/>
      <c r="D125" s="50" t="s">
        <v>3257</v>
      </c>
      <c r="E125" s="54" t="s">
        <v>4277</v>
      </c>
      <c r="F125" s="51" t="s">
        <v>3066</v>
      </c>
      <c r="G125" s="66" t="s">
        <v>3269</v>
      </c>
      <c r="H125" s="66">
        <v>92573</v>
      </c>
      <c r="I125" s="99">
        <v>33907</v>
      </c>
      <c r="J125" s="86" t="s">
        <v>69</v>
      </c>
      <c r="K125" s="58" t="s">
        <v>3293</v>
      </c>
      <c r="L125" s="130">
        <v>0</v>
      </c>
      <c r="M125" s="126" t="s">
        <v>3064</v>
      </c>
      <c r="N125" s="130">
        <v>0</v>
      </c>
      <c r="O125" s="129" t="s">
        <v>2442</v>
      </c>
      <c r="P125" s="126">
        <v>0</v>
      </c>
      <c r="Q125" s="128" t="str">
        <f t="shared" si="1"/>
        <v>Solanum torvoideum_Argent &amp; Mendum_92573_Papua New Guinea</v>
      </c>
      <c r="R125" s="58" t="s">
        <v>3070</v>
      </c>
      <c r="S125" s="58" t="s">
        <v>1551</v>
      </c>
      <c r="T125" s="127">
        <v>0</v>
      </c>
    </row>
    <row r="126" spans="1:20" x14ac:dyDescent="0.15">
      <c r="A126" s="189"/>
      <c r="B126" s="76" t="s">
        <v>3544</v>
      </c>
      <c r="C126" s="113"/>
      <c r="D126" s="50" t="s">
        <v>3258</v>
      </c>
      <c r="E126" s="54" t="s">
        <v>4277</v>
      </c>
      <c r="F126" s="58" t="s">
        <v>3070</v>
      </c>
      <c r="G126" s="66" t="s">
        <v>3270</v>
      </c>
      <c r="H126" s="66">
        <v>1672</v>
      </c>
      <c r="I126" s="99">
        <v>31100</v>
      </c>
      <c r="J126" s="86" t="s">
        <v>69</v>
      </c>
      <c r="K126" s="58" t="s">
        <v>3293</v>
      </c>
      <c r="L126" s="130">
        <v>0</v>
      </c>
      <c r="M126" s="126">
        <v>0</v>
      </c>
      <c r="N126" s="130">
        <v>0</v>
      </c>
      <c r="O126" s="129" t="s">
        <v>2442</v>
      </c>
      <c r="P126" s="126">
        <v>0</v>
      </c>
      <c r="Q126" s="128" t="str">
        <f t="shared" si="1"/>
        <v>Solanum torvoideum_Conn &amp; Vinas_1672_Papua New Guinea</v>
      </c>
      <c r="R126" s="58" t="s">
        <v>3070</v>
      </c>
      <c r="S126" s="58" t="s">
        <v>1551</v>
      </c>
      <c r="T126" s="127">
        <v>0</v>
      </c>
    </row>
    <row r="127" spans="1:20" x14ac:dyDescent="0.15">
      <c r="A127" s="189"/>
      <c r="B127" s="76" t="s">
        <v>3545</v>
      </c>
      <c r="C127" s="113"/>
      <c r="D127" s="50" t="s">
        <v>3259</v>
      </c>
      <c r="E127" s="54" t="s">
        <v>4277</v>
      </c>
      <c r="F127" s="58" t="s">
        <v>3070</v>
      </c>
      <c r="G127" s="66" t="s">
        <v>3271</v>
      </c>
      <c r="H127" s="66">
        <v>191</v>
      </c>
      <c r="I127" s="114">
        <v>27334</v>
      </c>
      <c r="J127" s="86" t="s">
        <v>69</v>
      </c>
      <c r="K127" s="58" t="s">
        <v>3293</v>
      </c>
      <c r="L127" s="130">
        <v>0</v>
      </c>
      <c r="M127" s="126">
        <v>0</v>
      </c>
      <c r="N127" s="130">
        <v>0</v>
      </c>
      <c r="O127" s="127">
        <v>0</v>
      </c>
      <c r="P127" s="127">
        <v>0</v>
      </c>
      <c r="Q127" s="128" t="str">
        <f t="shared" si="1"/>
        <v>Solanum torvoideum_Durand &amp; Nelson_191_Papua New Guinea</v>
      </c>
      <c r="R127" s="58" t="s">
        <v>3070</v>
      </c>
      <c r="S127" s="58" t="s">
        <v>1551</v>
      </c>
      <c r="T127" s="127">
        <v>0</v>
      </c>
    </row>
    <row r="128" spans="1:20" x14ac:dyDescent="0.15">
      <c r="A128" s="189"/>
      <c r="B128" s="76" t="s">
        <v>3546</v>
      </c>
      <c r="C128" s="113"/>
      <c r="D128" s="50" t="s">
        <v>3260</v>
      </c>
      <c r="E128" s="54" t="s">
        <v>4277</v>
      </c>
      <c r="F128" s="51" t="s">
        <v>3294</v>
      </c>
      <c r="G128" s="58" t="s">
        <v>3272</v>
      </c>
      <c r="H128" s="58">
        <v>15257</v>
      </c>
      <c r="I128" s="99">
        <v>26225</v>
      </c>
      <c r="J128" s="86" t="s">
        <v>69</v>
      </c>
      <c r="K128" s="58" t="s">
        <v>3293</v>
      </c>
      <c r="L128" s="130">
        <v>0</v>
      </c>
      <c r="M128" s="129" t="s">
        <v>2442</v>
      </c>
      <c r="N128" s="129" t="s">
        <v>2442</v>
      </c>
      <c r="O128" s="127">
        <v>0</v>
      </c>
      <c r="P128" s="126">
        <v>0</v>
      </c>
      <c r="Q128" s="128" t="str">
        <f t="shared" si="1"/>
        <v>Solanum papuanum_Smith_15257_Papua New Guinea</v>
      </c>
      <c r="R128" s="88" t="s">
        <v>3294</v>
      </c>
      <c r="S128" s="88" t="s">
        <v>2462</v>
      </c>
      <c r="T128" s="126">
        <v>0</v>
      </c>
    </row>
    <row r="129" spans="1:20" ht="13" thickBot="1" x14ac:dyDescent="0.2">
      <c r="A129" s="189"/>
      <c r="B129" s="77" t="s">
        <v>3547</v>
      </c>
      <c r="C129" s="113"/>
      <c r="D129" s="50" t="s">
        <v>3261</v>
      </c>
      <c r="E129" s="54" t="s">
        <v>4277</v>
      </c>
      <c r="F129" s="51" t="s">
        <v>3088</v>
      </c>
      <c r="G129" s="58" t="s">
        <v>3273</v>
      </c>
      <c r="H129" s="58">
        <v>6715</v>
      </c>
      <c r="I129" s="99">
        <v>39443</v>
      </c>
      <c r="J129" s="115" t="s">
        <v>574</v>
      </c>
      <c r="K129" s="58" t="s">
        <v>3293</v>
      </c>
      <c r="L129" s="129" t="s">
        <v>2442</v>
      </c>
      <c r="M129" s="126">
        <v>0</v>
      </c>
      <c r="N129" s="129" t="s">
        <v>2442</v>
      </c>
      <c r="O129" s="129" t="s">
        <v>2442</v>
      </c>
      <c r="P129" s="135" t="s">
        <v>2442</v>
      </c>
      <c r="Q129" s="50" t="str">
        <f t="shared" si="1"/>
        <v>Solanum trilobatum_Pooma et al._6715_Thailand</v>
      </c>
      <c r="R129" s="51" t="s">
        <v>3088</v>
      </c>
      <c r="S129" s="51" t="s">
        <v>2472</v>
      </c>
      <c r="T129" s="135" t="s">
        <v>2442</v>
      </c>
    </row>
    <row r="130" spans="1:20" x14ac:dyDescent="0.15">
      <c r="A130" s="189"/>
      <c r="B130" s="78" t="s">
        <v>3514</v>
      </c>
      <c r="C130" s="116"/>
      <c r="D130" s="66" t="s">
        <v>3262</v>
      </c>
      <c r="E130" s="54" t="s">
        <v>4277</v>
      </c>
      <c r="F130" s="58" t="s">
        <v>3088</v>
      </c>
      <c r="G130" s="66" t="s">
        <v>3466</v>
      </c>
      <c r="H130" s="66" t="s">
        <v>3480</v>
      </c>
      <c r="I130" s="66">
        <v>2014</v>
      </c>
      <c r="J130" s="66" t="s">
        <v>574</v>
      </c>
      <c r="K130" s="66" t="s">
        <v>2865</v>
      </c>
      <c r="L130" s="126">
        <v>0</v>
      </c>
      <c r="M130" s="129" t="s">
        <v>2442</v>
      </c>
      <c r="N130" s="126" t="s">
        <v>2934</v>
      </c>
      <c r="O130" s="129" t="s">
        <v>2442</v>
      </c>
      <c r="P130" s="129" t="s">
        <v>2442</v>
      </c>
      <c r="Q130" s="50" t="str">
        <f t="shared" ref="Q130:Q193" si="2">CONCATENATE(R130,"_",G130,"_",H130,"_",J130)</f>
        <v>Solanum trilobatum_RM_242a_Thailand</v>
      </c>
      <c r="R130" s="66" t="s">
        <v>3088</v>
      </c>
      <c r="S130" s="66" t="s">
        <v>2472</v>
      </c>
      <c r="T130" s="136"/>
    </row>
    <row r="131" spans="1:20" x14ac:dyDescent="0.15">
      <c r="A131" s="189"/>
      <c r="B131" s="79" t="s">
        <v>3548</v>
      </c>
      <c r="C131" s="116"/>
      <c r="D131" s="66" t="s">
        <v>3274</v>
      </c>
      <c r="E131" s="54" t="s">
        <v>4277</v>
      </c>
      <c r="F131" s="58" t="s">
        <v>3088</v>
      </c>
      <c r="G131" s="66" t="s">
        <v>3466</v>
      </c>
      <c r="H131" s="66">
        <v>243</v>
      </c>
      <c r="I131" s="66">
        <v>2014</v>
      </c>
      <c r="J131" s="66" t="s">
        <v>574</v>
      </c>
      <c r="K131" s="66" t="s">
        <v>2865</v>
      </c>
      <c r="L131" s="129" t="s">
        <v>2442</v>
      </c>
      <c r="M131" s="129" t="s">
        <v>2442</v>
      </c>
      <c r="N131" s="129" t="s">
        <v>2442</v>
      </c>
      <c r="O131" s="129" t="s">
        <v>2442</v>
      </c>
      <c r="P131" s="129" t="s">
        <v>2442</v>
      </c>
      <c r="Q131" s="50" t="str">
        <f t="shared" si="2"/>
        <v>Solanum trilobatum_RM_243_Thailand</v>
      </c>
      <c r="R131" s="66" t="s">
        <v>3088</v>
      </c>
      <c r="S131" s="66" t="s">
        <v>2472</v>
      </c>
      <c r="T131" s="136"/>
    </row>
    <row r="132" spans="1:20" x14ac:dyDescent="0.15">
      <c r="A132" s="189"/>
      <c r="B132" s="79" t="s">
        <v>3549</v>
      </c>
      <c r="C132" s="116"/>
      <c r="D132" s="66" t="s">
        <v>3275</v>
      </c>
      <c r="E132" s="54" t="s">
        <v>4277</v>
      </c>
      <c r="F132" s="58" t="s">
        <v>3088</v>
      </c>
      <c r="G132" s="66" t="s">
        <v>3466</v>
      </c>
      <c r="H132" s="66">
        <v>244</v>
      </c>
      <c r="I132" s="66">
        <v>2014</v>
      </c>
      <c r="J132" s="66" t="s">
        <v>574</v>
      </c>
      <c r="K132" s="66" t="s">
        <v>2865</v>
      </c>
      <c r="L132" s="129" t="s">
        <v>2442</v>
      </c>
      <c r="M132" s="129" t="s">
        <v>2442</v>
      </c>
      <c r="N132" s="129" t="s">
        <v>2442</v>
      </c>
      <c r="O132" s="129" t="s">
        <v>2442</v>
      </c>
      <c r="P132" s="129" t="s">
        <v>2442</v>
      </c>
      <c r="Q132" s="50" t="str">
        <f t="shared" si="2"/>
        <v>Solanum trilobatum_RM_244_Thailand</v>
      </c>
      <c r="R132" s="66" t="s">
        <v>3088</v>
      </c>
      <c r="S132" s="66" t="s">
        <v>2472</v>
      </c>
      <c r="T132" s="136"/>
    </row>
    <row r="133" spans="1:20" x14ac:dyDescent="0.15">
      <c r="A133" s="189"/>
      <c r="B133" s="79" t="s">
        <v>3550</v>
      </c>
      <c r="C133" s="116"/>
      <c r="D133" s="66" t="s">
        <v>3276</v>
      </c>
      <c r="E133" s="54" t="s">
        <v>4277</v>
      </c>
      <c r="F133" s="58" t="s">
        <v>3088</v>
      </c>
      <c r="G133" s="66" t="s">
        <v>3466</v>
      </c>
      <c r="H133" s="66" t="s">
        <v>3467</v>
      </c>
      <c r="I133" s="66">
        <v>2014</v>
      </c>
      <c r="J133" s="66" t="s">
        <v>574</v>
      </c>
      <c r="K133" s="66" t="s">
        <v>2865</v>
      </c>
      <c r="L133" s="129" t="s">
        <v>2442</v>
      </c>
      <c r="M133" s="129" t="s">
        <v>2442</v>
      </c>
      <c r="N133" s="129" t="s">
        <v>2442</v>
      </c>
      <c r="O133" s="129" t="s">
        <v>2442</v>
      </c>
      <c r="P133" s="129" t="s">
        <v>2442</v>
      </c>
      <c r="Q133" s="50" t="str">
        <f t="shared" si="2"/>
        <v>Solanum trilobatum_RM_245a_Thailand</v>
      </c>
      <c r="R133" s="66" t="s">
        <v>3088</v>
      </c>
      <c r="S133" s="66" t="s">
        <v>2472</v>
      </c>
      <c r="T133" s="136"/>
    </row>
    <row r="134" spans="1:20" x14ac:dyDescent="0.15">
      <c r="A134" s="189"/>
      <c r="B134" s="79" t="s">
        <v>3551</v>
      </c>
      <c r="C134" s="116"/>
      <c r="D134" s="66" t="s">
        <v>3277</v>
      </c>
      <c r="E134" s="54" t="s">
        <v>4277</v>
      </c>
      <c r="F134" s="58" t="s">
        <v>3088</v>
      </c>
      <c r="G134" s="66" t="s">
        <v>3466</v>
      </c>
      <c r="H134" s="66">
        <v>301</v>
      </c>
      <c r="I134" s="66">
        <v>2014</v>
      </c>
      <c r="J134" s="66" t="s">
        <v>574</v>
      </c>
      <c r="K134" s="66" t="s">
        <v>2865</v>
      </c>
      <c r="L134" s="129" t="s">
        <v>2442</v>
      </c>
      <c r="M134" s="129" t="s">
        <v>2442</v>
      </c>
      <c r="N134" s="129" t="s">
        <v>2442</v>
      </c>
      <c r="O134" s="129" t="s">
        <v>2442</v>
      </c>
      <c r="P134" s="129" t="s">
        <v>2442</v>
      </c>
      <c r="Q134" s="50" t="str">
        <f t="shared" si="2"/>
        <v>Solanum trilobatum_RM_301_Thailand</v>
      </c>
      <c r="R134" s="66" t="s">
        <v>3088</v>
      </c>
      <c r="S134" s="66" t="s">
        <v>2472</v>
      </c>
      <c r="T134" s="136"/>
    </row>
    <row r="135" spans="1:20" x14ac:dyDescent="0.15">
      <c r="A135" s="189"/>
      <c r="B135" s="79" t="s">
        <v>3552</v>
      </c>
      <c r="C135" s="116"/>
      <c r="D135" s="66" t="s">
        <v>3278</v>
      </c>
      <c r="E135" s="54" t="s">
        <v>4277</v>
      </c>
      <c r="F135" s="58" t="s">
        <v>3088</v>
      </c>
      <c r="G135" s="66" t="s">
        <v>3468</v>
      </c>
      <c r="H135" s="66">
        <v>247</v>
      </c>
      <c r="I135" s="66">
        <v>2014</v>
      </c>
      <c r="J135" s="66" t="s">
        <v>574</v>
      </c>
      <c r="K135" s="66" t="s">
        <v>2865</v>
      </c>
      <c r="L135" s="129" t="s">
        <v>2442</v>
      </c>
      <c r="M135" s="129" t="s">
        <v>2442</v>
      </c>
      <c r="N135" s="129" t="s">
        <v>2442</v>
      </c>
      <c r="O135" s="129" t="s">
        <v>2442</v>
      </c>
      <c r="P135" s="129" t="s">
        <v>2442</v>
      </c>
      <c r="Q135" s="50" t="str">
        <f t="shared" si="2"/>
        <v>Solanum trilobatum_SN_247_Thailand</v>
      </c>
      <c r="R135" s="66" t="s">
        <v>3088</v>
      </c>
      <c r="S135" s="66" t="s">
        <v>2472</v>
      </c>
      <c r="T135" s="136"/>
    </row>
    <row r="136" spans="1:20" x14ac:dyDescent="0.15">
      <c r="A136" s="189"/>
      <c r="B136" s="79" t="s">
        <v>3553</v>
      </c>
      <c r="C136" s="116"/>
      <c r="D136" s="66" t="s">
        <v>3279</v>
      </c>
      <c r="E136" s="54" t="s">
        <v>4277</v>
      </c>
      <c r="F136" s="58" t="s">
        <v>3088</v>
      </c>
      <c r="G136" s="66" t="s">
        <v>3468</v>
      </c>
      <c r="H136" s="66">
        <v>248</v>
      </c>
      <c r="I136" s="66">
        <v>2014</v>
      </c>
      <c r="J136" s="66" t="s">
        <v>574</v>
      </c>
      <c r="K136" s="66" t="s">
        <v>2865</v>
      </c>
      <c r="L136" s="129" t="s">
        <v>2442</v>
      </c>
      <c r="M136" s="129" t="s">
        <v>2442</v>
      </c>
      <c r="N136" s="129" t="s">
        <v>2442</v>
      </c>
      <c r="O136" s="129" t="s">
        <v>2442</v>
      </c>
      <c r="P136" s="129" t="s">
        <v>2442</v>
      </c>
      <c r="Q136" s="50" t="str">
        <f t="shared" si="2"/>
        <v>Solanum trilobatum_SN_248_Thailand</v>
      </c>
      <c r="R136" s="66" t="s">
        <v>3088</v>
      </c>
      <c r="S136" s="66" t="s">
        <v>2472</v>
      </c>
      <c r="T136" s="136"/>
    </row>
    <row r="137" spans="1:20" ht="13" thickBot="1" x14ac:dyDescent="0.2">
      <c r="A137" s="189"/>
      <c r="B137" s="80" t="s">
        <v>3554</v>
      </c>
      <c r="C137" s="116"/>
      <c r="D137" s="66" t="s">
        <v>3280</v>
      </c>
      <c r="E137" s="54" t="s">
        <v>4277</v>
      </c>
      <c r="F137" s="58" t="s">
        <v>3088</v>
      </c>
      <c r="G137" s="66" t="s">
        <v>3469</v>
      </c>
      <c r="H137" s="66" t="s">
        <v>30</v>
      </c>
      <c r="I137" s="66">
        <v>2014</v>
      </c>
      <c r="J137" s="66" t="s">
        <v>574</v>
      </c>
      <c r="K137" s="66" t="s">
        <v>2865</v>
      </c>
      <c r="L137" s="129" t="s">
        <v>2442</v>
      </c>
      <c r="M137" s="126">
        <v>0</v>
      </c>
      <c r="N137" s="129" t="s">
        <v>2442</v>
      </c>
      <c r="O137" s="129" t="s">
        <v>2442</v>
      </c>
      <c r="P137" s="129" t="s">
        <v>2442</v>
      </c>
      <c r="Q137" s="50" t="str">
        <f t="shared" si="2"/>
        <v>Solanum trilobatum_Aree_s.n._Thailand</v>
      </c>
      <c r="R137" s="66" t="s">
        <v>3088</v>
      </c>
      <c r="S137" s="66" t="s">
        <v>2472</v>
      </c>
      <c r="T137" s="136"/>
    </row>
    <row r="138" spans="1:20" x14ac:dyDescent="0.15">
      <c r="A138" s="189"/>
      <c r="B138" s="81" t="s">
        <v>3515</v>
      </c>
      <c r="C138" s="116"/>
      <c r="D138" s="66" t="s">
        <v>3281</v>
      </c>
      <c r="E138" s="54" t="s">
        <v>4277</v>
      </c>
      <c r="F138" s="66" t="s">
        <v>3083</v>
      </c>
      <c r="G138" s="66" t="s">
        <v>3468</v>
      </c>
      <c r="H138" s="66" t="s">
        <v>3475</v>
      </c>
      <c r="I138" s="66">
        <v>2014</v>
      </c>
      <c r="J138" s="66" t="s">
        <v>574</v>
      </c>
      <c r="K138" s="66" t="s">
        <v>2865</v>
      </c>
      <c r="L138" s="129" t="s">
        <v>2442</v>
      </c>
      <c r="M138" s="129" t="s">
        <v>2442</v>
      </c>
      <c r="N138" s="129" t="s">
        <v>2442</v>
      </c>
      <c r="O138" s="129" t="s">
        <v>2442</v>
      </c>
      <c r="P138" s="129" t="s">
        <v>2442</v>
      </c>
      <c r="Q138" s="50" t="str">
        <f t="shared" si="2"/>
        <v>Solanum praetermissum_SN_224a_Thailand</v>
      </c>
      <c r="R138" s="66" t="s">
        <v>3083</v>
      </c>
      <c r="S138" s="66" t="s">
        <v>2464</v>
      </c>
      <c r="T138" s="136"/>
    </row>
    <row r="139" spans="1:20" x14ac:dyDescent="0.15">
      <c r="A139" s="189"/>
      <c r="B139" s="83" t="s">
        <v>3555</v>
      </c>
      <c r="C139" s="116"/>
      <c r="D139" s="66" t="s">
        <v>3282</v>
      </c>
      <c r="E139" s="54" t="s">
        <v>4277</v>
      </c>
      <c r="F139" s="66" t="s">
        <v>3086</v>
      </c>
      <c r="G139" s="66" t="s">
        <v>3468</v>
      </c>
      <c r="H139" s="66" t="s">
        <v>3476</v>
      </c>
      <c r="I139" s="66">
        <v>2014</v>
      </c>
      <c r="J139" s="66" t="s">
        <v>574</v>
      </c>
      <c r="K139" s="66" t="s">
        <v>2865</v>
      </c>
      <c r="L139" s="129" t="s">
        <v>2442</v>
      </c>
      <c r="M139" s="126" t="s">
        <v>2934</v>
      </c>
      <c r="N139" s="129" t="s">
        <v>2442</v>
      </c>
      <c r="O139" s="129" t="s">
        <v>2442</v>
      </c>
      <c r="P139" s="129" t="s">
        <v>2442</v>
      </c>
      <c r="Q139" s="50" t="str">
        <f t="shared" si="2"/>
        <v>Solanum barbisetum_SN_224b_Thailand</v>
      </c>
      <c r="R139" s="66" t="s">
        <v>3086</v>
      </c>
      <c r="S139" s="66" t="s">
        <v>2445</v>
      </c>
      <c r="T139" s="136"/>
    </row>
    <row r="140" spans="1:20" x14ac:dyDescent="0.15">
      <c r="A140" s="189"/>
      <c r="B140" s="83" t="s">
        <v>3556</v>
      </c>
      <c r="C140" s="116"/>
      <c r="D140" s="66" t="s">
        <v>3283</v>
      </c>
      <c r="E140" s="54" t="s">
        <v>4277</v>
      </c>
      <c r="F140" s="66" t="s">
        <v>3083</v>
      </c>
      <c r="G140" s="66" t="s">
        <v>3468</v>
      </c>
      <c r="H140" s="66" t="s">
        <v>3477</v>
      </c>
      <c r="I140" s="66">
        <v>2014</v>
      </c>
      <c r="J140" s="66" t="s">
        <v>574</v>
      </c>
      <c r="K140" s="66" t="s">
        <v>2865</v>
      </c>
      <c r="L140" s="129" t="s">
        <v>2442</v>
      </c>
      <c r="M140" s="129" t="s">
        <v>2442</v>
      </c>
      <c r="N140" s="129" t="s">
        <v>2442</v>
      </c>
      <c r="O140" s="129" t="s">
        <v>2442</v>
      </c>
      <c r="P140" s="129" t="s">
        <v>2442</v>
      </c>
      <c r="Q140" s="50" t="str">
        <f t="shared" si="2"/>
        <v>Solanum praetermissum_SN_225a_Thailand</v>
      </c>
      <c r="R140" s="66" t="s">
        <v>3083</v>
      </c>
      <c r="S140" s="66" t="s">
        <v>2464</v>
      </c>
      <c r="T140" s="136"/>
    </row>
    <row r="141" spans="1:20" x14ac:dyDescent="0.15">
      <c r="A141" s="189"/>
      <c r="B141" s="83" t="s">
        <v>3557</v>
      </c>
      <c r="C141" s="116"/>
      <c r="D141" s="66" t="s">
        <v>3284</v>
      </c>
      <c r="E141" s="54" t="s">
        <v>4277</v>
      </c>
      <c r="F141" s="66" t="s">
        <v>3086</v>
      </c>
      <c r="G141" s="66" t="s">
        <v>3468</v>
      </c>
      <c r="H141" s="66" t="s">
        <v>3478</v>
      </c>
      <c r="I141" s="66">
        <v>2014</v>
      </c>
      <c r="J141" s="66" t="s">
        <v>574</v>
      </c>
      <c r="K141" s="66" t="s">
        <v>2865</v>
      </c>
      <c r="L141" s="129" t="s">
        <v>2442</v>
      </c>
      <c r="M141" s="129" t="s">
        <v>2442</v>
      </c>
      <c r="N141" s="129" t="s">
        <v>2442</v>
      </c>
      <c r="O141" s="129" t="s">
        <v>2442</v>
      </c>
      <c r="P141" s="129" t="s">
        <v>2442</v>
      </c>
      <c r="Q141" s="50" t="str">
        <f>CONCATENATE(R141,"_",G141,"_",H141,"_",J141)</f>
        <v>Solanum barbisetum_SN_225b_Thailand</v>
      </c>
      <c r="R141" s="66" t="s">
        <v>3086</v>
      </c>
      <c r="S141" s="66" t="s">
        <v>2445</v>
      </c>
      <c r="T141" s="136"/>
    </row>
    <row r="142" spans="1:20" x14ac:dyDescent="0.15">
      <c r="A142" s="189"/>
      <c r="B142" s="83" t="s">
        <v>3558</v>
      </c>
      <c r="C142" s="116"/>
      <c r="D142" s="96" t="s">
        <v>3285</v>
      </c>
      <c r="E142" s="54" t="s">
        <v>4277</v>
      </c>
      <c r="F142" s="58" t="s">
        <v>3084</v>
      </c>
      <c r="G142" s="66" t="s">
        <v>3466</v>
      </c>
      <c r="H142" s="66">
        <v>272</v>
      </c>
      <c r="I142" s="66">
        <v>2014</v>
      </c>
      <c r="J142" s="66" t="s">
        <v>574</v>
      </c>
      <c r="K142" s="66" t="s">
        <v>2865</v>
      </c>
      <c r="L142" s="129" t="s">
        <v>2442</v>
      </c>
      <c r="M142" s="129" t="s">
        <v>2442</v>
      </c>
      <c r="N142" s="129" t="s">
        <v>2442</v>
      </c>
      <c r="O142" s="129" t="s">
        <v>2442</v>
      </c>
      <c r="P142" s="129" t="s">
        <v>2442</v>
      </c>
      <c r="Q142" s="50" t="str">
        <f t="shared" si="2"/>
        <v>Solanum lasiocarpum_RM_272_Thailand</v>
      </c>
      <c r="R142" s="58" t="s">
        <v>3084</v>
      </c>
      <c r="S142" s="58" t="s">
        <v>799</v>
      </c>
      <c r="T142" s="136"/>
    </row>
    <row r="143" spans="1:20" x14ac:dyDescent="0.15">
      <c r="A143" s="189"/>
      <c r="B143" s="83" t="s">
        <v>3559</v>
      </c>
      <c r="C143" s="116"/>
      <c r="D143" s="66" t="s">
        <v>3286</v>
      </c>
      <c r="E143" s="54" t="s">
        <v>4277</v>
      </c>
      <c r="F143" s="58" t="s">
        <v>3084</v>
      </c>
      <c r="G143" s="66" t="s">
        <v>3468</v>
      </c>
      <c r="H143" s="66">
        <v>236</v>
      </c>
      <c r="I143" s="66">
        <v>2014</v>
      </c>
      <c r="J143" s="66" t="s">
        <v>574</v>
      </c>
      <c r="K143" s="66" t="s">
        <v>2865</v>
      </c>
      <c r="L143" s="129" t="s">
        <v>2442</v>
      </c>
      <c r="M143" s="129" t="s">
        <v>2442</v>
      </c>
      <c r="N143" s="129" t="s">
        <v>2442</v>
      </c>
      <c r="O143" s="129" t="s">
        <v>2442</v>
      </c>
      <c r="P143" s="129" t="s">
        <v>2442</v>
      </c>
      <c r="Q143" s="50" t="str">
        <f t="shared" si="2"/>
        <v>Solanum lasiocarpum_SN_236_Thailand</v>
      </c>
      <c r="R143" s="58" t="s">
        <v>3084</v>
      </c>
      <c r="S143" s="58" t="s">
        <v>799</v>
      </c>
      <c r="T143" s="136"/>
    </row>
    <row r="144" spans="1:20" x14ac:dyDescent="0.15">
      <c r="A144" s="189"/>
      <c r="B144" s="83" t="s">
        <v>3560</v>
      </c>
      <c r="C144" s="116"/>
      <c r="D144" s="66" t="s">
        <v>3287</v>
      </c>
      <c r="E144" s="54" t="s">
        <v>4277</v>
      </c>
      <c r="F144" s="58" t="s">
        <v>3080</v>
      </c>
      <c r="G144" s="58" t="s">
        <v>3468</v>
      </c>
      <c r="H144" s="58">
        <v>246</v>
      </c>
      <c r="I144" s="58">
        <v>2014</v>
      </c>
      <c r="J144" s="58" t="s">
        <v>574</v>
      </c>
      <c r="K144" s="58" t="s">
        <v>2865</v>
      </c>
      <c r="L144" s="129" t="s">
        <v>2442</v>
      </c>
      <c r="M144" s="129" t="s">
        <v>2442</v>
      </c>
      <c r="N144" s="129" t="s">
        <v>2442</v>
      </c>
      <c r="O144" s="129" t="s">
        <v>2442</v>
      </c>
      <c r="P144" s="129" t="s">
        <v>2442</v>
      </c>
      <c r="Q144" s="50" t="str">
        <f t="shared" si="2"/>
        <v>Solanum violaceum_SN_246_Thailand</v>
      </c>
      <c r="R144" s="58" t="s">
        <v>3080</v>
      </c>
      <c r="S144" s="58" t="s">
        <v>2474</v>
      </c>
      <c r="T144" s="136"/>
    </row>
    <row r="145" spans="1:20" ht="13" thickBot="1" x14ac:dyDescent="0.2">
      <c r="A145" s="189"/>
      <c r="B145" s="84" t="s">
        <v>3561</v>
      </c>
      <c r="C145" s="116"/>
      <c r="D145" s="66" t="s">
        <v>3288</v>
      </c>
      <c r="E145" s="54" t="s">
        <v>4277</v>
      </c>
      <c r="F145" s="58" t="s">
        <v>3079</v>
      </c>
      <c r="G145" s="58" t="s">
        <v>3479</v>
      </c>
      <c r="H145" s="58">
        <v>45465</v>
      </c>
      <c r="I145" s="58">
        <v>2014</v>
      </c>
      <c r="J145" s="58" t="s">
        <v>574</v>
      </c>
      <c r="K145" s="58" t="s">
        <v>2865</v>
      </c>
      <c r="L145" s="130">
        <v>0</v>
      </c>
      <c r="M145" s="126">
        <v>0</v>
      </c>
      <c r="N145" s="126">
        <v>0</v>
      </c>
      <c r="O145" s="129" t="s">
        <v>2442</v>
      </c>
      <c r="P145" s="130">
        <v>0</v>
      </c>
      <c r="Q145" s="50" t="str">
        <f t="shared" si="2"/>
        <v>Solanum procumbens_Larsen, K._45465_Thailand</v>
      </c>
      <c r="R145" s="58" t="s">
        <v>3079</v>
      </c>
      <c r="S145" s="58" t="s">
        <v>2465</v>
      </c>
      <c r="T145" s="136"/>
    </row>
    <row r="146" spans="1:20" x14ac:dyDescent="0.15">
      <c r="A146" s="189"/>
      <c r="B146" s="85" t="s">
        <v>3516</v>
      </c>
      <c r="C146" s="117"/>
      <c r="D146" s="66" t="s">
        <v>3313</v>
      </c>
      <c r="E146" s="54" t="s">
        <v>4277</v>
      </c>
      <c r="F146" s="58" t="s">
        <v>3436</v>
      </c>
      <c r="G146" s="58" t="s">
        <v>1973</v>
      </c>
      <c r="H146" s="58">
        <v>21211</v>
      </c>
      <c r="I146" s="118">
        <v>1953</v>
      </c>
      <c r="J146" s="115" t="s">
        <v>3437</v>
      </c>
      <c r="K146" s="58" t="s">
        <v>3870</v>
      </c>
      <c r="L146" s="130">
        <v>0</v>
      </c>
      <c r="M146" s="130">
        <v>0</v>
      </c>
      <c r="N146" s="130">
        <v>0</v>
      </c>
      <c r="O146" s="130">
        <v>0</v>
      </c>
      <c r="P146" s="130">
        <v>0</v>
      </c>
      <c r="Q146" s="50" t="str">
        <f t="shared" si="2"/>
        <v>Solanum sp._Kingdon-Ward, F._21211_Myanmar (Burma)</v>
      </c>
      <c r="R146" s="58" t="s">
        <v>3436</v>
      </c>
      <c r="S146" s="58" t="s">
        <v>3436</v>
      </c>
      <c r="T146" s="136"/>
    </row>
    <row r="147" spans="1:20" x14ac:dyDescent="0.15">
      <c r="A147" s="189"/>
      <c r="B147" s="87" t="s">
        <v>3562</v>
      </c>
      <c r="C147" s="117"/>
      <c r="D147" s="66" t="s">
        <v>3314</v>
      </c>
      <c r="E147" s="54" t="s">
        <v>4277</v>
      </c>
      <c r="F147" s="58" t="s">
        <v>3099</v>
      </c>
      <c r="G147" s="58" t="s">
        <v>3289</v>
      </c>
      <c r="H147" s="58">
        <v>11452</v>
      </c>
      <c r="I147" s="108">
        <v>29936</v>
      </c>
      <c r="J147" s="115" t="s">
        <v>2676</v>
      </c>
      <c r="K147" s="58" t="s">
        <v>3413</v>
      </c>
      <c r="L147" s="130">
        <v>0</v>
      </c>
      <c r="M147" s="126">
        <v>0</v>
      </c>
      <c r="N147" s="130">
        <v>0</v>
      </c>
      <c r="O147" s="129" t="s">
        <v>2442</v>
      </c>
      <c r="P147" s="130">
        <v>0</v>
      </c>
      <c r="Q147" s="50" t="str">
        <f t="shared" si="2"/>
        <v>Solanum viridifolium_Hyland_11452_Australia</v>
      </c>
      <c r="R147" s="58" t="s">
        <v>3099</v>
      </c>
      <c r="S147" s="58" t="s">
        <v>2475</v>
      </c>
      <c r="T147" s="136"/>
    </row>
    <row r="148" spans="1:20" x14ac:dyDescent="0.15">
      <c r="A148" s="189"/>
      <c r="B148" s="87" t="s">
        <v>3563</v>
      </c>
      <c r="C148" s="117"/>
      <c r="D148" s="66" t="s">
        <v>3315</v>
      </c>
      <c r="E148" s="54" t="s">
        <v>4277</v>
      </c>
      <c r="F148" s="58" t="s">
        <v>3436</v>
      </c>
      <c r="G148" s="58" t="s">
        <v>1973</v>
      </c>
      <c r="H148" s="58">
        <v>21211</v>
      </c>
      <c r="I148" s="118">
        <v>1953</v>
      </c>
      <c r="J148" s="115" t="s">
        <v>3437</v>
      </c>
      <c r="K148" s="58" t="s">
        <v>3413</v>
      </c>
      <c r="L148" s="130">
        <v>0</v>
      </c>
      <c r="M148" s="130">
        <v>0</v>
      </c>
      <c r="N148" s="130">
        <v>0</v>
      </c>
      <c r="O148" s="130">
        <v>0</v>
      </c>
      <c r="P148" s="130">
        <v>0</v>
      </c>
      <c r="Q148" s="50" t="str">
        <f t="shared" si="2"/>
        <v>Solanum sp._Kingdon-Ward, F._21211_Myanmar (Burma)</v>
      </c>
      <c r="R148" s="58" t="s">
        <v>3436</v>
      </c>
      <c r="S148" s="58" t="s">
        <v>3436</v>
      </c>
      <c r="T148" s="136"/>
    </row>
    <row r="149" spans="1:20" x14ac:dyDescent="0.15">
      <c r="A149" s="189"/>
      <c r="B149" s="87" t="s">
        <v>3564</v>
      </c>
      <c r="C149" s="117"/>
      <c r="D149" s="66" t="s">
        <v>3316</v>
      </c>
      <c r="E149" s="54" t="s">
        <v>4277</v>
      </c>
      <c r="F149" s="58" t="s">
        <v>3089</v>
      </c>
      <c r="G149" s="58" t="s">
        <v>3053</v>
      </c>
      <c r="H149" s="58" t="s">
        <v>3020</v>
      </c>
      <c r="I149" s="58">
        <v>1875</v>
      </c>
      <c r="J149" s="58" t="s">
        <v>3023</v>
      </c>
      <c r="K149" s="58" t="s">
        <v>3033</v>
      </c>
      <c r="L149" s="130">
        <v>0</v>
      </c>
      <c r="M149" s="126">
        <v>0</v>
      </c>
      <c r="N149" s="130">
        <v>0</v>
      </c>
      <c r="O149" s="129" t="s">
        <v>2442</v>
      </c>
      <c r="P149" s="130">
        <v>0</v>
      </c>
      <c r="Q149" s="50" t="str">
        <f t="shared" si="2"/>
        <v>Solanum virginianum_Lauth_s.n. _Inde</v>
      </c>
      <c r="R149" s="58" t="s">
        <v>3089</v>
      </c>
      <c r="S149" s="58" t="s">
        <v>2230</v>
      </c>
      <c r="T149" s="136"/>
    </row>
    <row r="150" spans="1:20" x14ac:dyDescent="0.15">
      <c r="A150" s="189"/>
      <c r="B150" s="87" t="s">
        <v>3565</v>
      </c>
      <c r="C150" s="117"/>
      <c r="D150" s="66" t="s">
        <v>3317</v>
      </c>
      <c r="E150" s="54" t="s">
        <v>4277</v>
      </c>
      <c r="F150" s="58" t="s">
        <v>3066</v>
      </c>
      <c r="G150" s="58" t="s">
        <v>3386</v>
      </c>
      <c r="H150" s="58">
        <v>16545</v>
      </c>
      <c r="I150" s="58">
        <v>1963</v>
      </c>
      <c r="J150" s="58" t="s">
        <v>3035</v>
      </c>
      <c r="K150" s="58" t="s">
        <v>3034</v>
      </c>
      <c r="L150" s="129" t="s">
        <v>2442</v>
      </c>
      <c r="M150" s="129" t="s">
        <v>2442</v>
      </c>
      <c r="N150" s="126" t="s">
        <v>2934</v>
      </c>
      <c r="O150" s="129" t="s">
        <v>2442</v>
      </c>
      <c r="P150" s="129" t="s">
        <v>2442</v>
      </c>
      <c r="Q150" s="50" t="str">
        <f t="shared" si="2"/>
        <v>Solanum dammerianum_Vink_16545_New Guinea</v>
      </c>
      <c r="R150" s="58" t="s">
        <v>3066</v>
      </c>
      <c r="S150" s="58" t="s">
        <v>2449</v>
      </c>
      <c r="T150" s="153"/>
    </row>
    <row r="151" spans="1:20" x14ac:dyDescent="0.15">
      <c r="A151" s="189"/>
      <c r="B151" s="87" t="s">
        <v>3566</v>
      </c>
      <c r="C151" s="117"/>
      <c r="D151" s="66" t="s">
        <v>3318</v>
      </c>
      <c r="E151" s="54" t="s">
        <v>4277</v>
      </c>
      <c r="F151" s="58" t="s">
        <v>3499</v>
      </c>
      <c r="G151" s="58" t="s">
        <v>3031</v>
      </c>
      <c r="H151" s="58">
        <v>27004</v>
      </c>
      <c r="I151" s="58">
        <v>1917</v>
      </c>
      <c r="J151" s="58" t="s">
        <v>486</v>
      </c>
      <c r="K151" s="58" t="s">
        <v>3414</v>
      </c>
      <c r="L151" s="130">
        <v>0</v>
      </c>
      <c r="M151" s="126">
        <v>0</v>
      </c>
      <c r="N151" s="130">
        <v>0</v>
      </c>
      <c r="O151" s="126" t="s">
        <v>2934</v>
      </c>
      <c r="P151" s="130">
        <v>0</v>
      </c>
      <c r="Q151" s="50" t="str">
        <f t="shared" si="2"/>
        <v>Solanum pseudosaponaceum_Ramos_27004_Philippines</v>
      </c>
      <c r="R151" s="58" t="s">
        <v>3499</v>
      </c>
      <c r="S151" s="58" t="s">
        <v>3381</v>
      </c>
      <c r="T151" s="136"/>
    </row>
    <row r="152" spans="1:20" x14ac:dyDescent="0.15">
      <c r="A152" s="189"/>
      <c r="B152" s="87" t="s">
        <v>3567</v>
      </c>
      <c r="C152" s="117"/>
      <c r="D152" s="66" t="s">
        <v>3319</v>
      </c>
      <c r="E152" s="54" t="s">
        <v>4277</v>
      </c>
      <c r="F152" s="58" t="s">
        <v>3080</v>
      </c>
      <c r="G152" s="58" t="s">
        <v>3056</v>
      </c>
      <c r="H152" s="58" t="s">
        <v>3020</v>
      </c>
      <c r="I152" s="58" t="s">
        <v>3021</v>
      </c>
      <c r="J152" s="58" t="s">
        <v>3023</v>
      </c>
      <c r="K152" s="58" t="s">
        <v>3415</v>
      </c>
      <c r="L152" s="130">
        <v>0</v>
      </c>
      <c r="M152" s="126">
        <v>0</v>
      </c>
      <c r="N152" s="130">
        <v>0</v>
      </c>
      <c r="O152" s="126">
        <v>0</v>
      </c>
      <c r="P152" s="130">
        <v>0</v>
      </c>
      <c r="Q152" s="50" t="str">
        <f t="shared" si="2"/>
        <v>Solanum violaceum_Hooker_s.n. _Inde</v>
      </c>
      <c r="R152" s="58" t="s">
        <v>3080</v>
      </c>
      <c r="S152" s="58" t="s">
        <v>2474</v>
      </c>
      <c r="T152" s="136"/>
    </row>
    <row r="153" spans="1:20" ht="13" thickBot="1" x14ac:dyDescent="0.2">
      <c r="A153" s="189"/>
      <c r="B153" s="89" t="s">
        <v>3568</v>
      </c>
      <c r="C153" s="117"/>
      <c r="D153" s="66" t="s">
        <v>3320</v>
      </c>
      <c r="E153" s="54" t="s">
        <v>4277</v>
      </c>
      <c r="F153" s="58" t="s">
        <v>3084</v>
      </c>
      <c r="G153" s="58" t="s">
        <v>3058</v>
      </c>
      <c r="H153" s="58" t="s">
        <v>30</v>
      </c>
      <c r="I153" s="58">
        <v>2007</v>
      </c>
      <c r="J153" s="58" t="s">
        <v>3037</v>
      </c>
      <c r="K153" s="58" t="s">
        <v>3040</v>
      </c>
      <c r="L153" s="130">
        <v>0</v>
      </c>
      <c r="M153" s="129" t="s">
        <v>2442</v>
      </c>
      <c r="N153" s="129" t="s">
        <v>2442</v>
      </c>
      <c r="O153" s="129" t="s">
        <v>2442</v>
      </c>
      <c r="P153" s="129" t="s">
        <v>2442</v>
      </c>
      <c r="Q153" s="50" t="str">
        <f t="shared" si="2"/>
        <v>Solanum lasiocarpum_Lim_s.n._Cambodge</v>
      </c>
      <c r="R153" s="58" t="s">
        <v>3084</v>
      </c>
      <c r="S153" s="58" t="s">
        <v>799</v>
      </c>
      <c r="T153" s="136"/>
    </row>
    <row r="154" spans="1:20" x14ac:dyDescent="0.15">
      <c r="A154" s="189"/>
      <c r="B154" s="90" t="s">
        <v>3517</v>
      </c>
      <c r="C154" s="117"/>
      <c r="D154" s="66" t="s">
        <v>3321</v>
      </c>
      <c r="E154" s="54" t="s">
        <v>4277</v>
      </c>
      <c r="F154" s="58" t="s">
        <v>3081</v>
      </c>
      <c r="G154" s="58" t="s">
        <v>3059</v>
      </c>
      <c r="H154" s="58" t="s">
        <v>3020</v>
      </c>
      <c r="I154" s="58">
        <v>1967</v>
      </c>
      <c r="J154" s="58" t="s">
        <v>562</v>
      </c>
      <c r="K154" s="58" t="s">
        <v>3042</v>
      </c>
      <c r="L154" s="130">
        <v>0</v>
      </c>
      <c r="M154" s="126">
        <v>0</v>
      </c>
      <c r="N154" s="126">
        <v>0</v>
      </c>
      <c r="O154" s="129" t="s">
        <v>2442</v>
      </c>
      <c r="P154" s="130">
        <v>0</v>
      </c>
      <c r="Q154" s="50" t="str">
        <f t="shared" si="2"/>
        <v>Solanum nienkui_Dournes_s.n. _Vietnam</v>
      </c>
      <c r="R154" s="58" t="s">
        <v>3081</v>
      </c>
      <c r="S154" s="58" t="s">
        <v>1278</v>
      </c>
      <c r="T154" s="136"/>
    </row>
    <row r="155" spans="1:20" x14ac:dyDescent="0.15">
      <c r="A155" s="189"/>
      <c r="B155" s="91" t="s">
        <v>3569</v>
      </c>
      <c r="C155" s="117"/>
      <c r="D155" s="66" t="s">
        <v>3322</v>
      </c>
      <c r="E155" s="54" t="s">
        <v>4277</v>
      </c>
      <c r="F155" s="58" t="s">
        <v>3079</v>
      </c>
      <c r="G155" s="58" t="s">
        <v>3062</v>
      </c>
      <c r="H155" s="58">
        <v>1440</v>
      </c>
      <c r="I155" s="58">
        <v>2001</v>
      </c>
      <c r="J155" s="58" t="s">
        <v>562</v>
      </c>
      <c r="K155" s="58" t="s">
        <v>3046</v>
      </c>
      <c r="L155" s="130">
        <v>0</v>
      </c>
      <c r="M155" s="130">
        <v>0</v>
      </c>
      <c r="N155" s="130">
        <v>0</v>
      </c>
      <c r="O155" s="130">
        <v>0</v>
      </c>
      <c r="P155" s="130">
        <v>0</v>
      </c>
      <c r="Q155" s="50" t="str">
        <f t="shared" si="2"/>
        <v>Solanum procumbens_Cuong NMC_1440_Vietnam</v>
      </c>
      <c r="R155" s="58" t="s">
        <v>3079</v>
      </c>
      <c r="S155" s="58" t="s">
        <v>2465</v>
      </c>
      <c r="T155" s="136"/>
    </row>
    <row r="156" spans="1:20" x14ac:dyDescent="0.15">
      <c r="A156" s="189"/>
      <c r="B156" s="91" t="s">
        <v>3570</v>
      </c>
      <c r="C156" s="117"/>
      <c r="D156" s="66" t="s">
        <v>3323</v>
      </c>
      <c r="E156" s="54" t="s">
        <v>4277</v>
      </c>
      <c r="F156" s="58" t="s">
        <v>3074</v>
      </c>
      <c r="G156" s="58" t="s">
        <v>3055</v>
      </c>
      <c r="H156" s="58">
        <v>953</v>
      </c>
      <c r="I156" s="58">
        <v>2011</v>
      </c>
      <c r="J156" s="58" t="s">
        <v>3037</v>
      </c>
      <c r="K156" s="58" t="s">
        <v>3036</v>
      </c>
      <c r="L156" s="130">
        <v>0</v>
      </c>
      <c r="M156" s="130">
        <v>0</v>
      </c>
      <c r="N156" s="130">
        <v>0</v>
      </c>
      <c r="O156" s="130">
        <v>0</v>
      </c>
      <c r="P156" s="130">
        <v>0</v>
      </c>
      <c r="Q156" s="50" t="str">
        <f t="shared" si="2"/>
        <v>Solanum involucratum_Ly_953_Cambodge</v>
      </c>
      <c r="R156" s="58" t="s">
        <v>3074</v>
      </c>
      <c r="S156" s="58" t="s">
        <v>2457</v>
      </c>
      <c r="T156" s="136"/>
    </row>
    <row r="157" spans="1:20" x14ac:dyDescent="0.15">
      <c r="A157" s="189"/>
      <c r="B157" s="91" t="s">
        <v>3571</v>
      </c>
      <c r="C157" s="117"/>
      <c r="D157" s="66" t="s">
        <v>3324</v>
      </c>
      <c r="E157" s="54" t="s">
        <v>4277</v>
      </c>
      <c r="F157" s="58" t="s">
        <v>3483</v>
      </c>
      <c r="G157" s="58" t="s">
        <v>3461</v>
      </c>
      <c r="H157" s="58">
        <v>213</v>
      </c>
      <c r="I157" s="58">
        <v>1960</v>
      </c>
      <c r="J157" s="58" t="s">
        <v>69</v>
      </c>
      <c r="K157" s="58" t="s">
        <v>3462</v>
      </c>
      <c r="L157" s="129" t="s">
        <v>2442</v>
      </c>
      <c r="M157" s="129" t="s">
        <v>2442</v>
      </c>
      <c r="N157" s="129" t="s">
        <v>2442</v>
      </c>
      <c r="O157" s="129" t="s">
        <v>2442</v>
      </c>
      <c r="P157" s="129" t="s">
        <v>2442</v>
      </c>
      <c r="Q157" s="50" t="str">
        <f t="shared" si="2"/>
        <v>Solanum borgmannii_Borgmann, E._213_Papua New Guinea</v>
      </c>
      <c r="R157" s="58" t="s">
        <v>3483</v>
      </c>
      <c r="S157" s="58" t="s">
        <v>2446</v>
      </c>
      <c r="T157" s="153"/>
    </row>
    <row r="158" spans="1:20" x14ac:dyDescent="0.15">
      <c r="A158" s="189"/>
      <c r="B158" s="91" t="s">
        <v>3572</v>
      </c>
      <c r="C158" s="117"/>
      <c r="D158" s="66" t="s">
        <v>3325</v>
      </c>
      <c r="E158" s="54" t="s">
        <v>4277</v>
      </c>
      <c r="F158" s="58" t="s">
        <v>3484</v>
      </c>
      <c r="G158" s="58" t="s">
        <v>3463</v>
      </c>
      <c r="H158" s="58">
        <v>48100</v>
      </c>
      <c r="I158" s="58">
        <v>1970</v>
      </c>
      <c r="J158" s="58" t="s">
        <v>69</v>
      </c>
      <c r="K158" s="58" t="s">
        <v>3464</v>
      </c>
      <c r="L158" s="130">
        <v>0</v>
      </c>
      <c r="M158" s="126">
        <v>0</v>
      </c>
      <c r="N158" s="130">
        <v>0</v>
      </c>
      <c r="O158" s="126">
        <v>0</v>
      </c>
      <c r="P158" s="130">
        <v>0</v>
      </c>
      <c r="Q158" s="50" t="str">
        <f t="shared" si="2"/>
        <v>Solanum infuscatum_Foreman, D.B._48100_Papua New Guinea</v>
      </c>
      <c r="R158" s="58" t="s">
        <v>3484</v>
      </c>
      <c r="S158" s="58" t="s">
        <v>2456</v>
      </c>
      <c r="T158" s="136"/>
    </row>
    <row r="159" spans="1:20" x14ac:dyDescent="0.15">
      <c r="A159" s="189"/>
      <c r="B159" s="91" t="s">
        <v>3573</v>
      </c>
      <c r="C159" s="117"/>
      <c r="D159" s="66" t="s">
        <v>3326</v>
      </c>
      <c r="E159" s="54" t="s">
        <v>4277</v>
      </c>
      <c r="F159" s="58" t="s">
        <v>3485</v>
      </c>
      <c r="G159" s="58" t="s">
        <v>97</v>
      </c>
      <c r="H159" s="58">
        <v>10688</v>
      </c>
      <c r="I159" s="58">
        <v>1977</v>
      </c>
      <c r="J159" s="58" t="s">
        <v>69</v>
      </c>
      <c r="K159" s="58" t="s">
        <v>3465</v>
      </c>
      <c r="L159" s="130">
        <v>0</v>
      </c>
      <c r="M159" s="126">
        <v>0</v>
      </c>
      <c r="N159" s="130">
        <v>0</v>
      </c>
      <c r="O159" s="126">
        <v>0</v>
      </c>
      <c r="P159" s="130">
        <v>0</v>
      </c>
      <c r="Q159" s="50" t="str">
        <f t="shared" si="2"/>
        <v>Solanum nolense_Symon, D.E._10688_Papua New Guinea</v>
      </c>
      <c r="R159" s="58" t="s">
        <v>3485</v>
      </c>
      <c r="S159" s="58" t="s">
        <v>2461</v>
      </c>
      <c r="T159" s="136"/>
    </row>
    <row r="160" spans="1:20" x14ac:dyDescent="0.15">
      <c r="A160" s="189"/>
      <c r="B160" s="91" t="s">
        <v>3574</v>
      </c>
      <c r="C160" s="117"/>
      <c r="D160" s="66" t="s">
        <v>3327</v>
      </c>
      <c r="E160" s="54" t="s">
        <v>4277</v>
      </c>
      <c r="F160" s="66" t="s">
        <v>3486</v>
      </c>
      <c r="G160" s="66" t="s">
        <v>2941</v>
      </c>
      <c r="H160" s="66">
        <v>745</v>
      </c>
      <c r="I160" s="66">
        <v>1979</v>
      </c>
      <c r="J160" s="66" t="s">
        <v>69</v>
      </c>
      <c r="K160" s="66" t="s">
        <v>3416</v>
      </c>
      <c r="L160" s="126" t="s">
        <v>2934</v>
      </c>
      <c r="M160" s="129" t="s">
        <v>2442</v>
      </c>
      <c r="N160" s="130">
        <v>0</v>
      </c>
      <c r="O160" s="129" t="s">
        <v>2442</v>
      </c>
      <c r="P160" s="126" t="s">
        <v>2934</v>
      </c>
      <c r="Q160" s="50" t="str">
        <f t="shared" si="2"/>
        <v>Solanum athenae_Kairo, A._745_Papua New Guinea</v>
      </c>
      <c r="R160" s="66" t="s">
        <v>3486</v>
      </c>
      <c r="S160" s="66" t="s">
        <v>3309</v>
      </c>
      <c r="T160" s="136"/>
    </row>
    <row r="161" spans="1:20" ht="13" thickBot="1" x14ac:dyDescent="0.2">
      <c r="A161" s="189"/>
      <c r="B161" s="93" t="s">
        <v>3575</v>
      </c>
      <c r="C161" s="117"/>
      <c r="D161" s="66" t="s">
        <v>3328</v>
      </c>
      <c r="E161" s="54" t="s">
        <v>4277</v>
      </c>
      <c r="F161" s="66" t="s">
        <v>3086</v>
      </c>
      <c r="G161" s="66" t="s">
        <v>3311</v>
      </c>
      <c r="H161" s="66" t="s">
        <v>3310</v>
      </c>
      <c r="I161" s="66">
        <v>1991</v>
      </c>
      <c r="J161" s="66" t="s">
        <v>574</v>
      </c>
      <c r="K161" s="66" t="s">
        <v>3417</v>
      </c>
      <c r="L161" s="130">
        <v>0</v>
      </c>
      <c r="M161" s="126">
        <v>0</v>
      </c>
      <c r="N161" s="126" t="s">
        <v>3065</v>
      </c>
      <c r="O161" s="129" t="s">
        <v>2442</v>
      </c>
      <c r="P161" s="130">
        <v>0</v>
      </c>
      <c r="Q161" s="50" t="str">
        <f t="shared" si="2"/>
        <v>Solanum barbisetum_Maxwell, J.F._91-631_Thailand</v>
      </c>
      <c r="R161" s="66" t="s">
        <v>3086</v>
      </c>
      <c r="S161" s="66" t="s">
        <v>2445</v>
      </c>
      <c r="T161" s="136"/>
    </row>
    <row r="162" spans="1:20" x14ac:dyDescent="0.15">
      <c r="A162" s="189"/>
      <c r="B162" s="78" t="s">
        <v>3518</v>
      </c>
      <c r="C162" s="119"/>
      <c r="D162" s="66" t="s">
        <v>3329</v>
      </c>
      <c r="E162" s="54" t="s">
        <v>4277</v>
      </c>
      <c r="F162" s="66" t="s">
        <v>3087</v>
      </c>
      <c r="G162" s="66" t="s">
        <v>2986</v>
      </c>
      <c r="H162" s="66">
        <v>107137</v>
      </c>
      <c r="I162" s="66">
        <v>1984</v>
      </c>
      <c r="J162" s="66" t="s">
        <v>768</v>
      </c>
      <c r="K162" s="66" t="s">
        <v>3418</v>
      </c>
      <c r="L162" s="130">
        <v>0</v>
      </c>
      <c r="M162" s="126">
        <v>0</v>
      </c>
      <c r="N162" s="130">
        <v>0</v>
      </c>
      <c r="O162" s="126">
        <v>0</v>
      </c>
      <c r="P162" s="130">
        <v>0</v>
      </c>
      <c r="Q162" s="50" t="str">
        <f t="shared" si="2"/>
        <v>Solanum cyanocarphium_Gambating, A._107137_Malaysia</v>
      </c>
      <c r="R162" s="66" t="s">
        <v>3087</v>
      </c>
      <c r="S162" s="66" t="s">
        <v>2448</v>
      </c>
      <c r="T162" s="153"/>
    </row>
    <row r="163" spans="1:20" x14ac:dyDescent="0.15">
      <c r="A163" s="189"/>
      <c r="B163" s="79" t="s">
        <v>3576</v>
      </c>
      <c r="C163" s="119"/>
      <c r="D163" s="96" t="s">
        <v>3330</v>
      </c>
      <c r="E163" s="54" t="s">
        <v>4277</v>
      </c>
      <c r="F163" s="66" t="s">
        <v>3087</v>
      </c>
      <c r="G163" s="66" t="s">
        <v>3312</v>
      </c>
      <c r="H163" s="66">
        <v>117639</v>
      </c>
      <c r="I163" s="66">
        <v>1987</v>
      </c>
      <c r="J163" s="66" t="s">
        <v>768</v>
      </c>
      <c r="K163" s="66" t="s">
        <v>3419</v>
      </c>
      <c r="L163" s="130">
        <v>0</v>
      </c>
      <c r="M163" s="126">
        <v>0</v>
      </c>
      <c r="N163" s="130">
        <v>0</v>
      </c>
      <c r="O163" s="126" t="s">
        <v>2934</v>
      </c>
      <c r="P163" s="130">
        <v>0</v>
      </c>
      <c r="Q163" s="50" t="str">
        <f t="shared" si="2"/>
        <v>Solanum cyanocarphium_George_117639_Malaysia</v>
      </c>
      <c r="R163" s="66" t="s">
        <v>3087</v>
      </c>
      <c r="S163" s="66" t="s">
        <v>2448</v>
      </c>
      <c r="T163" s="153"/>
    </row>
    <row r="164" spans="1:20" x14ac:dyDescent="0.15">
      <c r="A164" s="189"/>
      <c r="B164" s="79" t="s">
        <v>3577</v>
      </c>
      <c r="C164" s="119"/>
      <c r="D164" s="66" t="s">
        <v>3331</v>
      </c>
      <c r="E164" s="54" t="s">
        <v>4277</v>
      </c>
      <c r="F164" s="66" t="s">
        <v>3487</v>
      </c>
      <c r="G164" s="66" t="s">
        <v>3363</v>
      </c>
      <c r="H164" s="66">
        <v>11362</v>
      </c>
      <c r="I164" s="66">
        <v>1963</v>
      </c>
      <c r="J164" s="66" t="s">
        <v>69</v>
      </c>
      <c r="K164" s="66" t="s">
        <v>3361</v>
      </c>
      <c r="L164" s="130">
        <v>0</v>
      </c>
      <c r="M164" s="129" t="s">
        <v>2442</v>
      </c>
      <c r="N164" s="130">
        <v>0</v>
      </c>
      <c r="O164" s="129" t="s">
        <v>2442</v>
      </c>
      <c r="P164" s="130">
        <v>0</v>
      </c>
      <c r="Q164" s="50" t="str">
        <f t="shared" si="2"/>
        <v>Solanum dallmannianum_Hartley, T.G._11362_Papua New Guinea</v>
      </c>
      <c r="R164" s="66" t="s">
        <v>3487</v>
      </c>
      <c r="S164" s="66" t="s">
        <v>68</v>
      </c>
      <c r="T164" s="153"/>
    </row>
    <row r="165" spans="1:20" x14ac:dyDescent="0.15">
      <c r="A165" s="189"/>
      <c r="B165" s="79" t="s">
        <v>3578</v>
      </c>
      <c r="C165" s="119"/>
      <c r="D165" s="66" t="s">
        <v>3332</v>
      </c>
      <c r="E165" s="54" t="s">
        <v>4277</v>
      </c>
      <c r="F165" s="66" t="s">
        <v>3066</v>
      </c>
      <c r="G165" s="66" t="s">
        <v>3362</v>
      </c>
      <c r="H165" s="66">
        <v>6456</v>
      </c>
      <c r="I165" s="66">
        <v>1992</v>
      </c>
      <c r="J165" s="66" t="s">
        <v>36</v>
      </c>
      <c r="K165" s="66" t="s">
        <v>3420</v>
      </c>
      <c r="L165" s="130">
        <v>0</v>
      </c>
      <c r="M165" s="130">
        <v>0</v>
      </c>
      <c r="N165" s="130">
        <v>0</v>
      </c>
      <c r="O165" s="130">
        <v>0</v>
      </c>
      <c r="P165" s="130">
        <v>0</v>
      </c>
      <c r="Q165" s="50" t="str">
        <f t="shared" si="2"/>
        <v>Solanum dammerianum_Widjaja, E.A._6456_Indonesia</v>
      </c>
      <c r="R165" s="66" t="s">
        <v>3066</v>
      </c>
      <c r="S165" s="66" t="s">
        <v>2449</v>
      </c>
      <c r="T165" s="153"/>
    </row>
    <row r="166" spans="1:20" x14ac:dyDescent="0.15">
      <c r="A166" s="189"/>
      <c r="B166" s="79" t="s">
        <v>3579</v>
      </c>
      <c r="C166" s="119"/>
      <c r="D166" s="66" t="s">
        <v>3333</v>
      </c>
      <c r="E166" s="54" t="s">
        <v>4277</v>
      </c>
      <c r="F166" s="66" t="s">
        <v>3066</v>
      </c>
      <c r="G166" s="66" t="s">
        <v>3364</v>
      </c>
      <c r="H166" s="66">
        <v>4955</v>
      </c>
      <c r="I166" s="66">
        <v>1981</v>
      </c>
      <c r="J166" s="66" t="s">
        <v>69</v>
      </c>
      <c r="K166" s="66" t="s">
        <v>3365</v>
      </c>
      <c r="L166" s="130">
        <v>0</v>
      </c>
      <c r="M166" s="126">
        <v>0</v>
      </c>
      <c r="N166" s="130">
        <v>0</v>
      </c>
      <c r="O166" s="126">
        <v>0</v>
      </c>
      <c r="P166" s="130">
        <v>0</v>
      </c>
      <c r="Q166" s="50" t="str">
        <f t="shared" si="2"/>
        <v>Solanum dammerianum_Vinas, A.N._4955_Papua New Guinea</v>
      </c>
      <c r="R166" s="66" t="s">
        <v>3066</v>
      </c>
      <c r="S166" s="66" t="s">
        <v>2449</v>
      </c>
      <c r="T166" s="153"/>
    </row>
    <row r="167" spans="1:20" x14ac:dyDescent="0.15">
      <c r="A167" s="189"/>
      <c r="B167" s="79" t="s">
        <v>3580</v>
      </c>
      <c r="C167" s="119"/>
      <c r="D167" s="66" t="s">
        <v>3334</v>
      </c>
      <c r="E167" s="54" t="s">
        <v>4277</v>
      </c>
      <c r="F167" s="66" t="s">
        <v>3066</v>
      </c>
      <c r="G167" s="66" t="s">
        <v>3385</v>
      </c>
      <c r="H167" s="66">
        <v>1305</v>
      </c>
      <c r="I167" s="66">
        <v>1992</v>
      </c>
      <c r="J167" s="66" t="s">
        <v>36</v>
      </c>
      <c r="K167" s="66" t="s">
        <v>3421</v>
      </c>
      <c r="L167" s="130">
        <v>0</v>
      </c>
      <c r="M167" s="126">
        <v>0</v>
      </c>
      <c r="N167" s="130">
        <v>0</v>
      </c>
      <c r="O167" s="126">
        <v>0</v>
      </c>
      <c r="P167" s="130">
        <v>0</v>
      </c>
      <c r="Q167" s="50" t="str">
        <f t="shared" si="2"/>
        <v>Solanum dammerianum_Milliken, W._1305_Indonesia</v>
      </c>
      <c r="R167" s="66" t="s">
        <v>3066</v>
      </c>
      <c r="S167" s="66" t="s">
        <v>2449</v>
      </c>
      <c r="T167" s="136"/>
    </row>
    <row r="168" spans="1:20" x14ac:dyDescent="0.15">
      <c r="A168" s="189"/>
      <c r="B168" s="79" t="s">
        <v>3581</v>
      </c>
      <c r="C168" s="119"/>
      <c r="D168" s="66" t="s">
        <v>3335</v>
      </c>
      <c r="E168" s="54" t="s">
        <v>4277</v>
      </c>
      <c r="F168" s="66" t="s">
        <v>3092</v>
      </c>
      <c r="G168" s="66" t="s">
        <v>2941</v>
      </c>
      <c r="H168" s="66">
        <v>766</v>
      </c>
      <c r="I168" s="66">
        <v>1980</v>
      </c>
      <c r="J168" s="66" t="s">
        <v>69</v>
      </c>
      <c r="K168" s="66" t="s">
        <v>3422</v>
      </c>
      <c r="L168" s="130">
        <v>0</v>
      </c>
      <c r="M168" s="126">
        <v>0</v>
      </c>
      <c r="N168" s="130">
        <v>0</v>
      </c>
      <c r="O168" s="126">
        <v>0</v>
      </c>
      <c r="P168" s="130">
        <v>0</v>
      </c>
      <c r="Q168" s="50" t="str">
        <f t="shared" si="2"/>
        <v>Solanum denseaculeatum_Kairo, A._766_Papua New Guinea</v>
      </c>
      <c r="R168" s="66" t="s">
        <v>3092</v>
      </c>
      <c r="S168" s="66" t="s">
        <v>2450</v>
      </c>
      <c r="T168" s="136"/>
    </row>
    <row r="169" spans="1:20" ht="13" thickBot="1" x14ac:dyDescent="0.2">
      <c r="A169" s="189"/>
      <c r="B169" s="80" t="s">
        <v>3582</v>
      </c>
      <c r="C169" s="119"/>
      <c r="D169" s="66" t="s">
        <v>3336</v>
      </c>
      <c r="E169" s="54" t="s">
        <v>4277</v>
      </c>
      <c r="F169" s="66" t="s">
        <v>3071</v>
      </c>
      <c r="G169" s="66" t="s">
        <v>2630</v>
      </c>
      <c r="H169" s="66">
        <v>8473</v>
      </c>
      <c r="I169" s="66">
        <v>1982</v>
      </c>
      <c r="J169" s="66" t="s">
        <v>69</v>
      </c>
      <c r="K169" s="66" t="s">
        <v>3423</v>
      </c>
      <c r="L169" s="130">
        <v>0</v>
      </c>
      <c r="M169" s="130">
        <v>0</v>
      </c>
      <c r="N169" s="130">
        <v>0</v>
      </c>
      <c r="O169" s="126">
        <v>0</v>
      </c>
      <c r="P169" s="130">
        <v>0</v>
      </c>
      <c r="Q169" s="50" t="str">
        <f t="shared" si="2"/>
        <v>Solanum expedunculatum_Streimann, H._8473_Papua New Guinea</v>
      </c>
      <c r="R169" s="66" t="s">
        <v>3071</v>
      </c>
      <c r="S169" s="66" t="s">
        <v>2452</v>
      </c>
      <c r="T169" s="136"/>
    </row>
    <row r="170" spans="1:20" x14ac:dyDescent="0.15">
      <c r="A170" s="189"/>
      <c r="B170" s="97" t="s">
        <v>3519</v>
      </c>
      <c r="C170" s="119"/>
      <c r="D170" s="66" t="s">
        <v>3337</v>
      </c>
      <c r="E170" s="54" t="s">
        <v>4277</v>
      </c>
      <c r="F170" s="66" t="s">
        <v>3071</v>
      </c>
      <c r="G170" s="66" t="s">
        <v>2630</v>
      </c>
      <c r="H170" s="66">
        <v>8383</v>
      </c>
      <c r="I170" s="66">
        <v>1982</v>
      </c>
      <c r="J170" s="66" t="s">
        <v>69</v>
      </c>
      <c r="K170" s="66" t="s">
        <v>3424</v>
      </c>
      <c r="L170" s="130">
        <v>0</v>
      </c>
      <c r="M170" s="126">
        <v>0</v>
      </c>
      <c r="N170" s="130">
        <v>0</v>
      </c>
      <c r="O170" s="129" t="s">
        <v>2442</v>
      </c>
      <c r="P170" s="126" t="s">
        <v>2934</v>
      </c>
      <c r="Q170" s="50" t="str">
        <f t="shared" si="2"/>
        <v>Solanum expedunculatum_Streimann, H._8383_Papua New Guinea</v>
      </c>
      <c r="R170" s="66" t="s">
        <v>3071</v>
      </c>
      <c r="S170" s="66" t="s">
        <v>2452</v>
      </c>
      <c r="T170" s="136"/>
    </row>
    <row r="171" spans="1:20" x14ac:dyDescent="0.15">
      <c r="A171" s="189"/>
      <c r="B171" s="98" t="s">
        <v>3583</v>
      </c>
      <c r="C171" s="119"/>
      <c r="D171" s="66" t="s">
        <v>3338</v>
      </c>
      <c r="E171" s="54" t="s">
        <v>4277</v>
      </c>
      <c r="F171" s="66" t="s">
        <v>3071</v>
      </c>
      <c r="G171" s="66" t="s">
        <v>2630</v>
      </c>
      <c r="H171" s="66">
        <v>8467</v>
      </c>
      <c r="I171" s="66">
        <v>1982</v>
      </c>
      <c r="J171" s="66" t="s">
        <v>69</v>
      </c>
      <c r="K171" s="66" t="s">
        <v>3425</v>
      </c>
      <c r="L171" s="130">
        <v>0</v>
      </c>
      <c r="M171" s="126">
        <v>0</v>
      </c>
      <c r="N171" s="126">
        <v>0</v>
      </c>
      <c r="O171" s="130">
        <v>0</v>
      </c>
      <c r="P171" s="130">
        <v>0</v>
      </c>
      <c r="Q171" s="50" t="str">
        <f t="shared" si="2"/>
        <v>Solanum expedunculatum_Streimann, H._8467_Papua New Guinea</v>
      </c>
      <c r="R171" s="66" t="s">
        <v>3071</v>
      </c>
      <c r="S171" s="66" t="s">
        <v>2452</v>
      </c>
      <c r="T171" s="136"/>
    </row>
    <row r="172" spans="1:20" x14ac:dyDescent="0.15">
      <c r="A172" s="189"/>
      <c r="B172" s="98" t="s">
        <v>3584</v>
      </c>
      <c r="C172" s="119"/>
      <c r="D172" s="66" t="s">
        <v>3339</v>
      </c>
      <c r="E172" s="54" t="s">
        <v>4277</v>
      </c>
      <c r="F172" s="66" t="s">
        <v>3294</v>
      </c>
      <c r="G172" s="66" t="s">
        <v>3366</v>
      </c>
      <c r="H172" s="66">
        <v>46444</v>
      </c>
      <c r="I172" s="66">
        <v>1973</v>
      </c>
      <c r="J172" s="66" t="s">
        <v>69</v>
      </c>
      <c r="K172" s="66" t="s">
        <v>3367</v>
      </c>
      <c r="L172" s="130">
        <v>0</v>
      </c>
      <c r="M172" s="126">
        <v>0</v>
      </c>
      <c r="N172" s="130">
        <v>0</v>
      </c>
      <c r="O172" s="126">
        <v>0</v>
      </c>
      <c r="P172" s="130">
        <v>0</v>
      </c>
      <c r="Q172" s="50" t="str">
        <f t="shared" si="2"/>
        <v>Solanum papuanum_Womersley, J.S._46444_Papua New Guinea</v>
      </c>
      <c r="R172" s="66" t="s">
        <v>3294</v>
      </c>
      <c r="S172" s="66" t="s">
        <v>2462</v>
      </c>
      <c r="T172" s="136"/>
    </row>
    <row r="173" spans="1:20" x14ac:dyDescent="0.15">
      <c r="A173" s="189"/>
      <c r="B173" s="98" t="s">
        <v>3585</v>
      </c>
      <c r="C173" s="119"/>
      <c r="D173" s="66" t="s">
        <v>3340</v>
      </c>
      <c r="E173" s="54" t="s">
        <v>4277</v>
      </c>
      <c r="F173" s="66" t="s">
        <v>3294</v>
      </c>
      <c r="G173" s="66" t="s">
        <v>3384</v>
      </c>
      <c r="H173" s="66">
        <v>20</v>
      </c>
      <c r="I173" s="66">
        <v>1987</v>
      </c>
      <c r="J173" s="66" t="s">
        <v>69</v>
      </c>
      <c r="K173" s="66" t="s">
        <v>3368</v>
      </c>
      <c r="L173" s="130">
        <v>0</v>
      </c>
      <c r="M173" s="126">
        <v>0</v>
      </c>
      <c r="N173" s="130">
        <v>0</v>
      </c>
      <c r="O173" s="126">
        <v>0</v>
      </c>
      <c r="P173" s="130">
        <v>0</v>
      </c>
      <c r="Q173" s="50" t="str">
        <f t="shared" si="2"/>
        <v>Solanum papuanum_Tade, C._20_Papua New Guinea</v>
      </c>
      <c r="R173" s="66" t="s">
        <v>3294</v>
      </c>
      <c r="S173" s="66" t="s">
        <v>2462</v>
      </c>
      <c r="T173" s="136"/>
    </row>
    <row r="174" spans="1:20" x14ac:dyDescent="0.15">
      <c r="A174" s="189"/>
      <c r="B174" s="98" t="s">
        <v>3586</v>
      </c>
      <c r="C174" s="119"/>
      <c r="D174" s="66" t="s">
        <v>3341</v>
      </c>
      <c r="E174" s="54" t="s">
        <v>4277</v>
      </c>
      <c r="F174" s="66" t="s">
        <v>3294</v>
      </c>
      <c r="G174" s="66" t="s">
        <v>3369</v>
      </c>
      <c r="H174" s="66">
        <v>5601</v>
      </c>
      <c r="I174" s="66">
        <v>1972</v>
      </c>
      <c r="J174" s="66" t="s">
        <v>69</v>
      </c>
      <c r="K174" s="66" t="s">
        <v>3370</v>
      </c>
      <c r="L174" s="130">
        <v>0</v>
      </c>
      <c r="M174" s="126">
        <v>0</v>
      </c>
      <c r="N174" s="130">
        <v>0</v>
      </c>
      <c r="O174" s="126">
        <v>0</v>
      </c>
      <c r="P174" s="130">
        <v>0</v>
      </c>
      <c r="Q174" s="50" t="str">
        <f t="shared" si="2"/>
        <v>Solanum papuanum_Veldkamp, J.F._5601_Papua New Guinea</v>
      </c>
      <c r="R174" s="66" t="s">
        <v>3294</v>
      </c>
      <c r="S174" s="66" t="s">
        <v>2462</v>
      </c>
      <c r="T174" s="136"/>
    </row>
    <row r="175" spans="1:20" x14ac:dyDescent="0.15">
      <c r="A175" s="189"/>
      <c r="B175" s="98" t="s">
        <v>3587</v>
      </c>
      <c r="C175" s="119"/>
      <c r="D175" s="66" t="s">
        <v>3342</v>
      </c>
      <c r="E175" s="54" t="s">
        <v>4277</v>
      </c>
      <c r="F175" s="66" t="s">
        <v>3294</v>
      </c>
      <c r="G175" s="66" t="s">
        <v>3371</v>
      </c>
      <c r="H175" s="66">
        <v>34817</v>
      </c>
      <c r="I175" s="66">
        <v>1973</v>
      </c>
      <c r="J175" s="66" t="s">
        <v>69</v>
      </c>
      <c r="K175" s="66" t="s">
        <v>3372</v>
      </c>
      <c r="L175" s="130">
        <v>0</v>
      </c>
      <c r="M175" s="126">
        <v>0</v>
      </c>
      <c r="N175" s="130">
        <v>0</v>
      </c>
      <c r="O175" s="126">
        <v>0</v>
      </c>
      <c r="P175" s="130">
        <v>0</v>
      </c>
      <c r="Q175" s="50" t="str">
        <f t="shared" si="2"/>
        <v>Solanum papuanum_Croft, J.R._34817_Papua New Guinea</v>
      </c>
      <c r="R175" s="66" t="s">
        <v>3294</v>
      </c>
      <c r="S175" s="66" t="s">
        <v>2462</v>
      </c>
      <c r="T175" s="136"/>
    </row>
    <row r="176" spans="1:20" x14ac:dyDescent="0.15">
      <c r="A176" s="189"/>
      <c r="B176" s="98" t="s">
        <v>3588</v>
      </c>
      <c r="C176" s="119"/>
      <c r="D176" s="66" t="s">
        <v>3343</v>
      </c>
      <c r="E176" s="54" t="s">
        <v>4277</v>
      </c>
      <c r="F176" s="66" t="s">
        <v>3294</v>
      </c>
      <c r="G176" s="66" t="s">
        <v>3373</v>
      </c>
      <c r="H176" s="66">
        <v>15257</v>
      </c>
      <c r="I176" s="66">
        <v>1971</v>
      </c>
      <c r="J176" s="66" t="s">
        <v>69</v>
      </c>
      <c r="K176" s="66" t="s">
        <v>3374</v>
      </c>
      <c r="L176" s="130">
        <v>0</v>
      </c>
      <c r="M176" s="130">
        <v>0</v>
      </c>
      <c r="N176" s="130">
        <v>0</v>
      </c>
      <c r="O176" s="126">
        <v>0</v>
      </c>
      <c r="P176" s="130">
        <v>0</v>
      </c>
      <c r="Q176" s="50" t="str">
        <f t="shared" si="2"/>
        <v>Solanum papuanum_Smith, J.M.B._15257_Papua New Guinea</v>
      </c>
      <c r="R176" s="66" t="s">
        <v>3294</v>
      </c>
      <c r="S176" s="66" t="s">
        <v>2462</v>
      </c>
      <c r="T176" s="136"/>
    </row>
    <row r="177" spans="1:20" ht="13" thickBot="1" x14ac:dyDescent="0.2">
      <c r="A177" s="189"/>
      <c r="B177" s="100" t="s">
        <v>3589</v>
      </c>
      <c r="C177" s="119"/>
      <c r="D177" s="66" t="s">
        <v>3344</v>
      </c>
      <c r="E177" s="54" t="s">
        <v>4277</v>
      </c>
      <c r="F177" s="66" t="s">
        <v>3079</v>
      </c>
      <c r="G177" s="66" t="s">
        <v>1894</v>
      </c>
      <c r="H177" s="66">
        <v>367</v>
      </c>
      <c r="I177" s="66">
        <v>1929</v>
      </c>
      <c r="J177" s="66" t="s">
        <v>36</v>
      </c>
      <c r="K177" s="66" t="s">
        <v>3375</v>
      </c>
      <c r="L177" s="130">
        <v>0</v>
      </c>
      <c r="M177" s="130">
        <v>0</v>
      </c>
      <c r="N177" s="130">
        <v>0</v>
      </c>
      <c r="O177" s="129" t="s">
        <v>2442</v>
      </c>
      <c r="P177" s="130">
        <v>0</v>
      </c>
      <c r="Q177" s="50" t="str">
        <f t="shared" si="2"/>
        <v>Solanum procumbens_Walsh, M.E._367_Indonesia</v>
      </c>
      <c r="R177" s="66" t="s">
        <v>3079</v>
      </c>
      <c r="S177" s="66" t="s">
        <v>2465</v>
      </c>
      <c r="T177" s="136"/>
    </row>
    <row r="178" spans="1:20" x14ac:dyDescent="0.15">
      <c r="A178" s="189"/>
      <c r="B178" s="101" t="s">
        <v>3590</v>
      </c>
      <c r="C178" s="92"/>
      <c r="D178" s="66" t="s">
        <v>3345</v>
      </c>
      <c r="E178" s="54" t="s">
        <v>4277</v>
      </c>
      <c r="F178" s="66" t="s">
        <v>3079</v>
      </c>
      <c r="G178" s="66" t="s">
        <v>3376</v>
      </c>
      <c r="H178" s="66">
        <v>18309</v>
      </c>
      <c r="I178" s="66">
        <v>1953</v>
      </c>
      <c r="J178" s="66" t="s">
        <v>3377</v>
      </c>
      <c r="K178" s="66" t="s">
        <v>3378</v>
      </c>
      <c r="L178" s="130">
        <v>0</v>
      </c>
      <c r="M178" s="130">
        <v>0</v>
      </c>
      <c r="N178" s="130">
        <v>0</v>
      </c>
      <c r="O178" s="126">
        <v>0</v>
      </c>
      <c r="P178" s="130">
        <v>0</v>
      </c>
      <c r="Q178" s="50" t="str">
        <f t="shared" si="2"/>
        <v>Solanum procumbens_Steenis, C.G.G.J. van_18309_Timor Leste</v>
      </c>
      <c r="R178" s="66" t="s">
        <v>3079</v>
      </c>
      <c r="S178" s="66" t="s">
        <v>2465</v>
      </c>
      <c r="T178" s="136"/>
    </row>
    <row r="179" spans="1:20" x14ac:dyDescent="0.15">
      <c r="A179" s="189"/>
      <c r="B179" s="105" t="s">
        <v>3591</v>
      </c>
      <c r="C179" s="92"/>
      <c r="D179" s="66" t="s">
        <v>3346</v>
      </c>
      <c r="E179" s="54" t="s">
        <v>4277</v>
      </c>
      <c r="F179" s="66" t="s">
        <v>3082</v>
      </c>
      <c r="G179" s="66" t="s">
        <v>3379</v>
      </c>
      <c r="H179" s="66">
        <v>15880</v>
      </c>
      <c r="I179" s="66">
        <v>1978</v>
      </c>
      <c r="J179" s="66" t="s">
        <v>410</v>
      </c>
      <c r="K179" s="66" t="s">
        <v>3380</v>
      </c>
      <c r="L179" s="130">
        <v>0</v>
      </c>
      <c r="M179" s="126">
        <v>0</v>
      </c>
      <c r="N179" s="130">
        <v>0</v>
      </c>
      <c r="O179" s="126">
        <v>0</v>
      </c>
      <c r="P179" s="126">
        <v>0</v>
      </c>
      <c r="Q179" s="50" t="str">
        <f t="shared" si="2"/>
        <v>Solanum pubescens_Venugopal, N._15880_India</v>
      </c>
      <c r="R179" s="66" t="s">
        <v>3082</v>
      </c>
      <c r="S179" s="66" t="s">
        <v>2466</v>
      </c>
      <c r="T179" s="136"/>
    </row>
    <row r="180" spans="1:20" x14ac:dyDescent="0.15">
      <c r="A180" s="189"/>
      <c r="B180" s="105" t="s">
        <v>3592</v>
      </c>
      <c r="C180" s="92"/>
      <c r="D180" s="66" t="s">
        <v>3347</v>
      </c>
      <c r="E180" s="54" t="s">
        <v>4277</v>
      </c>
      <c r="F180" s="66" t="s">
        <v>3499</v>
      </c>
      <c r="G180" s="66" t="s">
        <v>3382</v>
      </c>
      <c r="H180" s="66">
        <v>7056</v>
      </c>
      <c r="I180" s="66">
        <v>1968</v>
      </c>
      <c r="J180" s="66" t="s">
        <v>486</v>
      </c>
      <c r="K180" s="66" t="s">
        <v>3383</v>
      </c>
      <c r="L180" s="130">
        <v>0</v>
      </c>
      <c r="M180" s="126">
        <v>0</v>
      </c>
      <c r="N180" s="130">
        <v>0</v>
      </c>
      <c r="O180" s="126">
        <v>0</v>
      </c>
      <c r="P180" s="130">
        <v>0</v>
      </c>
      <c r="Q180" s="50" t="str">
        <f t="shared" si="2"/>
        <v>Solanum pseudosaponaceum_Jacobs, M._7056_Philippines</v>
      </c>
      <c r="R180" s="66" t="s">
        <v>3499</v>
      </c>
      <c r="S180" s="66" t="s">
        <v>3381</v>
      </c>
      <c r="T180" s="136"/>
    </row>
    <row r="181" spans="1:20" x14ac:dyDescent="0.15">
      <c r="A181" s="189"/>
      <c r="B181" s="105" t="s">
        <v>3593</v>
      </c>
      <c r="C181" s="92"/>
      <c r="D181" s="66" t="s">
        <v>3348</v>
      </c>
      <c r="E181" s="54" t="s">
        <v>4277</v>
      </c>
      <c r="F181" s="66" t="s">
        <v>3499</v>
      </c>
      <c r="G181" s="66" t="s">
        <v>3387</v>
      </c>
      <c r="H181" s="66">
        <v>16790</v>
      </c>
      <c r="I181" s="66">
        <v>1952</v>
      </c>
      <c r="J181" s="66" t="s">
        <v>486</v>
      </c>
      <c r="K181" s="66" t="s">
        <v>3388</v>
      </c>
      <c r="L181" s="130">
        <v>0</v>
      </c>
      <c r="M181" s="126">
        <v>0</v>
      </c>
      <c r="N181" s="130">
        <v>0</v>
      </c>
      <c r="O181" s="126">
        <v>0</v>
      </c>
      <c r="P181" s="130">
        <v>0</v>
      </c>
      <c r="Q181" s="50" t="str">
        <f t="shared" si="2"/>
        <v>Solanum pseudosaponaceum_Sulit, M.D._16790_Philippines</v>
      </c>
      <c r="R181" s="66" t="s">
        <v>3499</v>
      </c>
      <c r="S181" s="66" t="s">
        <v>3381</v>
      </c>
      <c r="T181" s="136"/>
    </row>
    <row r="182" spans="1:20" x14ac:dyDescent="0.15">
      <c r="A182" s="189"/>
      <c r="B182" s="105" t="s">
        <v>3594</v>
      </c>
      <c r="C182" s="92"/>
      <c r="D182" s="66" t="s">
        <v>3349</v>
      </c>
      <c r="E182" s="54" t="s">
        <v>4277</v>
      </c>
      <c r="F182" s="66" t="s">
        <v>3499</v>
      </c>
      <c r="G182" s="66" t="s">
        <v>3389</v>
      </c>
      <c r="H182" s="66">
        <v>5470</v>
      </c>
      <c r="I182" s="66">
        <v>1953</v>
      </c>
      <c r="J182" s="66" t="s">
        <v>486</v>
      </c>
      <c r="K182" s="66" t="s">
        <v>3426</v>
      </c>
      <c r="L182" s="130">
        <v>0</v>
      </c>
      <c r="M182" s="130">
        <v>0</v>
      </c>
      <c r="N182" s="130">
        <v>0</v>
      </c>
      <c r="O182" s="126">
        <v>0</v>
      </c>
      <c r="P182" s="130">
        <v>0</v>
      </c>
      <c r="Q182" s="50" t="str">
        <f t="shared" si="2"/>
        <v>Solanum pseudosaponaceum_Santos, J.V._5470_Philippines</v>
      </c>
      <c r="R182" s="66" t="s">
        <v>3499</v>
      </c>
      <c r="S182" s="66" t="s">
        <v>3381</v>
      </c>
      <c r="T182" s="136"/>
    </row>
    <row r="183" spans="1:20" x14ac:dyDescent="0.15">
      <c r="A183" s="189"/>
      <c r="B183" s="105" t="s">
        <v>3595</v>
      </c>
      <c r="C183" s="92"/>
      <c r="D183" s="66" t="s">
        <v>3350</v>
      </c>
      <c r="E183" s="54" t="s">
        <v>4277</v>
      </c>
      <c r="F183" s="66" t="s">
        <v>3499</v>
      </c>
      <c r="G183" s="66" t="s">
        <v>3390</v>
      </c>
      <c r="H183" s="66">
        <v>3115</v>
      </c>
      <c r="I183" s="66">
        <v>1991</v>
      </c>
      <c r="J183" s="66" t="s">
        <v>486</v>
      </c>
      <c r="K183" s="66" t="s">
        <v>3427</v>
      </c>
      <c r="L183" s="130">
        <v>0</v>
      </c>
      <c r="M183" s="126">
        <v>0</v>
      </c>
      <c r="N183" s="130">
        <v>0</v>
      </c>
      <c r="O183" s="130">
        <v>0</v>
      </c>
      <c r="P183" s="130">
        <v>0</v>
      </c>
      <c r="Q183" s="50" t="str">
        <f t="shared" si="2"/>
        <v>Solanum pseudosaponaceum_Madulid, D.A._3115_Philippines</v>
      </c>
      <c r="R183" s="66" t="s">
        <v>3499</v>
      </c>
      <c r="S183" s="66" t="s">
        <v>3381</v>
      </c>
      <c r="T183" s="136"/>
    </row>
    <row r="184" spans="1:20" x14ac:dyDescent="0.15">
      <c r="A184" s="189"/>
      <c r="B184" s="105" t="s">
        <v>3596</v>
      </c>
      <c r="C184" s="92"/>
      <c r="D184" s="66" t="s">
        <v>3351</v>
      </c>
      <c r="E184" s="54" t="s">
        <v>4277</v>
      </c>
      <c r="F184" s="66" t="s">
        <v>3077</v>
      </c>
      <c r="G184" s="66" t="s">
        <v>2942</v>
      </c>
      <c r="H184" s="66">
        <v>55565</v>
      </c>
      <c r="I184" s="66">
        <v>1972</v>
      </c>
      <c r="J184" s="66" t="s">
        <v>69</v>
      </c>
      <c r="K184" s="66" t="s">
        <v>3391</v>
      </c>
      <c r="L184" s="130">
        <v>0</v>
      </c>
      <c r="M184" s="126">
        <v>0</v>
      </c>
      <c r="N184" s="130">
        <v>0</v>
      </c>
      <c r="O184" s="130">
        <v>0</v>
      </c>
      <c r="P184" s="126">
        <v>0</v>
      </c>
      <c r="Q184" s="50" t="str">
        <f t="shared" si="2"/>
        <v>Solanum rivicola_Stevens, P.F._55565_Papua New Guinea</v>
      </c>
      <c r="R184" s="66" t="s">
        <v>3077</v>
      </c>
      <c r="S184" s="66" t="s">
        <v>2467</v>
      </c>
      <c r="T184" s="136"/>
    </row>
    <row r="185" spans="1:20" ht="13" thickBot="1" x14ac:dyDescent="0.2">
      <c r="A185" s="189"/>
      <c r="B185" s="106" t="s">
        <v>3597</v>
      </c>
      <c r="C185" s="92"/>
      <c r="D185" s="66" t="s">
        <v>3352</v>
      </c>
      <c r="E185" s="54" t="s">
        <v>4277</v>
      </c>
      <c r="F185" s="66" t="s">
        <v>3077</v>
      </c>
      <c r="G185" s="66" t="s">
        <v>3392</v>
      </c>
      <c r="H185" s="66">
        <v>534</v>
      </c>
      <c r="I185" s="66">
        <v>1977</v>
      </c>
      <c r="J185" s="66" t="s">
        <v>69</v>
      </c>
      <c r="K185" s="66" t="s">
        <v>3393</v>
      </c>
      <c r="L185" s="130">
        <v>0</v>
      </c>
      <c r="M185" s="129" t="s">
        <v>2442</v>
      </c>
      <c r="N185" s="126">
        <v>0</v>
      </c>
      <c r="O185" s="129" t="s">
        <v>2442</v>
      </c>
      <c r="P185" s="126">
        <v>0</v>
      </c>
      <c r="Q185" s="50" t="str">
        <f t="shared" si="2"/>
        <v>Solanum rivicola_Fallen, M._534_Papua New Guinea</v>
      </c>
      <c r="R185" s="66" t="s">
        <v>3077</v>
      </c>
      <c r="S185" s="66" t="s">
        <v>2467</v>
      </c>
      <c r="T185" s="136"/>
    </row>
    <row r="186" spans="1:20" x14ac:dyDescent="0.15">
      <c r="A186" s="189"/>
      <c r="B186" s="120" t="s">
        <v>3598</v>
      </c>
      <c r="C186" s="92"/>
      <c r="D186" s="66" t="s">
        <v>3353</v>
      </c>
      <c r="E186" s="54" t="s">
        <v>4277</v>
      </c>
      <c r="F186" s="66" t="s">
        <v>3097</v>
      </c>
      <c r="G186" s="66" t="s">
        <v>77</v>
      </c>
      <c r="H186" s="66">
        <v>27637</v>
      </c>
      <c r="I186" s="66">
        <v>1956</v>
      </c>
      <c r="J186" s="66" t="s">
        <v>69</v>
      </c>
      <c r="K186" s="66" t="s">
        <v>3394</v>
      </c>
      <c r="L186" s="130">
        <v>0</v>
      </c>
      <c r="M186" s="126">
        <v>0</v>
      </c>
      <c r="N186" s="130">
        <v>0</v>
      </c>
      <c r="O186" s="129" t="s">
        <v>2442</v>
      </c>
      <c r="P186" s="130">
        <v>0</v>
      </c>
      <c r="Q186" s="50" t="str">
        <f t="shared" si="2"/>
        <v>Solanum schefferi_Brass, L.J._27637_Papua New Guinea</v>
      </c>
      <c r="R186" s="66" t="s">
        <v>3097</v>
      </c>
      <c r="S186" s="66" t="s">
        <v>2470</v>
      </c>
      <c r="T186" s="136"/>
    </row>
    <row r="187" spans="1:20" x14ac:dyDescent="0.15">
      <c r="A187" s="189"/>
      <c r="B187" s="121" t="s">
        <v>3599</v>
      </c>
      <c r="C187" s="92"/>
      <c r="D187" s="66" t="s">
        <v>3354</v>
      </c>
      <c r="E187" s="54" t="s">
        <v>4277</v>
      </c>
      <c r="F187" s="66" t="s">
        <v>3097</v>
      </c>
      <c r="G187" s="66" t="s">
        <v>3395</v>
      </c>
      <c r="H187" s="66">
        <v>10800</v>
      </c>
      <c r="I187" s="66">
        <v>1968</v>
      </c>
      <c r="J187" s="66" t="s">
        <v>2655</v>
      </c>
      <c r="K187" s="66" t="s">
        <v>3396</v>
      </c>
      <c r="L187" s="130">
        <v>0</v>
      </c>
      <c r="M187" s="126">
        <v>0</v>
      </c>
      <c r="N187" s="130">
        <v>0</v>
      </c>
      <c r="O187" s="129" t="s">
        <v>2442</v>
      </c>
      <c r="P187" s="130">
        <v>0</v>
      </c>
      <c r="Q187" s="50" t="str">
        <f t="shared" si="2"/>
        <v>Solanum schefferi_Gafui, I._10800_Solomon Islands</v>
      </c>
      <c r="R187" s="66" t="s">
        <v>3097</v>
      </c>
      <c r="S187" s="66" t="s">
        <v>2470</v>
      </c>
      <c r="T187" s="136"/>
    </row>
    <row r="188" spans="1:20" x14ac:dyDescent="0.15">
      <c r="A188" s="189"/>
      <c r="B188" s="121" t="s">
        <v>3600</v>
      </c>
      <c r="C188" s="92"/>
      <c r="D188" s="66" t="s">
        <v>3355</v>
      </c>
      <c r="E188" s="54" t="s">
        <v>4277</v>
      </c>
      <c r="F188" s="66" t="s">
        <v>3087</v>
      </c>
      <c r="G188" s="66" t="s">
        <v>3397</v>
      </c>
      <c r="H188" s="66">
        <v>773</v>
      </c>
      <c r="I188" s="66">
        <v>1961</v>
      </c>
      <c r="J188" s="66" t="s">
        <v>486</v>
      </c>
      <c r="K188" s="66" t="s">
        <v>3398</v>
      </c>
      <c r="L188" s="130">
        <v>0</v>
      </c>
      <c r="M188" s="129" t="s">
        <v>2442</v>
      </c>
      <c r="N188" s="129" t="s">
        <v>2442</v>
      </c>
      <c r="O188" s="129" t="s">
        <v>2442</v>
      </c>
      <c r="P188" s="126">
        <v>0</v>
      </c>
      <c r="Q188" s="50" t="str">
        <f t="shared" si="2"/>
        <v>Solanum cyanocarphium_Olsen, S._773_Philippines</v>
      </c>
      <c r="R188" s="66" t="s">
        <v>3087</v>
      </c>
      <c r="S188" s="66" t="s">
        <v>2448</v>
      </c>
      <c r="T188" s="153"/>
    </row>
    <row r="189" spans="1:20" x14ac:dyDescent="0.15">
      <c r="A189" s="189"/>
      <c r="B189" s="121" t="s">
        <v>3601</v>
      </c>
      <c r="C189" s="92"/>
      <c r="D189" s="66" t="s">
        <v>3356</v>
      </c>
      <c r="E189" s="54" t="s">
        <v>4277</v>
      </c>
      <c r="F189" s="66" t="s">
        <v>3087</v>
      </c>
      <c r="G189" s="66" t="s">
        <v>3397</v>
      </c>
      <c r="H189" s="66">
        <v>1057</v>
      </c>
      <c r="I189" s="66">
        <v>1961</v>
      </c>
      <c r="J189" s="66" t="s">
        <v>486</v>
      </c>
      <c r="K189" s="66" t="s">
        <v>3399</v>
      </c>
      <c r="L189" s="130">
        <v>0</v>
      </c>
      <c r="M189" s="126">
        <v>0</v>
      </c>
      <c r="N189" s="130">
        <v>0</v>
      </c>
      <c r="O189" s="126">
        <v>0</v>
      </c>
      <c r="P189" s="126">
        <v>0</v>
      </c>
      <c r="Q189" s="50" t="str">
        <f t="shared" si="2"/>
        <v>Solanum cyanocarphium_Olsen, S._1057_Philippines</v>
      </c>
      <c r="R189" s="66" t="s">
        <v>3087</v>
      </c>
      <c r="S189" s="66" t="s">
        <v>2448</v>
      </c>
      <c r="T189" s="153"/>
    </row>
    <row r="190" spans="1:20" x14ac:dyDescent="0.15">
      <c r="A190" s="189"/>
      <c r="B190" s="121" t="s">
        <v>3602</v>
      </c>
      <c r="C190" s="92"/>
      <c r="D190" s="66" t="s">
        <v>3357</v>
      </c>
      <c r="E190" s="54" t="s">
        <v>4277</v>
      </c>
      <c r="F190" s="66" t="s">
        <v>3087</v>
      </c>
      <c r="G190" s="66" t="s">
        <v>3389</v>
      </c>
      <c r="H190" s="66">
        <v>4147</v>
      </c>
      <c r="I190" s="66">
        <v>1948</v>
      </c>
      <c r="J190" s="66" t="s">
        <v>486</v>
      </c>
      <c r="K190" s="66" t="s">
        <v>3400</v>
      </c>
      <c r="L190" s="130">
        <v>0</v>
      </c>
      <c r="M190" s="126">
        <v>0</v>
      </c>
      <c r="N190" s="130">
        <v>0</v>
      </c>
      <c r="O190" s="129" t="s">
        <v>2442</v>
      </c>
      <c r="P190" s="130">
        <v>0</v>
      </c>
      <c r="Q190" s="50" t="str">
        <f t="shared" si="2"/>
        <v>Solanum cyanocarphium_Santos, J.V._4147_Philippines</v>
      </c>
      <c r="R190" s="66" t="s">
        <v>3087</v>
      </c>
      <c r="S190" s="66" t="s">
        <v>2448</v>
      </c>
      <c r="T190" s="153"/>
    </row>
    <row r="191" spans="1:20" x14ac:dyDescent="0.15">
      <c r="A191" s="189"/>
      <c r="B191" s="121" t="s">
        <v>3603</v>
      </c>
      <c r="C191" s="92"/>
      <c r="D191" s="66" t="s">
        <v>3358</v>
      </c>
      <c r="E191" s="54" t="s">
        <v>4277</v>
      </c>
      <c r="F191" s="66" t="s">
        <v>3070</v>
      </c>
      <c r="G191" s="66" t="s">
        <v>3429</v>
      </c>
      <c r="H191" s="66">
        <v>1672</v>
      </c>
      <c r="I191" s="66">
        <v>1985</v>
      </c>
      <c r="J191" s="66" t="s">
        <v>69</v>
      </c>
      <c r="K191" s="66" t="s">
        <v>3430</v>
      </c>
      <c r="L191" s="130">
        <v>0</v>
      </c>
      <c r="M191" s="126">
        <v>0</v>
      </c>
      <c r="N191" s="130">
        <v>0</v>
      </c>
      <c r="O191" s="129" t="s">
        <v>2442</v>
      </c>
      <c r="P191" s="126">
        <v>0</v>
      </c>
      <c r="Q191" s="50" t="str">
        <f t="shared" si="2"/>
        <v>Solanum torvoideum_Conn, B.J._1672_Papua New Guinea</v>
      </c>
      <c r="R191" s="66" t="s">
        <v>3070</v>
      </c>
      <c r="S191" s="66" t="s">
        <v>1551</v>
      </c>
      <c r="T191" s="136"/>
    </row>
    <row r="192" spans="1:20" x14ac:dyDescent="0.15">
      <c r="A192" s="189"/>
      <c r="B192" s="121" t="s">
        <v>3604</v>
      </c>
      <c r="C192" s="92"/>
      <c r="D192" s="66" t="s">
        <v>3359</v>
      </c>
      <c r="E192" s="54" t="s">
        <v>4277</v>
      </c>
      <c r="F192" s="66" t="s">
        <v>3070</v>
      </c>
      <c r="G192" s="66" t="s">
        <v>3431</v>
      </c>
      <c r="H192" s="66">
        <v>215</v>
      </c>
      <c r="I192" s="66">
        <v>1980</v>
      </c>
      <c r="J192" s="66" t="s">
        <v>69</v>
      </c>
      <c r="K192" s="66" t="s">
        <v>3432</v>
      </c>
      <c r="L192" s="130">
        <v>0</v>
      </c>
      <c r="M192" s="130">
        <v>0</v>
      </c>
      <c r="N192" s="126">
        <v>0</v>
      </c>
      <c r="O192" s="129" t="s">
        <v>2442</v>
      </c>
      <c r="P192" s="130">
        <v>0</v>
      </c>
      <c r="Q192" s="50" t="str">
        <f t="shared" si="2"/>
        <v>Solanum torvoideum_Sterly, J._215_Papua New Guinea</v>
      </c>
      <c r="R192" s="66" t="s">
        <v>3070</v>
      </c>
      <c r="S192" s="66" t="s">
        <v>1551</v>
      </c>
      <c r="T192" s="136"/>
    </row>
    <row r="193" spans="1:20" ht="13" thickBot="1" x14ac:dyDescent="0.2">
      <c r="A193" s="190"/>
      <c r="B193" s="122" t="s">
        <v>3605</v>
      </c>
      <c r="C193" s="92"/>
      <c r="D193" s="66" t="s">
        <v>3360</v>
      </c>
      <c r="E193" s="54" t="s">
        <v>4277</v>
      </c>
      <c r="F193" s="66" t="s">
        <v>3070</v>
      </c>
      <c r="G193" s="66" t="s">
        <v>3433</v>
      </c>
      <c r="H193" s="66">
        <v>688</v>
      </c>
      <c r="I193" s="66">
        <v>1991</v>
      </c>
      <c r="J193" s="66" t="s">
        <v>486</v>
      </c>
      <c r="K193" s="66" t="s">
        <v>3434</v>
      </c>
      <c r="L193" s="130">
        <v>0</v>
      </c>
      <c r="M193" s="126">
        <v>0</v>
      </c>
      <c r="N193" s="130">
        <v>0</v>
      </c>
      <c r="O193" s="126" t="s">
        <v>3064</v>
      </c>
      <c r="P193" s="130">
        <v>0</v>
      </c>
      <c r="Q193" s="50" t="str">
        <f t="shared" si="2"/>
        <v>Solanum torvoideum_Stone, B.C._688_Philippines</v>
      </c>
      <c r="R193" s="66" t="s">
        <v>3070</v>
      </c>
      <c r="S193" s="66" t="s">
        <v>1551</v>
      </c>
      <c r="T193" s="136"/>
    </row>
    <row r="194" spans="1:20" x14ac:dyDescent="0.15">
      <c r="A194" s="191" t="s">
        <v>3498</v>
      </c>
      <c r="B194" s="107" t="s">
        <v>3606</v>
      </c>
      <c r="C194" s="123"/>
      <c r="D194" s="66" t="s">
        <v>3445</v>
      </c>
      <c r="E194" s="54" t="s">
        <v>4277</v>
      </c>
      <c r="F194" s="66" t="s">
        <v>3070</v>
      </c>
      <c r="G194" s="66" t="s">
        <v>2941</v>
      </c>
      <c r="H194" s="66">
        <v>443</v>
      </c>
      <c r="I194" s="66">
        <v>1982</v>
      </c>
      <c r="J194" s="66" t="s">
        <v>69</v>
      </c>
      <c r="K194" s="66" t="s">
        <v>3435</v>
      </c>
      <c r="L194" s="130">
        <v>0</v>
      </c>
      <c r="M194" s="126">
        <v>0</v>
      </c>
      <c r="N194" s="130">
        <v>0</v>
      </c>
      <c r="O194" s="126">
        <v>0</v>
      </c>
      <c r="P194" s="126">
        <v>0</v>
      </c>
      <c r="Q194" s="50" t="str">
        <f t="shared" ref="Q194:Q257" si="3">CONCATENATE(R194,"_",G194,"_",H194,"_",J194)</f>
        <v>Solanum torvoideum_Kairo, A._443_Papua New Guinea</v>
      </c>
      <c r="R194" s="66" t="s">
        <v>3070</v>
      </c>
      <c r="S194" s="66" t="s">
        <v>1551</v>
      </c>
      <c r="T194" s="136"/>
    </row>
    <row r="195" spans="1:20" x14ac:dyDescent="0.15">
      <c r="A195" s="192"/>
      <c r="B195" s="52" t="s">
        <v>3607</v>
      </c>
      <c r="C195" s="123"/>
      <c r="D195" s="66" t="s">
        <v>3446</v>
      </c>
      <c r="E195" s="54" t="s">
        <v>4277</v>
      </c>
      <c r="F195" s="66" t="s">
        <v>3098</v>
      </c>
      <c r="G195" s="66" t="s">
        <v>97</v>
      </c>
      <c r="H195" s="66">
        <v>13825</v>
      </c>
      <c r="I195" s="66">
        <v>1985</v>
      </c>
      <c r="J195" s="66" t="s">
        <v>69</v>
      </c>
      <c r="K195" s="66" t="s">
        <v>3401</v>
      </c>
      <c r="L195" s="130">
        <v>0</v>
      </c>
      <c r="M195" s="130">
        <v>0</v>
      </c>
      <c r="N195" s="130">
        <v>0</v>
      </c>
      <c r="O195" s="130">
        <v>0</v>
      </c>
      <c r="P195" s="130">
        <v>0</v>
      </c>
      <c r="Q195" s="50" t="str">
        <f t="shared" si="3"/>
        <v>Solanum trichostylum_Symon, D.E._13825_Papua New Guinea</v>
      </c>
      <c r="R195" s="66" t="s">
        <v>3098</v>
      </c>
      <c r="S195" s="66" t="s">
        <v>2471</v>
      </c>
      <c r="T195" s="136"/>
    </row>
    <row r="196" spans="1:20" x14ac:dyDescent="0.15">
      <c r="A196" s="192"/>
      <c r="B196" s="52" t="s">
        <v>3608</v>
      </c>
      <c r="C196" s="123"/>
      <c r="D196" s="66" t="s">
        <v>3447</v>
      </c>
      <c r="E196" s="54" t="s">
        <v>4277</v>
      </c>
      <c r="F196" s="66" t="s">
        <v>3098</v>
      </c>
      <c r="G196" s="66" t="s">
        <v>3371</v>
      </c>
      <c r="H196" s="66">
        <v>65050</v>
      </c>
      <c r="I196" s="66">
        <v>1974</v>
      </c>
      <c r="J196" s="66" t="s">
        <v>69</v>
      </c>
      <c r="K196" s="66" t="s">
        <v>3402</v>
      </c>
      <c r="L196" s="130">
        <v>0</v>
      </c>
      <c r="M196" s="130">
        <v>0</v>
      </c>
      <c r="N196" s="130">
        <v>0</v>
      </c>
      <c r="O196" s="126">
        <v>0</v>
      </c>
      <c r="P196" s="130">
        <v>0</v>
      </c>
      <c r="Q196" s="50" t="str">
        <f t="shared" si="3"/>
        <v>Solanum trichostylum_Croft, J.R._65050_Papua New Guinea</v>
      </c>
      <c r="R196" s="66" t="s">
        <v>3098</v>
      </c>
      <c r="S196" s="66" t="s">
        <v>2471</v>
      </c>
      <c r="T196" s="136"/>
    </row>
    <row r="197" spans="1:20" x14ac:dyDescent="0.15">
      <c r="A197" s="192"/>
      <c r="B197" s="52" t="s">
        <v>3609</v>
      </c>
      <c r="C197" s="123"/>
      <c r="D197" s="66" t="s">
        <v>3448</v>
      </c>
      <c r="E197" s="54" t="s">
        <v>4277</v>
      </c>
      <c r="F197" s="66" t="s">
        <v>3098</v>
      </c>
      <c r="G197" s="66" t="s">
        <v>3371</v>
      </c>
      <c r="H197" s="66">
        <v>61900</v>
      </c>
      <c r="I197" s="66">
        <v>1974</v>
      </c>
      <c r="J197" s="66" t="s">
        <v>69</v>
      </c>
      <c r="K197" s="66" t="s">
        <v>3403</v>
      </c>
      <c r="L197" s="130">
        <v>0</v>
      </c>
      <c r="M197" s="130">
        <v>0</v>
      </c>
      <c r="N197" s="130">
        <v>0</v>
      </c>
      <c r="O197" s="130">
        <v>0</v>
      </c>
      <c r="P197" s="126">
        <v>0</v>
      </c>
      <c r="Q197" s="50" t="str">
        <f t="shared" si="3"/>
        <v>Solanum trichostylum_Croft, J.R._61900_Papua New Guinea</v>
      </c>
      <c r="R197" s="66" t="s">
        <v>3098</v>
      </c>
      <c r="S197" s="66" t="s">
        <v>2471</v>
      </c>
      <c r="T197" s="136"/>
    </row>
    <row r="198" spans="1:20" x14ac:dyDescent="0.15">
      <c r="A198" s="192"/>
      <c r="B198" s="52" t="s">
        <v>3610</v>
      </c>
      <c r="C198" s="123"/>
      <c r="D198" s="66" t="s">
        <v>3449</v>
      </c>
      <c r="E198" s="54" t="s">
        <v>4277</v>
      </c>
      <c r="F198" s="66" t="s">
        <v>3098</v>
      </c>
      <c r="G198" s="66" t="s">
        <v>3392</v>
      </c>
      <c r="H198" s="66">
        <v>582</v>
      </c>
      <c r="I198" s="66">
        <v>1977</v>
      </c>
      <c r="J198" s="66" t="s">
        <v>69</v>
      </c>
      <c r="K198" s="66" t="s">
        <v>3404</v>
      </c>
      <c r="L198" s="130">
        <v>0</v>
      </c>
      <c r="M198" s="129" t="s">
        <v>2442</v>
      </c>
      <c r="N198" s="130">
        <v>0</v>
      </c>
      <c r="O198" s="126">
        <v>0</v>
      </c>
      <c r="P198" s="130">
        <v>0</v>
      </c>
      <c r="Q198" s="50" t="str">
        <f t="shared" si="3"/>
        <v>Solanum trichostylum_Fallen, M._582_Papua New Guinea</v>
      </c>
      <c r="R198" s="66" t="s">
        <v>3098</v>
      </c>
      <c r="S198" s="66" t="s">
        <v>2471</v>
      </c>
      <c r="T198" s="136"/>
    </row>
    <row r="199" spans="1:20" x14ac:dyDescent="0.15">
      <c r="A199" s="192"/>
      <c r="B199" s="52" t="s">
        <v>3611</v>
      </c>
      <c r="C199" s="123"/>
      <c r="D199" s="66" t="s">
        <v>3450</v>
      </c>
      <c r="E199" s="54" t="s">
        <v>4277</v>
      </c>
      <c r="F199" s="66" t="s">
        <v>3098</v>
      </c>
      <c r="G199" s="66" t="s">
        <v>3392</v>
      </c>
      <c r="H199" s="66">
        <v>427</v>
      </c>
      <c r="I199" s="66">
        <v>1977</v>
      </c>
      <c r="J199" s="66" t="s">
        <v>69</v>
      </c>
      <c r="K199" s="66" t="s">
        <v>3405</v>
      </c>
      <c r="L199" s="130">
        <v>0</v>
      </c>
      <c r="M199" s="129" t="s">
        <v>2442</v>
      </c>
      <c r="N199" s="130">
        <v>0</v>
      </c>
      <c r="O199" s="126">
        <v>0</v>
      </c>
      <c r="P199" s="126">
        <v>0</v>
      </c>
      <c r="Q199" s="50" t="str">
        <f t="shared" si="3"/>
        <v>Solanum trichostylum_Fallen, M._427_Papua New Guinea</v>
      </c>
      <c r="R199" s="66" t="s">
        <v>3098</v>
      </c>
      <c r="S199" s="66" t="s">
        <v>2471</v>
      </c>
      <c r="T199" s="136"/>
    </row>
    <row r="200" spans="1:20" x14ac:dyDescent="0.15">
      <c r="A200" s="192"/>
      <c r="B200" s="52" t="s">
        <v>3612</v>
      </c>
      <c r="C200" s="123"/>
      <c r="D200" s="66" t="s">
        <v>3451</v>
      </c>
      <c r="E200" s="54" t="s">
        <v>4277</v>
      </c>
      <c r="F200" s="66" t="s">
        <v>3098</v>
      </c>
      <c r="G200" s="66" t="s">
        <v>3369</v>
      </c>
      <c r="H200" s="66">
        <v>8303</v>
      </c>
      <c r="I200" s="66">
        <v>1989</v>
      </c>
      <c r="J200" s="66" t="s">
        <v>69</v>
      </c>
      <c r="K200" s="66" t="s">
        <v>3428</v>
      </c>
      <c r="L200" s="130">
        <v>0</v>
      </c>
      <c r="M200" s="126">
        <v>0</v>
      </c>
      <c r="N200" s="130">
        <v>0</v>
      </c>
      <c r="O200" s="126">
        <v>0</v>
      </c>
      <c r="P200" s="126">
        <v>0</v>
      </c>
      <c r="Q200" s="50" t="str">
        <f t="shared" si="3"/>
        <v>Solanum trichostylum_Veldkamp, J.F._8303_Papua New Guinea</v>
      </c>
      <c r="R200" s="66" t="s">
        <v>3098</v>
      </c>
      <c r="S200" s="66" t="s">
        <v>2471</v>
      </c>
      <c r="T200" s="136"/>
    </row>
    <row r="201" spans="1:20" ht="13" thickBot="1" x14ac:dyDescent="0.2">
      <c r="A201" s="192"/>
      <c r="B201" s="62" t="s">
        <v>3613</v>
      </c>
      <c r="C201" s="123"/>
      <c r="D201" s="66" t="s">
        <v>3452</v>
      </c>
      <c r="E201" s="54" t="s">
        <v>4277</v>
      </c>
      <c r="F201" s="66" t="s">
        <v>3098</v>
      </c>
      <c r="G201" s="66" t="s">
        <v>2941</v>
      </c>
      <c r="H201" s="66">
        <v>10636</v>
      </c>
      <c r="I201" s="66">
        <v>1977</v>
      </c>
      <c r="J201" s="66" t="s">
        <v>69</v>
      </c>
      <c r="K201" s="66" t="s">
        <v>3406</v>
      </c>
      <c r="L201" s="130">
        <v>0</v>
      </c>
      <c r="M201" s="126">
        <v>0</v>
      </c>
      <c r="N201" s="130">
        <v>0</v>
      </c>
      <c r="O201" s="129" t="s">
        <v>2442</v>
      </c>
      <c r="P201" s="130">
        <v>0</v>
      </c>
      <c r="Q201" s="50" t="str">
        <f t="shared" si="3"/>
        <v>Solanum trichostylum_Kairo, A._10636_Papua New Guinea</v>
      </c>
      <c r="R201" s="66" t="s">
        <v>3098</v>
      </c>
      <c r="S201" s="66" t="s">
        <v>2471</v>
      </c>
      <c r="T201" s="136"/>
    </row>
    <row r="202" spans="1:20" x14ac:dyDescent="0.15">
      <c r="A202" s="192"/>
      <c r="B202" s="63" t="s">
        <v>3614</v>
      </c>
      <c r="C202" s="123"/>
      <c r="D202" s="66" t="s">
        <v>3453</v>
      </c>
      <c r="E202" s="54" t="s">
        <v>4277</v>
      </c>
      <c r="F202" s="66" t="s">
        <v>3098</v>
      </c>
      <c r="G202" s="66" t="s">
        <v>97</v>
      </c>
      <c r="H202" s="66">
        <v>13826</v>
      </c>
      <c r="I202" s="66">
        <v>1984</v>
      </c>
      <c r="J202" s="66" t="s">
        <v>69</v>
      </c>
      <c r="K202" s="66" t="s">
        <v>3407</v>
      </c>
      <c r="L202" s="130">
        <v>0</v>
      </c>
      <c r="M202" s="129" t="s">
        <v>2442</v>
      </c>
      <c r="N202" s="130">
        <v>0</v>
      </c>
      <c r="O202" s="129" t="s">
        <v>2442</v>
      </c>
      <c r="P202" s="130">
        <v>0</v>
      </c>
      <c r="Q202" s="50" t="str">
        <f t="shared" si="3"/>
        <v>Solanum trichostylum_Symon, D.E._13826_Papua New Guinea</v>
      </c>
      <c r="R202" s="66" t="s">
        <v>3098</v>
      </c>
      <c r="S202" s="66" t="s">
        <v>2471</v>
      </c>
      <c r="T202" s="136"/>
    </row>
    <row r="203" spans="1:20" x14ac:dyDescent="0.15">
      <c r="A203" s="192"/>
      <c r="B203" s="64" t="s">
        <v>3615</v>
      </c>
      <c r="C203" s="123"/>
      <c r="D203" s="66" t="s">
        <v>3454</v>
      </c>
      <c r="E203" s="54" t="s">
        <v>4277</v>
      </c>
      <c r="F203" s="66" t="s">
        <v>3500</v>
      </c>
      <c r="G203" s="66" t="s">
        <v>3408</v>
      </c>
      <c r="H203" s="66">
        <v>32309</v>
      </c>
      <c r="I203" s="66">
        <v>1959</v>
      </c>
      <c r="J203" s="66" t="s">
        <v>69</v>
      </c>
      <c r="K203" s="66" t="s">
        <v>3409</v>
      </c>
      <c r="L203" s="130">
        <v>0</v>
      </c>
      <c r="M203" s="129" t="s">
        <v>2442</v>
      </c>
      <c r="N203" s="130">
        <v>0</v>
      </c>
      <c r="O203" s="129" t="s">
        <v>2442</v>
      </c>
      <c r="P203" s="130">
        <v>0</v>
      </c>
      <c r="Q203" s="50" t="str">
        <f t="shared" si="3"/>
        <v>Solanum turraeaefolium_Brass, L.J. _32309_Papua New Guinea</v>
      </c>
      <c r="R203" s="66" t="s">
        <v>3500</v>
      </c>
      <c r="S203" s="66" t="s">
        <v>2473</v>
      </c>
      <c r="T203" s="136"/>
    </row>
    <row r="204" spans="1:20" x14ac:dyDescent="0.15">
      <c r="A204" s="192"/>
      <c r="B204" s="64" t="s">
        <v>3616</v>
      </c>
      <c r="C204" s="123"/>
      <c r="D204" s="66" t="s">
        <v>3455</v>
      </c>
      <c r="E204" s="54" t="s">
        <v>4277</v>
      </c>
      <c r="F204" s="66" t="s">
        <v>3500</v>
      </c>
      <c r="G204" s="66" t="s">
        <v>3410</v>
      </c>
      <c r="H204" s="66">
        <v>1164</v>
      </c>
      <c r="I204" s="66">
        <v>1965</v>
      </c>
      <c r="J204" s="66" t="s">
        <v>69</v>
      </c>
      <c r="K204" s="66" t="s">
        <v>3411</v>
      </c>
      <c r="L204" s="126" t="s">
        <v>2934</v>
      </c>
      <c r="M204" s="129" t="s">
        <v>2442</v>
      </c>
      <c r="N204" s="129" t="s">
        <v>2442</v>
      </c>
      <c r="O204" s="129" t="s">
        <v>2442</v>
      </c>
      <c r="P204" s="129" t="s">
        <v>2442</v>
      </c>
      <c r="Q204" s="50" t="str">
        <f t="shared" si="3"/>
        <v>Solanum turraeaefolium_Heyligers, P.C._1164_Papua New Guinea</v>
      </c>
      <c r="R204" s="66" t="s">
        <v>3500</v>
      </c>
      <c r="S204" s="66" t="s">
        <v>2473</v>
      </c>
      <c r="T204" s="136"/>
    </row>
    <row r="205" spans="1:20" x14ac:dyDescent="0.15">
      <c r="A205" s="192"/>
      <c r="B205" s="64" t="s">
        <v>3617</v>
      </c>
      <c r="C205" s="123"/>
      <c r="D205" s="66" t="s">
        <v>3456</v>
      </c>
      <c r="E205" s="54" t="s">
        <v>4277</v>
      </c>
      <c r="F205" s="66" t="s">
        <v>3500</v>
      </c>
      <c r="G205" s="66" t="s">
        <v>2608</v>
      </c>
      <c r="H205" s="66">
        <v>6872</v>
      </c>
      <c r="I205" s="66">
        <v>1967</v>
      </c>
      <c r="J205" s="66" t="s">
        <v>69</v>
      </c>
      <c r="K205" s="66" t="s">
        <v>3412</v>
      </c>
      <c r="L205" s="129" t="s">
        <v>2442</v>
      </c>
      <c r="M205" s="129" t="s">
        <v>2442</v>
      </c>
      <c r="N205" s="129" t="s">
        <v>2442</v>
      </c>
      <c r="O205" s="129" t="s">
        <v>2442</v>
      </c>
      <c r="P205" s="129" t="s">
        <v>2442</v>
      </c>
      <c r="Q205" s="50" t="str">
        <f t="shared" si="3"/>
        <v>Solanum turraeaefolium_Pullen, R._6872_Papua New Guinea</v>
      </c>
      <c r="R205" s="66" t="s">
        <v>3500</v>
      </c>
      <c r="S205" s="66" t="s">
        <v>2473</v>
      </c>
      <c r="T205" s="136"/>
    </row>
    <row r="206" spans="1:20" x14ac:dyDescent="0.15">
      <c r="A206" s="192"/>
      <c r="B206" s="64" t="s">
        <v>3618</v>
      </c>
      <c r="C206" s="123"/>
      <c r="D206" s="66" t="s">
        <v>3457</v>
      </c>
      <c r="E206" s="54" t="s">
        <v>4277</v>
      </c>
      <c r="F206" s="66" t="s">
        <v>3436</v>
      </c>
      <c r="G206" s="66" t="s">
        <v>3439</v>
      </c>
      <c r="H206" s="66">
        <v>2504</v>
      </c>
      <c r="I206" s="66">
        <v>1973</v>
      </c>
      <c r="J206" s="66" t="s">
        <v>36</v>
      </c>
      <c r="K206" s="66" t="s">
        <v>3440</v>
      </c>
      <c r="L206" s="130">
        <v>0</v>
      </c>
      <c r="M206" s="126">
        <v>0</v>
      </c>
      <c r="N206" s="130">
        <v>0</v>
      </c>
      <c r="O206" s="126" t="s">
        <v>3064</v>
      </c>
      <c r="P206" s="130">
        <v>0</v>
      </c>
      <c r="Q206" s="50" t="str">
        <f t="shared" si="3"/>
        <v>Solanum sp._Vogel, E.F. de_2504_Indonesia</v>
      </c>
      <c r="R206" s="66" t="s">
        <v>3436</v>
      </c>
      <c r="S206" s="66" t="s">
        <v>3436</v>
      </c>
      <c r="T206" s="136"/>
    </row>
    <row r="207" spans="1:20" x14ac:dyDescent="0.15">
      <c r="A207" s="192"/>
      <c r="B207" s="64" t="s">
        <v>3619</v>
      </c>
      <c r="C207" s="123"/>
      <c r="D207" s="66" t="s">
        <v>3470</v>
      </c>
      <c r="E207" s="54" t="s">
        <v>4277</v>
      </c>
      <c r="F207" s="66" t="s">
        <v>3436</v>
      </c>
      <c r="G207" s="66" t="s">
        <v>3441</v>
      </c>
      <c r="H207" s="66">
        <v>419</v>
      </c>
      <c r="I207" s="66">
        <v>1981</v>
      </c>
      <c r="J207" s="66" t="s">
        <v>36</v>
      </c>
      <c r="K207" s="66" t="s">
        <v>3442</v>
      </c>
      <c r="L207" s="129" t="s">
        <v>2442</v>
      </c>
      <c r="M207" s="129" t="s">
        <v>2442</v>
      </c>
      <c r="N207" s="129" t="s">
        <v>2442</v>
      </c>
      <c r="O207" s="129" t="s">
        <v>2442</v>
      </c>
      <c r="P207" s="129" t="s">
        <v>2442</v>
      </c>
      <c r="Q207" s="50" t="str">
        <f t="shared" si="3"/>
        <v>Solanum sp._Johansson, J.T._419_Indonesia</v>
      </c>
      <c r="R207" s="66" t="s">
        <v>3436</v>
      </c>
      <c r="S207" s="66" t="s">
        <v>3436</v>
      </c>
      <c r="T207" s="136"/>
    </row>
    <row r="208" spans="1:20" x14ac:dyDescent="0.15">
      <c r="A208" s="192"/>
      <c r="B208" s="64" t="s">
        <v>3620</v>
      </c>
      <c r="C208" s="123"/>
      <c r="D208" s="66" t="s">
        <v>3471</v>
      </c>
      <c r="E208" s="54" t="s">
        <v>4277</v>
      </c>
      <c r="F208" s="66" t="s">
        <v>3436</v>
      </c>
      <c r="G208" s="66" t="s">
        <v>3369</v>
      </c>
      <c r="H208" s="66">
        <v>7032</v>
      </c>
      <c r="I208" s="66">
        <v>1975</v>
      </c>
      <c r="J208" s="66" t="s">
        <v>36</v>
      </c>
      <c r="K208" s="66" t="s">
        <v>3443</v>
      </c>
      <c r="L208" s="130">
        <v>0</v>
      </c>
      <c r="M208" s="126">
        <v>0</v>
      </c>
      <c r="N208" s="130">
        <v>0</v>
      </c>
      <c r="O208" s="130">
        <v>0</v>
      </c>
      <c r="P208" s="130">
        <v>0</v>
      </c>
      <c r="Q208" s="50" t="str">
        <f t="shared" si="3"/>
        <v>Solanum sp._Veldkamp, J.F._7032_Indonesia</v>
      </c>
      <c r="R208" s="66" t="s">
        <v>3436</v>
      </c>
      <c r="S208" s="66" t="s">
        <v>3436</v>
      </c>
      <c r="T208" s="136"/>
    </row>
    <row r="209" spans="1:20" ht="13" thickBot="1" x14ac:dyDescent="0.2">
      <c r="A209" s="192"/>
      <c r="B209" s="65" t="s">
        <v>3621</v>
      </c>
      <c r="C209" s="123"/>
      <c r="D209" s="66" t="s">
        <v>3472</v>
      </c>
      <c r="E209" s="54" t="s">
        <v>4277</v>
      </c>
      <c r="F209" s="66" t="s">
        <v>3436</v>
      </c>
      <c r="G209" s="66" t="s">
        <v>3438</v>
      </c>
      <c r="H209" s="66">
        <v>7942</v>
      </c>
      <c r="I209" s="66">
        <v>1985</v>
      </c>
      <c r="J209" s="66" t="s">
        <v>36</v>
      </c>
      <c r="K209" s="66" t="s">
        <v>3444</v>
      </c>
      <c r="L209" s="130">
        <v>0</v>
      </c>
      <c r="M209" s="126">
        <v>0</v>
      </c>
      <c r="N209" s="126" t="s">
        <v>3065</v>
      </c>
      <c r="O209" s="126" t="s">
        <v>3064</v>
      </c>
      <c r="P209" s="126">
        <v>0</v>
      </c>
      <c r="Q209" s="50" t="str">
        <f t="shared" si="3"/>
        <v>Solanum sp._Kato, M._7942_Indonesia</v>
      </c>
      <c r="R209" s="66" t="s">
        <v>3436</v>
      </c>
      <c r="S209" s="66" t="s">
        <v>3436</v>
      </c>
      <c r="T209" s="136"/>
    </row>
    <row r="210" spans="1:20" x14ac:dyDescent="0.15">
      <c r="A210" s="192"/>
      <c r="B210" s="67" t="s">
        <v>3622</v>
      </c>
      <c r="C210" s="123"/>
      <c r="D210" s="66" t="s">
        <v>3473</v>
      </c>
      <c r="E210" s="54" t="s">
        <v>4277</v>
      </c>
      <c r="F210" s="66" t="s">
        <v>3436</v>
      </c>
      <c r="G210" s="66" t="s">
        <v>3438</v>
      </c>
      <c r="H210" s="66">
        <v>5431</v>
      </c>
      <c r="I210" s="66">
        <v>1985</v>
      </c>
      <c r="J210" s="66" t="s">
        <v>36</v>
      </c>
      <c r="K210" s="66" t="s">
        <v>3458</v>
      </c>
      <c r="L210" s="130">
        <v>0</v>
      </c>
      <c r="M210" s="126">
        <v>0</v>
      </c>
      <c r="N210" s="130">
        <v>0</v>
      </c>
      <c r="O210" s="130">
        <v>0</v>
      </c>
      <c r="P210" s="130">
        <v>0</v>
      </c>
      <c r="Q210" s="50" t="str">
        <f t="shared" si="3"/>
        <v>Solanum sp._Kato, M._5431_Indonesia</v>
      </c>
      <c r="R210" s="66" t="s">
        <v>3436</v>
      </c>
      <c r="S210" s="66" t="s">
        <v>3436</v>
      </c>
      <c r="T210" s="136"/>
    </row>
    <row r="211" spans="1:20" x14ac:dyDescent="0.15">
      <c r="A211" s="192"/>
      <c r="B211" s="70" t="s">
        <v>3623</v>
      </c>
      <c r="C211" s="123"/>
      <c r="D211" s="66" t="s">
        <v>3474</v>
      </c>
      <c r="E211" s="54" t="s">
        <v>4277</v>
      </c>
      <c r="F211" s="66" t="s">
        <v>3436</v>
      </c>
      <c r="G211" s="66" t="s">
        <v>3459</v>
      </c>
      <c r="H211" s="66">
        <v>964</v>
      </c>
      <c r="I211" s="66">
        <v>2004</v>
      </c>
      <c r="J211" s="66" t="s">
        <v>36</v>
      </c>
      <c r="K211" s="66" t="s">
        <v>3460</v>
      </c>
      <c r="L211" s="129" t="s">
        <v>2442</v>
      </c>
      <c r="M211" s="129" t="s">
        <v>2442</v>
      </c>
      <c r="N211" s="130">
        <v>0</v>
      </c>
      <c r="O211" s="129" t="s">
        <v>2442</v>
      </c>
      <c r="P211" s="129" t="s">
        <v>2442</v>
      </c>
      <c r="Q211" s="50" t="str">
        <f t="shared" si="3"/>
        <v>Solanum sp._Hendrian_964_Indonesia</v>
      </c>
      <c r="R211" s="66" t="s">
        <v>3436</v>
      </c>
      <c r="S211" s="66" t="s">
        <v>3436</v>
      </c>
      <c r="T211" s="136"/>
    </row>
    <row r="212" spans="1:20" x14ac:dyDescent="0.15">
      <c r="A212" s="192"/>
      <c r="B212" s="70" t="s">
        <v>3624</v>
      </c>
      <c r="C212" s="138"/>
      <c r="D212" s="66" t="s">
        <v>3502</v>
      </c>
      <c r="E212" s="54" t="s">
        <v>4277</v>
      </c>
      <c r="F212" s="50" t="s">
        <v>3086</v>
      </c>
      <c r="G212" s="66" t="s">
        <v>3503</v>
      </c>
      <c r="H212" s="66">
        <v>3832</v>
      </c>
      <c r="I212" s="66">
        <v>2014</v>
      </c>
      <c r="J212" s="66" t="s">
        <v>574</v>
      </c>
      <c r="K212" s="66" t="s">
        <v>2865</v>
      </c>
      <c r="L212" s="129" t="s">
        <v>2442</v>
      </c>
      <c r="M212" s="129" t="s">
        <v>2442</v>
      </c>
      <c r="N212" s="129" t="s">
        <v>2442</v>
      </c>
      <c r="O212" s="129" t="s">
        <v>2442</v>
      </c>
      <c r="P212" s="129" t="s">
        <v>2442</v>
      </c>
      <c r="Q212" s="50" t="str">
        <f t="shared" si="3"/>
        <v>Solanum barbisetum_PS_3832_Thailand</v>
      </c>
      <c r="R212" s="50" t="s">
        <v>3086</v>
      </c>
      <c r="S212" s="66" t="s">
        <v>2445</v>
      </c>
      <c r="T212" s="136"/>
    </row>
    <row r="213" spans="1:20" x14ac:dyDescent="0.15">
      <c r="A213" s="192"/>
      <c r="B213" s="142" t="s">
        <v>3630</v>
      </c>
      <c r="C213" s="137"/>
      <c r="D213" s="66" t="s">
        <v>3625</v>
      </c>
      <c r="E213" s="54" t="s">
        <v>4277</v>
      </c>
      <c r="F213" s="66" t="s">
        <v>3086</v>
      </c>
      <c r="G213" s="58" t="s">
        <v>45</v>
      </c>
      <c r="H213" s="66" t="s">
        <v>3699</v>
      </c>
      <c r="I213" s="99">
        <v>39347</v>
      </c>
      <c r="J213" s="66" t="s">
        <v>109</v>
      </c>
      <c r="K213" s="66" t="s">
        <v>2865</v>
      </c>
      <c r="L213" s="129" t="s">
        <v>2442</v>
      </c>
      <c r="M213" s="129" t="s">
        <v>2442</v>
      </c>
      <c r="N213" s="129" t="s">
        <v>2442</v>
      </c>
      <c r="O213" s="129" t="s">
        <v>2442</v>
      </c>
      <c r="P213" s="129" t="s">
        <v>2442</v>
      </c>
      <c r="Q213" s="50" t="str">
        <f t="shared" si="3"/>
        <v>Solanum barbisetum_Knapp, S._SK 10129_China</v>
      </c>
      <c r="R213" s="66" t="s">
        <v>3086</v>
      </c>
      <c r="S213" s="66" t="s">
        <v>2445</v>
      </c>
    </row>
    <row r="214" spans="1:20" x14ac:dyDescent="0.15">
      <c r="A214" s="192"/>
      <c r="B214" s="142" t="s">
        <v>3631</v>
      </c>
      <c r="C214" s="137"/>
      <c r="D214" s="66" t="s">
        <v>3626</v>
      </c>
      <c r="E214" s="54" t="s">
        <v>4277</v>
      </c>
      <c r="F214" s="58" t="s">
        <v>3067</v>
      </c>
      <c r="G214" s="58" t="s">
        <v>45</v>
      </c>
      <c r="H214" s="58" t="s">
        <v>104</v>
      </c>
      <c r="I214" s="60" t="s">
        <v>105</v>
      </c>
      <c r="J214" s="58" t="s">
        <v>109</v>
      </c>
      <c r="K214" s="66" t="s">
        <v>2865</v>
      </c>
      <c r="L214" s="171" t="s">
        <v>2780</v>
      </c>
      <c r="M214" s="171" t="s">
        <v>2780</v>
      </c>
      <c r="N214" s="129" t="s">
        <v>2442</v>
      </c>
      <c r="O214" s="171" t="s">
        <v>2780</v>
      </c>
      <c r="P214" s="129" t="s">
        <v>2442</v>
      </c>
      <c r="Q214" s="50" t="str">
        <f t="shared" si="3"/>
        <v>Solanum deflexicarpum_Knapp, S._10130_China</v>
      </c>
      <c r="R214" s="58" t="s">
        <v>3067</v>
      </c>
      <c r="S214" s="58" t="s">
        <v>106</v>
      </c>
    </row>
    <row r="215" spans="1:20" x14ac:dyDescent="0.15">
      <c r="A215" s="192"/>
      <c r="B215" s="142" t="s">
        <v>3632</v>
      </c>
      <c r="C215" s="137"/>
      <c r="D215" s="66" t="s">
        <v>3627</v>
      </c>
      <c r="E215" s="54" t="s">
        <v>4277</v>
      </c>
      <c r="F215" s="66" t="s">
        <v>3090</v>
      </c>
      <c r="G215" s="66" t="s">
        <v>3701</v>
      </c>
      <c r="H215" s="66" t="s">
        <v>3702</v>
      </c>
      <c r="I215" s="99">
        <v>33656</v>
      </c>
      <c r="J215" s="66" t="s">
        <v>2935</v>
      </c>
      <c r="K215" s="66" t="s">
        <v>3700</v>
      </c>
      <c r="L215" s="129" t="s">
        <v>2442</v>
      </c>
      <c r="M215" s="129" t="s">
        <v>2442</v>
      </c>
      <c r="N215" s="130">
        <v>0</v>
      </c>
      <c r="O215" s="130">
        <v>0</v>
      </c>
      <c r="P215" s="126">
        <v>0</v>
      </c>
      <c r="Q215" s="50" t="str">
        <f t="shared" si="3"/>
        <v>Solanum aldabrense_Potter, D._92-0224-01_Seychelles</v>
      </c>
      <c r="R215" s="66" t="s">
        <v>3090</v>
      </c>
      <c r="S215" s="66" t="s">
        <v>2443</v>
      </c>
    </row>
    <row r="216" spans="1:20" x14ac:dyDescent="0.15">
      <c r="A216" s="192"/>
      <c r="B216" s="142" t="s">
        <v>3633</v>
      </c>
      <c r="C216" s="137"/>
      <c r="D216" s="66" t="s">
        <v>3628</v>
      </c>
      <c r="E216" s="54" t="s">
        <v>4277</v>
      </c>
      <c r="F216" s="66" t="s">
        <v>3871</v>
      </c>
      <c r="G216" s="66" t="s">
        <v>3703</v>
      </c>
      <c r="H216" s="66" t="s">
        <v>3704</v>
      </c>
      <c r="I216" s="99">
        <v>36683</v>
      </c>
      <c r="J216" s="66" t="s">
        <v>3705</v>
      </c>
      <c r="K216" s="66" t="s">
        <v>3413</v>
      </c>
      <c r="L216" s="129" t="s">
        <v>2442</v>
      </c>
      <c r="M216" s="129" t="s">
        <v>2442</v>
      </c>
      <c r="N216" s="129" t="s">
        <v>2442</v>
      </c>
      <c r="O216" s="129" t="s">
        <v>2442</v>
      </c>
      <c r="P216" s="129" t="s">
        <v>2442</v>
      </c>
      <c r="Q216" s="50" t="str">
        <f t="shared" si="3"/>
        <v>Solanum glabratum_Miyazaki, T._606I28_South Arabia</v>
      </c>
      <c r="R216" s="66" t="s">
        <v>3871</v>
      </c>
      <c r="S216" s="66" t="s">
        <v>122</v>
      </c>
    </row>
    <row r="217" spans="1:20" ht="13" thickBot="1" x14ac:dyDescent="0.2">
      <c r="A217" s="192"/>
      <c r="B217" s="143" t="s">
        <v>3634</v>
      </c>
      <c r="C217" s="137"/>
      <c r="D217" s="66" t="s">
        <v>3629</v>
      </c>
      <c r="E217" s="54" t="s">
        <v>4277</v>
      </c>
      <c r="F217" s="66" t="s">
        <v>3499</v>
      </c>
      <c r="G217" s="66" t="s">
        <v>3706</v>
      </c>
      <c r="H217" s="66">
        <v>4631</v>
      </c>
      <c r="I217" s="99">
        <v>19328</v>
      </c>
      <c r="J217" s="66" t="s">
        <v>486</v>
      </c>
      <c r="K217" s="66" t="s">
        <v>3707</v>
      </c>
      <c r="L217" s="130">
        <v>0</v>
      </c>
      <c r="M217" s="130">
        <v>0</v>
      </c>
      <c r="N217" s="130">
        <v>0</v>
      </c>
      <c r="O217" s="130">
        <v>0</v>
      </c>
      <c r="P217" s="130">
        <v>0</v>
      </c>
      <c r="Q217" s="50" t="str">
        <f t="shared" si="3"/>
        <v>Solanum pseudosaponaceum_Sulit, M.D.; Conklin, H.C._4631_Philippines</v>
      </c>
      <c r="R217" s="66" t="s">
        <v>3499</v>
      </c>
      <c r="S217" s="66" t="s">
        <v>3381</v>
      </c>
    </row>
    <row r="218" spans="1:20" x14ac:dyDescent="0.15">
      <c r="A218" s="192"/>
      <c r="B218" s="144" t="s">
        <v>3659</v>
      </c>
      <c r="C218" s="137"/>
      <c r="D218" s="66" t="s">
        <v>3635</v>
      </c>
      <c r="E218" s="54" t="s">
        <v>4277</v>
      </c>
      <c r="F218" s="66" t="s">
        <v>3872</v>
      </c>
      <c r="G218" s="66" t="s">
        <v>123</v>
      </c>
      <c r="H218" s="66">
        <v>173</v>
      </c>
      <c r="I218" s="99">
        <v>40266</v>
      </c>
      <c r="J218" s="66" t="s">
        <v>3731</v>
      </c>
      <c r="K218" s="66" t="s">
        <v>2865</v>
      </c>
      <c r="L218" s="129" t="s">
        <v>2442</v>
      </c>
      <c r="M218" s="171" t="s">
        <v>2780</v>
      </c>
      <c r="N218" s="171" t="s">
        <v>2780</v>
      </c>
      <c r="O218" s="129" t="s">
        <v>2442</v>
      </c>
      <c r="P218" s="171" t="s">
        <v>2780</v>
      </c>
      <c r="Q218" s="50" t="str">
        <f t="shared" si="3"/>
        <v>Solanum aculeastrum_Vorontsova, M.S._173_Tanzania</v>
      </c>
      <c r="R218" s="66" t="s">
        <v>3872</v>
      </c>
      <c r="S218" s="66" t="s">
        <v>3708</v>
      </c>
    </row>
    <row r="219" spans="1:20" x14ac:dyDescent="0.15">
      <c r="A219" s="192"/>
      <c r="B219" s="145" t="s">
        <v>3660</v>
      </c>
      <c r="C219" s="137"/>
      <c r="D219" s="66" t="s">
        <v>3636</v>
      </c>
      <c r="E219" s="54" t="s">
        <v>4277</v>
      </c>
      <c r="F219" s="66" t="s">
        <v>3873</v>
      </c>
      <c r="G219" s="66" t="s">
        <v>123</v>
      </c>
      <c r="H219" s="66">
        <v>1032</v>
      </c>
      <c r="I219" s="66" t="s">
        <v>3710</v>
      </c>
      <c r="J219" s="66" t="s">
        <v>3711</v>
      </c>
      <c r="K219" s="66" t="s">
        <v>2865</v>
      </c>
      <c r="L219" s="171" t="s">
        <v>2780</v>
      </c>
      <c r="M219" s="171" t="s">
        <v>2780</v>
      </c>
      <c r="N219" s="171" t="s">
        <v>2780</v>
      </c>
      <c r="O219" s="129" t="s">
        <v>2442</v>
      </c>
      <c r="P219" s="171" t="s">
        <v>2780</v>
      </c>
      <c r="Q219" s="50" t="str">
        <f t="shared" si="3"/>
        <v>Solanum anguivi_Vorontsova, M.S._1032_Madagascar</v>
      </c>
      <c r="R219" s="66" t="s">
        <v>3873</v>
      </c>
      <c r="S219" s="66" t="s">
        <v>3709</v>
      </c>
    </row>
    <row r="220" spans="1:20" x14ac:dyDescent="0.15">
      <c r="A220" s="192"/>
      <c r="B220" s="145" t="s">
        <v>3661</v>
      </c>
      <c r="C220" s="137"/>
      <c r="D220" s="66" t="s">
        <v>3637</v>
      </c>
      <c r="E220" s="54" t="s">
        <v>4277</v>
      </c>
      <c r="F220" s="66" t="s">
        <v>3874</v>
      </c>
      <c r="G220" s="66" t="s">
        <v>3713</v>
      </c>
      <c r="H220" s="66">
        <v>2786</v>
      </c>
      <c r="I220" s="99">
        <v>40264</v>
      </c>
      <c r="J220" s="66" t="s">
        <v>3731</v>
      </c>
      <c r="K220" s="66" t="s">
        <v>2865</v>
      </c>
      <c r="L220" s="129" t="s">
        <v>2442</v>
      </c>
      <c r="M220" s="171" t="s">
        <v>2780</v>
      </c>
      <c r="N220" s="171" t="s">
        <v>2780</v>
      </c>
      <c r="O220" s="129" t="s">
        <v>2442</v>
      </c>
      <c r="P220" s="171" t="s">
        <v>2780</v>
      </c>
      <c r="Q220" s="50" t="str">
        <f t="shared" si="3"/>
        <v>Solanum arundo_Tepe, E._2786_Tanzania</v>
      </c>
      <c r="R220" s="66" t="s">
        <v>3874</v>
      </c>
      <c r="S220" s="66" t="s">
        <v>3712</v>
      </c>
    </row>
    <row r="221" spans="1:20" x14ac:dyDescent="0.15">
      <c r="A221" s="192"/>
      <c r="B221" s="145" t="s">
        <v>3662</v>
      </c>
      <c r="C221" s="137"/>
      <c r="D221" s="66" t="s">
        <v>3638</v>
      </c>
      <c r="E221" s="54" t="s">
        <v>4277</v>
      </c>
      <c r="F221" s="66" t="s">
        <v>3875</v>
      </c>
      <c r="G221" s="66" t="s">
        <v>123</v>
      </c>
      <c r="H221" s="66">
        <v>158</v>
      </c>
      <c r="I221" s="99">
        <v>40256</v>
      </c>
      <c r="J221" s="66" t="s">
        <v>3731</v>
      </c>
      <c r="K221" s="66" t="s">
        <v>2865</v>
      </c>
      <c r="L221" s="129" t="s">
        <v>2442</v>
      </c>
      <c r="M221" s="129" t="s">
        <v>2442</v>
      </c>
      <c r="N221" s="129" t="s">
        <v>2442</v>
      </c>
      <c r="O221" s="129" t="s">
        <v>2442</v>
      </c>
      <c r="P221" s="129" t="s">
        <v>2442</v>
      </c>
      <c r="Q221" s="50" t="str">
        <f t="shared" si="3"/>
        <v>Solanum campylacanthum_Vorontsova, M.S._158_Tanzania</v>
      </c>
      <c r="R221" s="66" t="s">
        <v>3875</v>
      </c>
      <c r="S221" s="66" t="s">
        <v>3714</v>
      </c>
    </row>
    <row r="222" spans="1:20" x14ac:dyDescent="0.15">
      <c r="A222" s="192"/>
      <c r="B222" s="145" t="s">
        <v>3663</v>
      </c>
      <c r="C222" s="137"/>
      <c r="D222" s="66" t="s">
        <v>3639</v>
      </c>
      <c r="E222" s="54" t="s">
        <v>4277</v>
      </c>
      <c r="F222" s="66" t="s">
        <v>3876</v>
      </c>
      <c r="G222" s="66" t="s">
        <v>123</v>
      </c>
      <c r="H222" s="66">
        <v>201</v>
      </c>
      <c r="I222" s="99">
        <v>40292</v>
      </c>
      <c r="J222" s="66" t="s">
        <v>3743</v>
      </c>
      <c r="K222" s="66" t="s">
        <v>2865</v>
      </c>
      <c r="L222" s="129" t="s">
        <v>2442</v>
      </c>
      <c r="M222" s="171" t="s">
        <v>2780</v>
      </c>
      <c r="N222" s="171" t="s">
        <v>2780</v>
      </c>
      <c r="O222" s="129" t="s">
        <v>2442</v>
      </c>
      <c r="P222" s="171" t="s">
        <v>2780</v>
      </c>
      <c r="Q222" s="50" t="str">
        <f t="shared" si="3"/>
        <v>Solanum coagulans_Vorontsova, M.S._201_Kenya</v>
      </c>
      <c r="R222" s="66" t="s">
        <v>3876</v>
      </c>
      <c r="S222" s="66" t="s">
        <v>3715</v>
      </c>
    </row>
    <row r="223" spans="1:20" x14ac:dyDescent="0.15">
      <c r="A223" s="192"/>
      <c r="B223" s="145" t="s">
        <v>3664</v>
      </c>
      <c r="C223" s="137"/>
      <c r="D223" s="66" t="s">
        <v>3640</v>
      </c>
      <c r="E223" s="54" t="s">
        <v>4277</v>
      </c>
      <c r="F223" s="66" t="s">
        <v>3877</v>
      </c>
      <c r="G223" s="66" t="s">
        <v>123</v>
      </c>
      <c r="H223" s="66">
        <v>192</v>
      </c>
      <c r="I223" s="99">
        <v>40273</v>
      </c>
      <c r="J223" s="66" t="s">
        <v>3731</v>
      </c>
      <c r="K223" s="66" t="s">
        <v>2865</v>
      </c>
      <c r="L223" s="171" t="s">
        <v>2780</v>
      </c>
      <c r="M223" s="171" t="s">
        <v>2780</v>
      </c>
      <c r="N223" s="171" t="s">
        <v>2780</v>
      </c>
      <c r="O223" s="129" t="s">
        <v>2442</v>
      </c>
      <c r="P223" s="171" t="s">
        <v>2780</v>
      </c>
      <c r="Q223" s="50" t="str">
        <f t="shared" si="3"/>
        <v>Solanum cyaneopurpureum_Vorontsova, M.S._192_Tanzania</v>
      </c>
      <c r="R223" s="66" t="s">
        <v>3877</v>
      </c>
      <c r="S223" s="66" t="s">
        <v>3716</v>
      </c>
    </row>
    <row r="224" spans="1:20" x14ac:dyDescent="0.15">
      <c r="A224" s="192"/>
      <c r="B224" s="145" t="s">
        <v>3665</v>
      </c>
      <c r="C224" s="137"/>
      <c r="D224" s="66" t="s">
        <v>3641</v>
      </c>
      <c r="E224" s="54" t="s">
        <v>4277</v>
      </c>
      <c r="F224" s="66" t="s">
        <v>3878</v>
      </c>
      <c r="G224" s="66" t="s">
        <v>123</v>
      </c>
      <c r="H224" s="66">
        <v>151</v>
      </c>
      <c r="I224" s="99">
        <v>40255</v>
      </c>
      <c r="J224" s="66" t="s">
        <v>3731</v>
      </c>
      <c r="K224" s="66" t="s">
        <v>2865</v>
      </c>
      <c r="L224" s="171" t="s">
        <v>2780</v>
      </c>
      <c r="M224" s="171" t="s">
        <v>2780</v>
      </c>
      <c r="N224" s="171" t="s">
        <v>2780</v>
      </c>
      <c r="O224" s="129" t="s">
        <v>2442</v>
      </c>
      <c r="P224" s="171" t="s">
        <v>2780</v>
      </c>
      <c r="Q224" s="50" t="str">
        <f t="shared" si="3"/>
        <v>Solanum dasyphyllum_Vorontsova, M.S._151_Tanzania</v>
      </c>
      <c r="R224" s="66" t="s">
        <v>3878</v>
      </c>
      <c r="S224" s="66" t="s">
        <v>3717</v>
      </c>
    </row>
    <row r="225" spans="1:19" ht="13" thickBot="1" x14ac:dyDescent="0.2">
      <c r="A225" s="192"/>
      <c r="B225" s="146" t="s">
        <v>3666</v>
      </c>
      <c r="C225" s="137"/>
      <c r="D225" s="66" t="s">
        <v>3642</v>
      </c>
      <c r="E225" s="54" t="s">
        <v>4277</v>
      </c>
      <c r="F225" s="66" t="s">
        <v>3879</v>
      </c>
      <c r="G225" s="66" t="s">
        <v>123</v>
      </c>
      <c r="H225" s="66">
        <v>262</v>
      </c>
      <c r="I225" s="66"/>
      <c r="J225" s="66"/>
      <c r="K225" s="66" t="s">
        <v>2865</v>
      </c>
      <c r="L225" s="129" t="s">
        <v>2442</v>
      </c>
      <c r="M225" s="171" t="s">
        <v>2780</v>
      </c>
      <c r="N225" s="171" t="s">
        <v>2780</v>
      </c>
      <c r="O225" s="129" t="s">
        <v>2442</v>
      </c>
      <c r="P225" s="171" t="s">
        <v>2780</v>
      </c>
      <c r="Q225" s="50" t="str">
        <f t="shared" si="3"/>
        <v>Solanum giganteum_Vorontsova, M.S._262_</v>
      </c>
      <c r="R225" s="66" t="s">
        <v>3879</v>
      </c>
      <c r="S225" s="66" t="s">
        <v>3718</v>
      </c>
    </row>
    <row r="226" spans="1:19" x14ac:dyDescent="0.15">
      <c r="A226" s="192"/>
      <c r="B226" s="147" t="s">
        <v>3667</v>
      </c>
      <c r="C226" s="137"/>
      <c r="D226" s="66" t="s">
        <v>3643</v>
      </c>
      <c r="E226" s="54" t="s">
        <v>4277</v>
      </c>
      <c r="F226" s="66" t="s">
        <v>3880</v>
      </c>
      <c r="G226" s="66" t="s">
        <v>123</v>
      </c>
      <c r="H226" s="66">
        <v>1410</v>
      </c>
      <c r="I226" s="66" t="s">
        <v>3720</v>
      </c>
      <c r="J226" s="66" t="s">
        <v>3711</v>
      </c>
      <c r="K226" s="66" t="s">
        <v>2865</v>
      </c>
      <c r="L226" s="171" t="s">
        <v>2780</v>
      </c>
      <c r="M226" s="171" t="s">
        <v>2780</v>
      </c>
      <c r="N226" s="171" t="s">
        <v>2780</v>
      </c>
      <c r="O226" s="129" t="s">
        <v>2442</v>
      </c>
      <c r="P226" s="171" t="s">
        <v>2780</v>
      </c>
      <c r="Q226" s="50" t="str">
        <f t="shared" si="3"/>
        <v>Solanum heinianum_Vorontsova, M.S._1410_Madagascar</v>
      </c>
      <c r="R226" s="66" t="s">
        <v>3880</v>
      </c>
      <c r="S226" s="66" t="s">
        <v>3719</v>
      </c>
    </row>
    <row r="227" spans="1:19" x14ac:dyDescent="0.15">
      <c r="A227" s="192"/>
      <c r="B227" s="148" t="s">
        <v>3668</v>
      </c>
      <c r="C227" s="137"/>
      <c r="D227" s="66" t="s">
        <v>3644</v>
      </c>
      <c r="E227" s="54" t="s">
        <v>4277</v>
      </c>
      <c r="F227" s="66" t="s">
        <v>3881</v>
      </c>
      <c r="G227" s="66" t="s">
        <v>123</v>
      </c>
      <c r="H227" s="66">
        <v>644</v>
      </c>
      <c r="I227" s="66" t="s">
        <v>3722</v>
      </c>
      <c r="J227" s="66" t="s">
        <v>3711</v>
      </c>
      <c r="K227" s="66" t="s">
        <v>2865</v>
      </c>
      <c r="L227" s="129" t="s">
        <v>2442</v>
      </c>
      <c r="M227" s="129" t="s">
        <v>2442</v>
      </c>
      <c r="N227" s="129" t="s">
        <v>2442</v>
      </c>
      <c r="O227" s="129" t="s">
        <v>2442</v>
      </c>
      <c r="P227" s="129" t="s">
        <v>2442</v>
      </c>
      <c r="Q227" s="50" t="str">
        <f t="shared" si="3"/>
        <v>Solanum insanum_Vorontsova, M.S._644_Madagascar</v>
      </c>
      <c r="R227" s="66" t="s">
        <v>3881</v>
      </c>
      <c r="S227" s="66" t="s">
        <v>3721</v>
      </c>
    </row>
    <row r="228" spans="1:19" x14ac:dyDescent="0.15">
      <c r="A228" s="192"/>
      <c r="B228" s="148" t="s">
        <v>3669</v>
      </c>
      <c r="C228" s="137"/>
      <c r="D228" s="66" t="s">
        <v>3645</v>
      </c>
      <c r="E228" s="54" t="s">
        <v>4277</v>
      </c>
      <c r="F228" s="66" t="s">
        <v>3882</v>
      </c>
      <c r="G228" s="66" t="s">
        <v>3713</v>
      </c>
      <c r="H228" s="66">
        <v>2770</v>
      </c>
      <c r="I228" s="99">
        <v>40254</v>
      </c>
      <c r="J228" s="66" t="s">
        <v>3731</v>
      </c>
      <c r="K228" s="66" t="s">
        <v>2865</v>
      </c>
      <c r="L228" s="171" t="s">
        <v>2780</v>
      </c>
      <c r="M228" s="171" t="s">
        <v>2780</v>
      </c>
      <c r="N228" s="171" t="s">
        <v>2780</v>
      </c>
      <c r="O228" s="129" t="s">
        <v>2442</v>
      </c>
      <c r="P228" s="171" t="s">
        <v>2780</v>
      </c>
      <c r="Q228" s="50" t="str">
        <f t="shared" si="3"/>
        <v>Solanum macrocarpon_Tepe, E._2770_Tanzania</v>
      </c>
      <c r="R228" s="66" t="s">
        <v>3882</v>
      </c>
      <c r="S228" s="66" t="s">
        <v>3723</v>
      </c>
    </row>
    <row r="229" spans="1:19" x14ac:dyDescent="0.15">
      <c r="A229" s="192"/>
      <c r="B229" s="148" t="s">
        <v>3670</v>
      </c>
      <c r="C229" s="137"/>
      <c r="D229" s="66" t="s">
        <v>3646</v>
      </c>
      <c r="E229" s="54" t="s">
        <v>4277</v>
      </c>
      <c r="F229" s="66" t="s">
        <v>3883</v>
      </c>
      <c r="G229" s="66" t="s">
        <v>123</v>
      </c>
      <c r="H229" s="66">
        <v>1206</v>
      </c>
      <c r="I229" s="66" t="s">
        <v>3725</v>
      </c>
      <c r="J229" s="66" t="s">
        <v>3711</v>
      </c>
      <c r="K229" s="66" t="s">
        <v>2865</v>
      </c>
      <c r="L229" s="171" t="s">
        <v>2780</v>
      </c>
      <c r="M229" s="171" t="s">
        <v>2780</v>
      </c>
      <c r="N229" s="171" t="s">
        <v>2780</v>
      </c>
      <c r="O229" s="129" t="s">
        <v>2442</v>
      </c>
      <c r="P229" s="171" t="s">
        <v>2780</v>
      </c>
      <c r="Q229" s="50" t="str">
        <f t="shared" si="3"/>
        <v>Solanum myoxotrichum_Vorontsova, M.S._1206_Madagascar</v>
      </c>
      <c r="R229" s="66" t="s">
        <v>3883</v>
      </c>
      <c r="S229" s="66" t="s">
        <v>3724</v>
      </c>
    </row>
    <row r="230" spans="1:19" x14ac:dyDescent="0.15">
      <c r="A230" s="192"/>
      <c r="B230" s="148" t="s">
        <v>3671</v>
      </c>
      <c r="C230" s="137"/>
      <c r="D230" s="66" t="s">
        <v>3647</v>
      </c>
      <c r="E230" s="54" t="s">
        <v>4277</v>
      </c>
      <c r="F230" s="66" t="s">
        <v>3884</v>
      </c>
      <c r="G230" s="66" t="s">
        <v>123</v>
      </c>
      <c r="H230" s="66">
        <v>633</v>
      </c>
      <c r="I230" s="66" t="s">
        <v>3727</v>
      </c>
      <c r="J230" s="66" t="s">
        <v>3711</v>
      </c>
      <c r="K230" s="66" t="s">
        <v>2865</v>
      </c>
      <c r="L230" s="129" t="s">
        <v>2442</v>
      </c>
      <c r="M230" s="129" t="s">
        <v>2442</v>
      </c>
      <c r="N230" s="129" t="s">
        <v>2442</v>
      </c>
      <c r="O230" s="129" t="s">
        <v>2442</v>
      </c>
      <c r="P230" s="129" t="s">
        <v>2442</v>
      </c>
      <c r="Q230" s="50" t="str">
        <f t="shared" si="3"/>
        <v>Solanum richardii_Vorontsova, M.S._633_Madagascar</v>
      </c>
      <c r="R230" s="66" t="s">
        <v>3884</v>
      </c>
      <c r="S230" s="66" t="s">
        <v>3726</v>
      </c>
    </row>
    <row r="231" spans="1:19" x14ac:dyDescent="0.15">
      <c r="A231" s="192"/>
      <c r="B231" s="148" t="s">
        <v>3672</v>
      </c>
      <c r="C231" s="137"/>
      <c r="D231" s="66" t="s">
        <v>3648</v>
      </c>
      <c r="E231" s="54" t="s">
        <v>4277</v>
      </c>
      <c r="F231" s="66" t="s">
        <v>3885</v>
      </c>
      <c r="G231" s="66" t="s">
        <v>3713</v>
      </c>
      <c r="H231" s="66">
        <v>2793</v>
      </c>
      <c r="I231" s="99">
        <v>40266</v>
      </c>
      <c r="J231" s="66" t="s">
        <v>3731</v>
      </c>
      <c r="K231" s="66" t="s">
        <v>2865</v>
      </c>
      <c r="L231" s="129" t="s">
        <v>2442</v>
      </c>
      <c r="M231" s="171" t="s">
        <v>2780</v>
      </c>
      <c r="N231" s="171" t="s">
        <v>2780</v>
      </c>
      <c r="O231" s="129" t="s">
        <v>2442</v>
      </c>
      <c r="P231" s="171" t="s">
        <v>2780</v>
      </c>
      <c r="Q231" s="50" t="str">
        <f t="shared" si="3"/>
        <v>Solanum thomsonii_Tepe, E._2793_Tanzania</v>
      </c>
      <c r="R231" s="66" t="s">
        <v>3885</v>
      </c>
      <c r="S231" s="66" t="s">
        <v>3728</v>
      </c>
    </row>
    <row r="232" spans="1:19" x14ac:dyDescent="0.15">
      <c r="A232" s="192"/>
      <c r="B232" s="148" t="s">
        <v>3673</v>
      </c>
      <c r="C232" s="137"/>
      <c r="D232" s="66" t="s">
        <v>3649</v>
      </c>
      <c r="E232" s="54" t="s">
        <v>4277</v>
      </c>
      <c r="F232" s="66" t="s">
        <v>3886</v>
      </c>
      <c r="G232" s="66" t="s">
        <v>123</v>
      </c>
      <c r="H232" s="66">
        <v>1709</v>
      </c>
      <c r="I232" s="66" t="s">
        <v>3730</v>
      </c>
      <c r="J232" s="66" t="s">
        <v>3731</v>
      </c>
      <c r="K232" s="66" t="s">
        <v>2865</v>
      </c>
      <c r="L232" s="171" t="s">
        <v>2780</v>
      </c>
      <c r="M232" s="171" t="s">
        <v>2780</v>
      </c>
      <c r="N232" s="171" t="s">
        <v>2780</v>
      </c>
      <c r="O232" s="171" t="s">
        <v>2780</v>
      </c>
      <c r="P232" s="171" t="s">
        <v>2780</v>
      </c>
      <c r="Q232" s="50" t="str">
        <f t="shared" si="3"/>
        <v>Solanum aculeatissimum_Vorontsova, M.S._1709_Tanzania</v>
      </c>
      <c r="R232" s="66" t="s">
        <v>3886</v>
      </c>
      <c r="S232" s="66" t="s">
        <v>3729</v>
      </c>
    </row>
    <row r="233" spans="1:19" ht="13" thickBot="1" x14ac:dyDescent="0.2">
      <c r="A233" s="192"/>
      <c r="B233" s="149" t="s">
        <v>3674</v>
      </c>
      <c r="C233" s="137"/>
      <c r="D233" s="66" t="s">
        <v>3650</v>
      </c>
      <c r="E233" s="54" t="s">
        <v>4277</v>
      </c>
      <c r="F233" s="66" t="s">
        <v>3887</v>
      </c>
      <c r="G233" s="66" t="s">
        <v>123</v>
      </c>
      <c r="H233" s="66">
        <v>156</v>
      </c>
      <c r="I233" s="99">
        <v>40255</v>
      </c>
      <c r="J233" s="66" t="s">
        <v>3731</v>
      </c>
      <c r="K233" s="66" t="s">
        <v>2865</v>
      </c>
      <c r="L233" s="171" t="s">
        <v>2780</v>
      </c>
      <c r="M233" s="171" t="s">
        <v>2780</v>
      </c>
      <c r="N233" s="171" t="s">
        <v>2780</v>
      </c>
      <c r="O233" s="171" t="s">
        <v>2780</v>
      </c>
      <c r="P233" s="171" t="s">
        <v>2780</v>
      </c>
      <c r="Q233" s="50" t="str">
        <f t="shared" si="3"/>
        <v>Solanum aethiopicum_Vorontsova, M.S._156_Tanzania</v>
      </c>
      <c r="R233" s="66" t="s">
        <v>3887</v>
      </c>
      <c r="S233" s="66" t="s">
        <v>3732</v>
      </c>
    </row>
    <row r="234" spans="1:19" x14ac:dyDescent="0.15">
      <c r="A234" s="192"/>
      <c r="B234" s="81" t="s">
        <v>3675</v>
      </c>
      <c r="C234" s="139"/>
      <c r="D234" s="50" t="s">
        <v>3651</v>
      </c>
      <c r="E234" s="50" t="s">
        <v>4278</v>
      </c>
      <c r="F234" s="66" t="s">
        <v>3888</v>
      </c>
      <c r="G234" s="66" t="s">
        <v>3713</v>
      </c>
      <c r="H234" s="66">
        <v>2778</v>
      </c>
      <c r="I234" s="99">
        <v>40259</v>
      </c>
      <c r="J234" s="66" t="s">
        <v>3731</v>
      </c>
      <c r="K234" s="66" t="s">
        <v>2865</v>
      </c>
      <c r="L234" s="171" t="s">
        <v>2780</v>
      </c>
      <c r="M234" s="171" t="s">
        <v>2780</v>
      </c>
      <c r="N234" s="171" t="s">
        <v>2780</v>
      </c>
      <c r="O234" s="129" t="s">
        <v>2442</v>
      </c>
      <c r="P234" s="171" t="s">
        <v>2780</v>
      </c>
      <c r="Q234" s="50" t="str">
        <f t="shared" si="3"/>
        <v>Solanum betaceum_Tepe, E._2778_Tanzania</v>
      </c>
      <c r="R234" s="66" t="s">
        <v>3888</v>
      </c>
      <c r="S234" s="66" t="s">
        <v>3733</v>
      </c>
    </row>
    <row r="235" spans="1:19" x14ac:dyDescent="0.15">
      <c r="A235" s="192"/>
      <c r="B235" s="83" t="s">
        <v>3676</v>
      </c>
      <c r="C235" s="139"/>
      <c r="D235" s="50" t="s">
        <v>3652</v>
      </c>
      <c r="E235" s="54" t="s">
        <v>4277</v>
      </c>
      <c r="F235" s="66" t="s">
        <v>3889</v>
      </c>
      <c r="G235" s="66" t="s">
        <v>123</v>
      </c>
      <c r="H235" s="66">
        <v>1390</v>
      </c>
      <c r="I235" s="66" t="s">
        <v>3735</v>
      </c>
      <c r="J235" s="66" t="s">
        <v>3711</v>
      </c>
      <c r="K235" s="66" t="s">
        <v>2865</v>
      </c>
      <c r="L235" s="129" t="s">
        <v>2442</v>
      </c>
      <c r="M235" s="129" t="s">
        <v>2442</v>
      </c>
      <c r="N235" s="129" t="s">
        <v>2442</v>
      </c>
      <c r="O235" s="129" t="s">
        <v>2442</v>
      </c>
      <c r="P235" s="129" t="s">
        <v>2442</v>
      </c>
      <c r="Q235" s="50" t="str">
        <f t="shared" si="3"/>
        <v>Solanum bumeliifolium_Vorontsova, M.S._1390_Madagascar</v>
      </c>
      <c r="R235" s="66" t="s">
        <v>3889</v>
      </c>
      <c r="S235" s="66" t="s">
        <v>3734</v>
      </c>
    </row>
    <row r="236" spans="1:19" x14ac:dyDescent="0.15">
      <c r="A236" s="192"/>
      <c r="B236" s="83" t="s">
        <v>3677</v>
      </c>
      <c r="C236" s="139"/>
      <c r="D236" s="50" t="s">
        <v>3653</v>
      </c>
      <c r="E236" s="54" t="s">
        <v>4277</v>
      </c>
      <c r="F236" s="66" t="s">
        <v>3890</v>
      </c>
      <c r="G236" s="66" t="s">
        <v>123</v>
      </c>
      <c r="H236" s="66">
        <v>1411</v>
      </c>
      <c r="I236" s="66" t="s">
        <v>3737</v>
      </c>
      <c r="J236" s="66" t="s">
        <v>3711</v>
      </c>
      <c r="K236" s="66" t="s">
        <v>2865</v>
      </c>
      <c r="L236" s="129" t="s">
        <v>2442</v>
      </c>
      <c r="M236" s="129" t="s">
        <v>2442</v>
      </c>
      <c r="N236" s="129" t="s">
        <v>2442</v>
      </c>
      <c r="O236" s="129" t="s">
        <v>2442</v>
      </c>
      <c r="P236" s="129" t="s">
        <v>2442</v>
      </c>
      <c r="Q236" s="50" t="str">
        <f t="shared" si="3"/>
        <v>Solanum croatii_Vorontsova, M.S._1411_Madagascar</v>
      </c>
      <c r="R236" s="66" t="s">
        <v>3890</v>
      </c>
      <c r="S236" s="66" t="s">
        <v>3736</v>
      </c>
    </row>
    <row r="237" spans="1:19" x14ac:dyDescent="0.15">
      <c r="A237" s="192"/>
      <c r="B237" s="83" t="s">
        <v>3678</v>
      </c>
      <c r="C237" s="139"/>
      <c r="D237" s="50" t="s">
        <v>3654</v>
      </c>
      <c r="E237" s="54" t="s">
        <v>4277</v>
      </c>
      <c r="F237" s="66" t="s">
        <v>3891</v>
      </c>
      <c r="G237" s="66" t="s">
        <v>123</v>
      </c>
      <c r="H237" s="66">
        <v>206</v>
      </c>
      <c r="I237" s="99">
        <v>40292</v>
      </c>
      <c r="J237" s="66" t="s">
        <v>3743</v>
      </c>
      <c r="K237" s="66" t="s">
        <v>2865</v>
      </c>
      <c r="L237" s="129" t="s">
        <v>2442</v>
      </c>
      <c r="M237" s="171" t="s">
        <v>2780</v>
      </c>
      <c r="N237" s="171" t="s">
        <v>2780</v>
      </c>
      <c r="O237" s="129" t="s">
        <v>2442</v>
      </c>
      <c r="P237" s="171" t="s">
        <v>2780</v>
      </c>
      <c r="Q237" s="50" t="str">
        <f t="shared" si="3"/>
        <v>Solanum dennekense_Vorontsova, M.S._206_Kenya</v>
      </c>
      <c r="R237" s="66" t="s">
        <v>3891</v>
      </c>
      <c r="S237" s="66" t="s">
        <v>3738</v>
      </c>
    </row>
    <row r="238" spans="1:19" x14ac:dyDescent="0.15">
      <c r="A238" s="192"/>
      <c r="B238" s="83" t="s">
        <v>3679</v>
      </c>
      <c r="C238" s="139"/>
      <c r="D238" s="50" t="s">
        <v>3655</v>
      </c>
      <c r="E238" s="54" t="s">
        <v>4277</v>
      </c>
      <c r="F238" s="66" t="s">
        <v>3892</v>
      </c>
      <c r="G238" s="66" t="s">
        <v>123</v>
      </c>
      <c r="H238" s="66">
        <v>929</v>
      </c>
      <c r="I238" s="66" t="s">
        <v>3740</v>
      </c>
      <c r="J238" s="66" t="s">
        <v>3711</v>
      </c>
      <c r="K238" s="66" t="s">
        <v>2865</v>
      </c>
      <c r="L238" s="129" t="s">
        <v>2442</v>
      </c>
      <c r="M238" s="129" t="s">
        <v>2442</v>
      </c>
      <c r="N238" s="129" t="s">
        <v>2442</v>
      </c>
      <c r="O238" s="129" t="s">
        <v>2442</v>
      </c>
      <c r="P238" s="129" t="s">
        <v>2442</v>
      </c>
      <c r="Q238" s="50" t="str">
        <f t="shared" si="3"/>
        <v>Solanum erythracanthum_Vorontsova, M.S._929_Madagascar</v>
      </c>
      <c r="R238" s="66" t="s">
        <v>3892</v>
      </c>
      <c r="S238" s="66" t="s">
        <v>3739</v>
      </c>
    </row>
    <row r="239" spans="1:19" x14ac:dyDescent="0.15">
      <c r="A239" s="192"/>
      <c r="B239" s="83" t="s">
        <v>3680</v>
      </c>
      <c r="C239" s="139"/>
      <c r="D239" s="50" t="s">
        <v>3656</v>
      </c>
      <c r="E239" s="54" t="s">
        <v>4277</v>
      </c>
      <c r="F239" s="66" t="s">
        <v>3893</v>
      </c>
      <c r="G239" s="66" t="s">
        <v>123</v>
      </c>
      <c r="H239" s="66">
        <v>803</v>
      </c>
      <c r="I239" s="66" t="s">
        <v>3742</v>
      </c>
      <c r="J239" s="66" t="s">
        <v>3743</v>
      </c>
      <c r="K239" s="66" t="s">
        <v>2865</v>
      </c>
      <c r="L239" s="129" t="s">
        <v>2442</v>
      </c>
      <c r="M239" s="129" t="s">
        <v>2442</v>
      </c>
      <c r="N239" s="129" t="s">
        <v>2442</v>
      </c>
      <c r="O239" s="129" t="s">
        <v>2442</v>
      </c>
      <c r="P239" s="129" t="s">
        <v>2442</v>
      </c>
      <c r="Q239" s="50" t="str">
        <f t="shared" si="3"/>
        <v>Solanum hastifolium_Vorontsova, M.S._803_Kenya</v>
      </c>
      <c r="R239" s="66" t="s">
        <v>3893</v>
      </c>
      <c r="S239" s="66" t="s">
        <v>3741</v>
      </c>
    </row>
    <row r="240" spans="1:19" x14ac:dyDescent="0.15">
      <c r="A240" s="192"/>
      <c r="B240" s="83" t="s">
        <v>3681</v>
      </c>
      <c r="C240" s="139"/>
      <c r="D240" s="50" t="s">
        <v>3657</v>
      </c>
      <c r="E240" s="54" t="s">
        <v>4277</v>
      </c>
      <c r="F240" s="66" t="s">
        <v>3894</v>
      </c>
      <c r="G240" s="66" t="s">
        <v>123</v>
      </c>
      <c r="H240" s="66">
        <v>154</v>
      </c>
      <c r="I240" s="99">
        <v>40255</v>
      </c>
      <c r="J240" s="66" t="s">
        <v>3731</v>
      </c>
      <c r="K240" s="66" t="s">
        <v>2865</v>
      </c>
      <c r="L240" s="129" t="s">
        <v>2442</v>
      </c>
      <c r="M240" s="129" t="s">
        <v>2442</v>
      </c>
      <c r="N240" s="129" t="s">
        <v>2442</v>
      </c>
      <c r="O240" s="129" t="s">
        <v>2442</v>
      </c>
      <c r="P240" s="129" t="s">
        <v>2442</v>
      </c>
      <c r="Q240" s="50" t="str">
        <f t="shared" si="3"/>
        <v>Solanum inaequiradians_Vorontsova, M.S._154_Tanzania</v>
      </c>
      <c r="R240" s="66" t="s">
        <v>3894</v>
      </c>
      <c r="S240" s="66" t="s">
        <v>3744</v>
      </c>
    </row>
    <row r="241" spans="1:19" ht="13" thickBot="1" x14ac:dyDescent="0.2">
      <c r="A241" s="192"/>
      <c r="B241" s="84" t="s">
        <v>3682</v>
      </c>
      <c r="C241" s="139"/>
      <c r="D241" s="50" t="s">
        <v>3658</v>
      </c>
      <c r="E241" s="54" t="s">
        <v>4277</v>
      </c>
      <c r="F241" s="66" t="s">
        <v>3895</v>
      </c>
      <c r="G241" s="66" t="s">
        <v>123</v>
      </c>
      <c r="H241" s="66">
        <v>783</v>
      </c>
      <c r="I241" s="66" t="s">
        <v>3746</v>
      </c>
      <c r="J241" s="66" t="s">
        <v>3743</v>
      </c>
      <c r="K241" s="66" t="s">
        <v>2865</v>
      </c>
      <c r="L241" s="129" t="s">
        <v>2442</v>
      </c>
      <c r="M241" s="129" t="s">
        <v>2442</v>
      </c>
      <c r="N241" s="129" t="s">
        <v>2442</v>
      </c>
      <c r="O241" s="129" t="s">
        <v>2442</v>
      </c>
      <c r="P241" s="129" t="s">
        <v>2442</v>
      </c>
      <c r="Q241" s="50" t="str">
        <f t="shared" si="3"/>
        <v>Solanum lanzae_Vorontsova, M.S._783_Kenya</v>
      </c>
      <c r="R241" s="66" t="s">
        <v>3895</v>
      </c>
      <c r="S241" s="66" t="s">
        <v>3745</v>
      </c>
    </row>
    <row r="242" spans="1:19" x14ac:dyDescent="0.15">
      <c r="A242" s="192"/>
      <c r="B242" s="85" t="s">
        <v>3691</v>
      </c>
      <c r="C242" s="139"/>
      <c r="D242" s="50" t="s">
        <v>3683</v>
      </c>
      <c r="E242" s="54" t="s">
        <v>4277</v>
      </c>
      <c r="F242" s="66" t="s">
        <v>3896</v>
      </c>
      <c r="G242" s="66" t="s">
        <v>123</v>
      </c>
      <c r="H242" s="66">
        <v>199</v>
      </c>
      <c r="I242" s="99">
        <v>40286</v>
      </c>
      <c r="J242" s="66" t="s">
        <v>3743</v>
      </c>
      <c r="K242" s="66" t="s">
        <v>2865</v>
      </c>
      <c r="L242" s="129" t="s">
        <v>2442</v>
      </c>
      <c r="M242" s="171" t="s">
        <v>2780</v>
      </c>
      <c r="N242" s="171" t="s">
        <v>2780</v>
      </c>
      <c r="O242" s="129" t="s">
        <v>2442</v>
      </c>
      <c r="P242" s="171" t="s">
        <v>2780</v>
      </c>
      <c r="Q242" s="50" t="str">
        <f t="shared" si="3"/>
        <v>Solanum mauense_Vorontsova, M.S._199_Kenya</v>
      </c>
      <c r="R242" s="66" t="s">
        <v>3896</v>
      </c>
      <c r="S242" s="66" t="s">
        <v>3747</v>
      </c>
    </row>
    <row r="243" spans="1:19" x14ac:dyDescent="0.15">
      <c r="A243" s="192"/>
      <c r="B243" s="87" t="s">
        <v>3692</v>
      </c>
      <c r="C243" s="139"/>
      <c r="D243" s="50" t="s">
        <v>3684</v>
      </c>
      <c r="E243" s="54" t="s">
        <v>4277</v>
      </c>
      <c r="F243" s="66" t="s">
        <v>3897</v>
      </c>
      <c r="G243" s="66" t="s">
        <v>123</v>
      </c>
      <c r="H243" s="66">
        <v>169</v>
      </c>
      <c r="I243" s="99">
        <v>40253</v>
      </c>
      <c r="J243" s="66" t="s">
        <v>3731</v>
      </c>
      <c r="K243" s="66" t="s">
        <v>2865</v>
      </c>
      <c r="L243" s="129" t="s">
        <v>2442</v>
      </c>
      <c r="M243" s="171" t="s">
        <v>2780</v>
      </c>
      <c r="N243" s="171" t="s">
        <v>2780</v>
      </c>
      <c r="O243" s="129" t="s">
        <v>2442</v>
      </c>
      <c r="P243" s="171" t="s">
        <v>2780</v>
      </c>
      <c r="Q243" s="50" t="str">
        <f t="shared" si="3"/>
        <v>Solanum phoxocarpum_Vorontsova, M.S._169_Tanzania</v>
      </c>
      <c r="R243" s="66" t="s">
        <v>3897</v>
      </c>
      <c r="S243" s="66" t="s">
        <v>3748</v>
      </c>
    </row>
    <row r="244" spans="1:19" x14ac:dyDescent="0.15">
      <c r="A244" s="192"/>
      <c r="B244" s="87" t="s">
        <v>3693</v>
      </c>
      <c r="C244" s="139"/>
      <c r="D244" s="50" t="s">
        <v>3685</v>
      </c>
      <c r="E244" s="54" t="s">
        <v>4277</v>
      </c>
      <c r="F244" s="66" t="s">
        <v>3898</v>
      </c>
      <c r="G244" s="66" t="s">
        <v>3713</v>
      </c>
      <c r="H244" s="66">
        <v>2782</v>
      </c>
      <c r="I244" s="99">
        <v>40260</v>
      </c>
      <c r="J244" s="66" t="s">
        <v>3731</v>
      </c>
      <c r="K244" s="66" t="s">
        <v>2865</v>
      </c>
      <c r="L244" s="129" t="s">
        <v>2442</v>
      </c>
      <c r="M244" s="129" t="s">
        <v>2442</v>
      </c>
      <c r="N244" s="129" t="s">
        <v>2442</v>
      </c>
      <c r="O244" s="129" t="s">
        <v>2442</v>
      </c>
      <c r="P244" s="129" t="s">
        <v>2442</v>
      </c>
      <c r="Q244" s="50" t="str">
        <f t="shared" si="3"/>
        <v>Solanum robustum_Tepe, E._2782_Tanzania</v>
      </c>
      <c r="R244" s="66" t="s">
        <v>3898</v>
      </c>
      <c r="S244" s="66" t="s">
        <v>3749</v>
      </c>
    </row>
    <row r="245" spans="1:19" x14ac:dyDescent="0.15">
      <c r="A245" s="192"/>
      <c r="B245" s="87" t="s">
        <v>3694</v>
      </c>
      <c r="C245" s="139"/>
      <c r="D245" s="50" t="s">
        <v>3686</v>
      </c>
      <c r="E245" s="54" t="s">
        <v>4277</v>
      </c>
      <c r="F245" s="66" t="s">
        <v>3899</v>
      </c>
      <c r="G245" s="66" t="s">
        <v>123</v>
      </c>
      <c r="H245" s="66">
        <v>155</v>
      </c>
      <c r="I245" s="99">
        <v>40255</v>
      </c>
      <c r="J245" s="66" t="s">
        <v>3731</v>
      </c>
      <c r="K245" s="66" t="s">
        <v>2865</v>
      </c>
      <c r="L245" s="129" t="s">
        <v>2442</v>
      </c>
      <c r="M245" s="171" t="s">
        <v>2780</v>
      </c>
      <c r="N245" s="171" t="s">
        <v>2780</v>
      </c>
      <c r="O245" s="129" t="s">
        <v>2442</v>
      </c>
      <c r="P245" s="171" t="s">
        <v>2780</v>
      </c>
      <c r="Q245" s="50" t="str">
        <f t="shared" si="3"/>
        <v>Solanum schliebenii_Vorontsova, M.S._155_Tanzania</v>
      </c>
      <c r="R245" s="66" t="s">
        <v>3899</v>
      </c>
      <c r="S245" s="66" t="s">
        <v>3750</v>
      </c>
    </row>
    <row r="246" spans="1:19" x14ac:dyDescent="0.15">
      <c r="A246" s="192"/>
      <c r="B246" s="87" t="s">
        <v>3695</v>
      </c>
      <c r="C246" s="139"/>
      <c r="D246" s="50" t="s">
        <v>3687</v>
      </c>
      <c r="E246" s="54" t="s">
        <v>4277</v>
      </c>
      <c r="F246" s="66" t="s">
        <v>3900</v>
      </c>
      <c r="G246" s="66" t="s">
        <v>3713</v>
      </c>
      <c r="H246" s="66">
        <v>2797</v>
      </c>
      <c r="I246" s="99">
        <v>40267</v>
      </c>
      <c r="J246" s="66" t="s">
        <v>3731</v>
      </c>
      <c r="K246" s="66" t="s">
        <v>2865</v>
      </c>
      <c r="L246" s="129" t="s">
        <v>2442</v>
      </c>
      <c r="M246" s="171" t="s">
        <v>2780</v>
      </c>
      <c r="N246" s="171" t="s">
        <v>2780</v>
      </c>
      <c r="O246" s="129" t="s">
        <v>2442</v>
      </c>
      <c r="P246" s="171" t="s">
        <v>2780</v>
      </c>
      <c r="Q246" s="50" t="str">
        <f t="shared" si="3"/>
        <v>Solanum schumannianum_Tepe, E._2797_Tanzania</v>
      </c>
      <c r="R246" s="66" t="s">
        <v>3900</v>
      </c>
      <c r="S246" s="66" t="s">
        <v>3751</v>
      </c>
    </row>
    <row r="247" spans="1:19" x14ac:dyDescent="0.15">
      <c r="A247" s="192"/>
      <c r="B247" s="87" t="s">
        <v>3696</v>
      </c>
      <c r="C247" s="139"/>
      <c r="D247" s="50" t="s">
        <v>3688</v>
      </c>
      <c r="E247" s="54" t="s">
        <v>4277</v>
      </c>
      <c r="F247" s="66" t="s">
        <v>3901</v>
      </c>
      <c r="G247" s="66" t="s">
        <v>123</v>
      </c>
      <c r="H247" s="66">
        <v>167</v>
      </c>
      <c r="I247" s="99">
        <v>40261</v>
      </c>
      <c r="J247" s="66" t="s">
        <v>3731</v>
      </c>
      <c r="K247" s="66" t="s">
        <v>2865</v>
      </c>
      <c r="L247" s="129" t="s">
        <v>2442</v>
      </c>
      <c r="M247" s="171" t="s">
        <v>2780</v>
      </c>
      <c r="N247" s="171" t="s">
        <v>2780</v>
      </c>
      <c r="O247" s="129" t="s">
        <v>2442</v>
      </c>
      <c r="P247" s="171" t="s">
        <v>2780</v>
      </c>
      <c r="Q247" s="50" t="str">
        <f t="shared" si="3"/>
        <v>Solanum setaceum_Vorontsova, M.S._167_Tanzania</v>
      </c>
      <c r="R247" s="66" t="s">
        <v>3901</v>
      </c>
      <c r="S247" s="66" t="s">
        <v>3752</v>
      </c>
    </row>
    <row r="248" spans="1:19" x14ac:dyDescent="0.15">
      <c r="A248" s="192"/>
      <c r="B248" s="87" t="s">
        <v>3697</v>
      </c>
      <c r="C248" s="139"/>
      <c r="D248" s="50" t="s">
        <v>3689</v>
      </c>
      <c r="E248" s="54" t="s">
        <v>4277</v>
      </c>
      <c r="F248" s="66" t="s">
        <v>3902</v>
      </c>
      <c r="G248" s="66" t="s">
        <v>123</v>
      </c>
      <c r="H248" s="66">
        <v>153</v>
      </c>
      <c r="I248" s="99">
        <v>40255</v>
      </c>
      <c r="J248" s="66" t="s">
        <v>3731</v>
      </c>
      <c r="K248" s="66" t="s">
        <v>2865</v>
      </c>
      <c r="L248" s="129" t="s">
        <v>2442</v>
      </c>
      <c r="M248" s="171" t="s">
        <v>2780</v>
      </c>
      <c r="N248" s="171" t="s">
        <v>2780</v>
      </c>
      <c r="O248" s="129" t="s">
        <v>2442</v>
      </c>
      <c r="P248" s="171" t="s">
        <v>2780</v>
      </c>
      <c r="Q248" s="50" t="str">
        <f t="shared" si="3"/>
        <v>Solanum stipitatostellatum_Vorontsova, M.S._153_Tanzania</v>
      </c>
      <c r="R248" s="66" t="s">
        <v>3902</v>
      </c>
      <c r="S248" s="66" t="s">
        <v>3753</v>
      </c>
    </row>
    <row r="249" spans="1:19" ht="13" thickBot="1" x14ac:dyDescent="0.2">
      <c r="A249" s="192"/>
      <c r="B249" s="89" t="s">
        <v>3698</v>
      </c>
      <c r="C249" s="139"/>
      <c r="D249" s="50" t="s">
        <v>3690</v>
      </c>
      <c r="E249" s="54" t="s">
        <v>4277</v>
      </c>
      <c r="F249" s="66" t="s">
        <v>3903</v>
      </c>
      <c r="G249" s="66" t="s">
        <v>123</v>
      </c>
      <c r="H249" s="66">
        <v>166</v>
      </c>
      <c r="I249" s="99">
        <v>40260</v>
      </c>
      <c r="J249" s="66" t="s">
        <v>3731</v>
      </c>
      <c r="K249" s="66" t="s">
        <v>2865</v>
      </c>
      <c r="L249" s="129" t="s">
        <v>2442</v>
      </c>
      <c r="M249" s="129" t="s">
        <v>2442</v>
      </c>
      <c r="N249" s="129" t="s">
        <v>2442</v>
      </c>
      <c r="O249" s="129" t="s">
        <v>2442</v>
      </c>
      <c r="P249" s="129" t="s">
        <v>2442</v>
      </c>
      <c r="Q249" s="50" t="str">
        <f t="shared" si="3"/>
        <v>Solanum usambarense_Vorontsova, M.S._166_Tanzania</v>
      </c>
      <c r="R249" s="66" t="s">
        <v>3903</v>
      </c>
      <c r="S249" s="66" t="s">
        <v>3754</v>
      </c>
    </row>
    <row r="250" spans="1:19" x14ac:dyDescent="0.15">
      <c r="A250" s="192"/>
      <c r="B250" s="90" t="s">
        <v>3757</v>
      </c>
      <c r="C250" s="141"/>
      <c r="D250" s="50" t="s">
        <v>3756</v>
      </c>
      <c r="E250" s="54" t="s">
        <v>4277</v>
      </c>
      <c r="F250" s="66" t="s">
        <v>3904</v>
      </c>
      <c r="G250" s="66" t="s">
        <v>123</v>
      </c>
      <c r="H250" s="66">
        <v>159</v>
      </c>
      <c r="I250" s="99">
        <v>40258</v>
      </c>
      <c r="J250" s="66" t="s">
        <v>3731</v>
      </c>
      <c r="K250" s="66" t="s">
        <v>2865</v>
      </c>
      <c r="L250" s="129" t="s">
        <v>2442</v>
      </c>
      <c r="M250" s="129" t="s">
        <v>2442</v>
      </c>
      <c r="N250" s="129" t="s">
        <v>2442</v>
      </c>
      <c r="O250" s="129" t="s">
        <v>2442</v>
      </c>
      <c r="P250" s="129" t="s">
        <v>2442</v>
      </c>
      <c r="Q250" s="50" t="str">
        <f t="shared" si="3"/>
        <v>Solanum usaramense_Vorontsova, M.S._159_Tanzania</v>
      </c>
      <c r="R250" s="66" t="s">
        <v>3904</v>
      </c>
      <c r="S250" s="66" t="s">
        <v>3755</v>
      </c>
    </row>
    <row r="251" spans="1:19" x14ac:dyDescent="0.15">
      <c r="A251" s="192"/>
      <c r="B251" s="91" t="s">
        <v>3758</v>
      </c>
      <c r="C251" s="141"/>
      <c r="D251" s="50" t="s">
        <v>3765</v>
      </c>
      <c r="E251" s="54" t="s">
        <v>4277</v>
      </c>
      <c r="F251" s="66" t="s">
        <v>3905</v>
      </c>
      <c r="G251" s="66" t="s">
        <v>45</v>
      </c>
      <c r="H251" s="66">
        <v>10109</v>
      </c>
      <c r="I251" s="99">
        <v>39344</v>
      </c>
      <c r="J251" s="66" t="s">
        <v>109</v>
      </c>
      <c r="K251" s="66" t="s">
        <v>2865</v>
      </c>
      <c r="L251" s="129" t="s">
        <v>2442</v>
      </c>
      <c r="M251" s="129" t="s">
        <v>2442</v>
      </c>
      <c r="N251" s="129" t="s">
        <v>2442</v>
      </c>
      <c r="O251" s="129" t="s">
        <v>2442</v>
      </c>
      <c r="P251" s="129" t="s">
        <v>2442</v>
      </c>
      <c r="Q251" s="50" t="str">
        <f t="shared" si="3"/>
        <v>Solanum torvum_Knapp, S._10109_China</v>
      </c>
      <c r="R251" s="66" t="s">
        <v>3905</v>
      </c>
      <c r="S251" s="66" t="s">
        <v>3851</v>
      </c>
    </row>
    <row r="252" spans="1:19" x14ac:dyDescent="0.15">
      <c r="A252" s="192"/>
      <c r="B252" s="91" t="s">
        <v>3759</v>
      </c>
      <c r="C252" s="141"/>
      <c r="D252" s="66" t="s">
        <v>3766</v>
      </c>
      <c r="E252" s="54" t="s">
        <v>4277</v>
      </c>
      <c r="F252" s="66" t="s">
        <v>3905</v>
      </c>
      <c r="G252" s="66" t="s">
        <v>3852</v>
      </c>
      <c r="H252" s="66">
        <v>274</v>
      </c>
      <c r="I252" s="99">
        <v>41815</v>
      </c>
      <c r="J252" s="66" t="s">
        <v>574</v>
      </c>
      <c r="K252" s="66" t="s">
        <v>2865</v>
      </c>
      <c r="L252" s="129" t="s">
        <v>2442</v>
      </c>
      <c r="M252" s="129" t="s">
        <v>2442</v>
      </c>
      <c r="N252" s="129" t="s">
        <v>2442</v>
      </c>
      <c r="O252" s="129" t="s">
        <v>2442</v>
      </c>
      <c r="P252" s="129" t="s">
        <v>2442</v>
      </c>
      <c r="Q252" s="50" t="str">
        <f t="shared" si="3"/>
        <v>Solanum torvum_Meeboonya, R._274_Thailand</v>
      </c>
      <c r="R252" s="66" t="s">
        <v>3905</v>
      </c>
      <c r="S252" s="66" t="s">
        <v>3851</v>
      </c>
    </row>
    <row r="253" spans="1:19" x14ac:dyDescent="0.15">
      <c r="A253" s="192"/>
      <c r="B253" s="91" t="s">
        <v>3760</v>
      </c>
      <c r="C253" s="141"/>
      <c r="D253" s="140" t="s">
        <v>3767</v>
      </c>
      <c r="E253" s="54" t="s">
        <v>4277</v>
      </c>
      <c r="F253" s="66" t="s">
        <v>3905</v>
      </c>
      <c r="G253" s="66" t="s">
        <v>3468</v>
      </c>
      <c r="H253" s="66">
        <v>251</v>
      </c>
      <c r="I253" s="114">
        <v>41821</v>
      </c>
      <c r="J253" s="66" t="s">
        <v>574</v>
      </c>
      <c r="K253" s="66" t="s">
        <v>2865</v>
      </c>
      <c r="L253" s="129" t="s">
        <v>2442</v>
      </c>
      <c r="M253" s="129" t="s">
        <v>2442</v>
      </c>
      <c r="N253" s="129" t="s">
        <v>2442</v>
      </c>
      <c r="O253" s="129" t="s">
        <v>2442</v>
      </c>
      <c r="P253" s="129" t="s">
        <v>2442</v>
      </c>
      <c r="Q253" s="50" t="str">
        <f t="shared" si="3"/>
        <v>Solanum torvum_SN_251_Thailand</v>
      </c>
      <c r="R253" s="66" t="s">
        <v>3905</v>
      </c>
      <c r="S253" s="66" t="s">
        <v>3851</v>
      </c>
    </row>
    <row r="254" spans="1:19" x14ac:dyDescent="0.15">
      <c r="A254" s="192"/>
      <c r="B254" s="91" t="s">
        <v>3761</v>
      </c>
      <c r="C254" s="141"/>
      <c r="D254" s="50" t="s">
        <v>3768</v>
      </c>
      <c r="E254" s="54" t="s">
        <v>4277</v>
      </c>
      <c r="F254" s="50" t="s">
        <v>3906</v>
      </c>
      <c r="G254" s="50" t="s">
        <v>3773</v>
      </c>
      <c r="H254" s="50" t="s">
        <v>30</v>
      </c>
      <c r="I254" s="99">
        <v>36976</v>
      </c>
      <c r="J254" s="50" t="s">
        <v>2676</v>
      </c>
      <c r="K254" s="50" t="s">
        <v>3774</v>
      </c>
      <c r="L254" s="129" t="s">
        <v>2442</v>
      </c>
      <c r="M254" s="129" t="s">
        <v>2442</v>
      </c>
      <c r="N254" s="126" t="s">
        <v>2934</v>
      </c>
      <c r="O254" s="129" t="s">
        <v>2442</v>
      </c>
      <c r="P254" s="129" t="s">
        <v>2442</v>
      </c>
      <c r="Q254" s="50" t="str">
        <f t="shared" si="3"/>
        <v>Solanum oligandrum_Symon_s.n._Australia</v>
      </c>
      <c r="R254" s="50" t="s">
        <v>3906</v>
      </c>
      <c r="S254" s="50" t="s">
        <v>3772</v>
      </c>
    </row>
    <row r="255" spans="1:19" x14ac:dyDescent="0.15">
      <c r="A255" s="192"/>
      <c r="B255" s="91" t="s">
        <v>3762</v>
      </c>
      <c r="C255" s="141"/>
      <c r="D255" s="50" t="s">
        <v>3769</v>
      </c>
      <c r="E255" s="54" t="s">
        <v>4277</v>
      </c>
      <c r="F255" s="66" t="s">
        <v>3907</v>
      </c>
      <c r="G255" s="66" t="s">
        <v>3775</v>
      </c>
      <c r="H255" s="66">
        <v>3523</v>
      </c>
      <c r="I255" s="99">
        <v>38745</v>
      </c>
      <c r="J255" s="66" t="s">
        <v>2676</v>
      </c>
      <c r="K255" s="66" t="s">
        <v>3853</v>
      </c>
      <c r="L255" s="129" t="s">
        <v>2442</v>
      </c>
      <c r="M255" s="129" t="s">
        <v>2442</v>
      </c>
      <c r="N255" s="129" t="s">
        <v>2442</v>
      </c>
      <c r="O255" s="129" t="s">
        <v>2442</v>
      </c>
      <c r="P255" s="129" t="s">
        <v>2442</v>
      </c>
      <c r="Q255" s="50" t="str">
        <f t="shared" si="3"/>
        <v>Solanum stelligerum_Bohs_3523_Australia</v>
      </c>
      <c r="R255" s="66" t="s">
        <v>3907</v>
      </c>
      <c r="S255" s="66" t="s">
        <v>3776</v>
      </c>
    </row>
    <row r="256" spans="1:19" x14ac:dyDescent="0.15">
      <c r="A256" s="192"/>
      <c r="B256" s="91" t="s">
        <v>3763</v>
      </c>
      <c r="C256" s="141"/>
      <c r="D256" s="50" t="s">
        <v>3770</v>
      </c>
      <c r="E256" s="54" t="s">
        <v>4277</v>
      </c>
      <c r="F256" s="66" t="s">
        <v>3908</v>
      </c>
      <c r="G256" s="66" t="s">
        <v>3775</v>
      </c>
      <c r="H256" s="66">
        <v>3565</v>
      </c>
      <c r="I256" s="99">
        <v>38758</v>
      </c>
      <c r="J256" s="66" t="s">
        <v>2676</v>
      </c>
      <c r="K256" s="66" t="s">
        <v>3854</v>
      </c>
      <c r="L256" s="129" t="s">
        <v>2442</v>
      </c>
      <c r="M256" s="129" t="s">
        <v>2442</v>
      </c>
      <c r="N256" s="129" t="s">
        <v>2442</v>
      </c>
      <c r="O256" s="129" t="s">
        <v>2442</v>
      </c>
      <c r="P256" s="129" t="s">
        <v>2442</v>
      </c>
      <c r="Q256" s="50" t="str">
        <f t="shared" si="3"/>
        <v>Solanum prinophyllum_Bohs_3565_Australia</v>
      </c>
      <c r="R256" s="66" t="s">
        <v>3908</v>
      </c>
      <c r="S256" s="66" t="s">
        <v>3777</v>
      </c>
    </row>
    <row r="257" spans="1:20" ht="13" thickBot="1" x14ac:dyDescent="0.2">
      <c r="A257" s="192"/>
      <c r="B257" s="93" t="s">
        <v>3764</v>
      </c>
      <c r="C257" s="141"/>
      <c r="D257" s="50" t="s">
        <v>3771</v>
      </c>
      <c r="E257" s="54" t="s">
        <v>4277</v>
      </c>
      <c r="F257" s="66" t="s">
        <v>3909</v>
      </c>
      <c r="G257" s="66" t="s">
        <v>3775</v>
      </c>
      <c r="H257" s="66">
        <v>3528</v>
      </c>
      <c r="I257" s="99">
        <v>38746</v>
      </c>
      <c r="J257" s="66" t="s">
        <v>2676</v>
      </c>
      <c r="K257" s="66" t="s">
        <v>3855</v>
      </c>
      <c r="L257" s="129" t="s">
        <v>2442</v>
      </c>
      <c r="M257" s="129" t="s">
        <v>2442</v>
      </c>
      <c r="N257" s="129" t="s">
        <v>2442</v>
      </c>
      <c r="O257" s="129" t="s">
        <v>2442</v>
      </c>
      <c r="P257" s="129" t="s">
        <v>2442</v>
      </c>
      <c r="Q257" s="50" t="str">
        <f t="shared" si="3"/>
        <v>Solanum papaverifolium_Bohs_3528_Australia</v>
      </c>
      <c r="R257" s="66" t="s">
        <v>3909</v>
      </c>
      <c r="S257" s="66" t="s">
        <v>3778</v>
      </c>
    </row>
    <row r="258" spans="1:20" x14ac:dyDescent="0.15">
      <c r="A258" s="192"/>
      <c r="B258" s="78" t="s">
        <v>3783</v>
      </c>
      <c r="C258" s="141"/>
      <c r="D258" s="50" t="s">
        <v>3815</v>
      </c>
      <c r="E258" s="54" t="s">
        <v>4277</v>
      </c>
      <c r="F258" s="66" t="s">
        <v>3910</v>
      </c>
      <c r="G258" s="66" t="s">
        <v>3775</v>
      </c>
      <c r="H258" s="66">
        <v>3518</v>
      </c>
      <c r="I258" s="99">
        <v>38743</v>
      </c>
      <c r="J258" s="66" t="s">
        <v>2676</v>
      </c>
      <c r="K258" s="66" t="s">
        <v>3856</v>
      </c>
      <c r="L258" s="129" t="s">
        <v>2442</v>
      </c>
      <c r="M258" s="129" t="s">
        <v>2442</v>
      </c>
      <c r="N258" s="126">
        <v>0</v>
      </c>
      <c r="O258" s="129" t="s">
        <v>2442</v>
      </c>
      <c r="P258" s="129" t="s">
        <v>2442</v>
      </c>
      <c r="Q258" s="50" t="str">
        <f t="shared" ref="Q258:Q321" si="4">CONCATENATE(R258,"_",G258,"_",H258,"_",J258)</f>
        <v>Solanum densevestitum_Bohs_3518_Australia</v>
      </c>
      <c r="R258" s="66" t="s">
        <v>3910</v>
      </c>
      <c r="S258" s="66" t="s">
        <v>3779</v>
      </c>
    </row>
    <row r="259" spans="1:20" x14ac:dyDescent="0.15">
      <c r="A259" s="192"/>
      <c r="B259" s="79" t="s">
        <v>3784</v>
      </c>
      <c r="C259" s="141"/>
      <c r="D259" s="50" t="s">
        <v>3816</v>
      </c>
      <c r="E259" s="50" t="s">
        <v>4279</v>
      </c>
      <c r="F259" s="66" t="s">
        <v>3911</v>
      </c>
      <c r="G259" s="66" t="s">
        <v>3858</v>
      </c>
      <c r="H259" s="66">
        <v>18685</v>
      </c>
      <c r="I259" s="99">
        <v>39467</v>
      </c>
      <c r="J259" s="66" t="s">
        <v>3859</v>
      </c>
      <c r="K259" s="66" t="s">
        <v>3860</v>
      </c>
      <c r="L259" s="126">
        <v>0</v>
      </c>
      <c r="M259" s="129" t="s">
        <v>2442</v>
      </c>
      <c r="N259" s="126">
        <v>0</v>
      </c>
      <c r="O259" s="129" t="s">
        <v>2442</v>
      </c>
      <c r="P259" s="129" t="s">
        <v>2442</v>
      </c>
      <c r="Q259" s="50" t="str">
        <f t="shared" si="4"/>
        <v>Solanum africanum_Aedo et al._18685_South Africa</v>
      </c>
      <c r="R259" s="66" t="s">
        <v>3911</v>
      </c>
      <c r="S259" s="66" t="s">
        <v>3780</v>
      </c>
    </row>
    <row r="260" spans="1:20" x14ac:dyDescent="0.15">
      <c r="A260" s="192"/>
      <c r="B260" s="79" t="s">
        <v>3785</v>
      </c>
      <c r="C260" s="141"/>
      <c r="D260" s="50" t="s">
        <v>3817</v>
      </c>
      <c r="E260" s="50" t="s">
        <v>339</v>
      </c>
      <c r="F260" s="66" t="s">
        <v>3912</v>
      </c>
      <c r="G260" s="66" t="s">
        <v>3782</v>
      </c>
      <c r="H260" s="66">
        <v>11098</v>
      </c>
      <c r="I260" s="99">
        <v>28811</v>
      </c>
      <c r="J260" s="66" t="s">
        <v>1172</v>
      </c>
      <c r="K260" s="66" t="s">
        <v>3861</v>
      </c>
      <c r="L260" s="130">
        <v>0</v>
      </c>
      <c r="M260" s="130">
        <v>0</v>
      </c>
      <c r="N260" s="130">
        <v>0</v>
      </c>
      <c r="O260" s="130">
        <v>0</v>
      </c>
      <c r="P260" s="126">
        <v>0</v>
      </c>
      <c r="Q260" s="50" t="str">
        <f t="shared" si="4"/>
        <v>Solanum orbignianum_Mori et al._11098_Brazil</v>
      </c>
      <c r="R260" s="66" t="s">
        <v>3912</v>
      </c>
      <c r="S260" s="66" t="s">
        <v>3781</v>
      </c>
    </row>
    <row r="261" spans="1:20" x14ac:dyDescent="0.15">
      <c r="A261" s="192"/>
      <c r="B261" s="79" t="s">
        <v>3786</v>
      </c>
      <c r="C261" s="141"/>
      <c r="D261" s="50" t="s">
        <v>3818</v>
      </c>
      <c r="E261" s="50" t="s">
        <v>4280</v>
      </c>
      <c r="F261" s="66" t="s">
        <v>3913</v>
      </c>
      <c r="G261" s="66" t="s">
        <v>45</v>
      </c>
      <c r="H261" s="66">
        <v>7856</v>
      </c>
      <c r="I261" s="99">
        <v>31622</v>
      </c>
      <c r="J261" s="66" t="s">
        <v>3019</v>
      </c>
      <c r="K261" s="66" t="s">
        <v>3863</v>
      </c>
      <c r="L261" s="130">
        <v>0</v>
      </c>
      <c r="M261" s="130">
        <v>0</v>
      </c>
      <c r="N261" s="130">
        <v>0</v>
      </c>
      <c r="O261" s="130">
        <v>0</v>
      </c>
      <c r="P261" s="130">
        <v>0</v>
      </c>
      <c r="Q261" s="50" t="str">
        <f t="shared" si="4"/>
        <v>Darcyanthus spruceanus_Knapp, S._7856_Peru</v>
      </c>
      <c r="R261" s="66" t="s">
        <v>3913</v>
      </c>
      <c r="S261" s="66" t="s">
        <v>3862</v>
      </c>
    </row>
    <row r="262" spans="1:20" x14ac:dyDescent="0.15">
      <c r="A262" s="192"/>
      <c r="B262" s="79" t="s">
        <v>3787</v>
      </c>
      <c r="C262" s="141"/>
      <c r="D262" s="50" t="s">
        <v>3819</v>
      </c>
      <c r="E262" s="50" t="s">
        <v>4280</v>
      </c>
      <c r="F262" s="66" t="s">
        <v>3913</v>
      </c>
      <c r="G262" s="66" t="s">
        <v>3864</v>
      </c>
      <c r="H262" s="66">
        <v>1104</v>
      </c>
      <c r="I262" s="99">
        <v>17029</v>
      </c>
      <c r="J262" s="66" t="s">
        <v>3019</v>
      </c>
      <c r="K262" s="66" t="s">
        <v>3863</v>
      </c>
      <c r="L262" s="130">
        <v>0</v>
      </c>
      <c r="M262" s="130">
        <v>0</v>
      </c>
      <c r="N262" s="130">
        <v>0</v>
      </c>
      <c r="O262" s="130">
        <v>0</v>
      </c>
      <c r="P262" s="130">
        <v>0</v>
      </c>
      <c r="Q262" s="50" t="str">
        <f t="shared" si="4"/>
        <v>Darcyanthus spruceanus_Ferreyra, R._1104_Peru</v>
      </c>
      <c r="R262" s="66" t="s">
        <v>3913</v>
      </c>
      <c r="S262" s="66" t="s">
        <v>3862</v>
      </c>
    </row>
    <row r="263" spans="1:20" x14ac:dyDescent="0.15">
      <c r="A263" s="192"/>
      <c r="B263" s="79" t="s">
        <v>3788</v>
      </c>
      <c r="C263" s="141"/>
      <c r="D263" s="50" t="s">
        <v>3820</v>
      </c>
      <c r="E263" s="50" t="s">
        <v>4280</v>
      </c>
      <c r="F263" s="66" t="s">
        <v>3914</v>
      </c>
      <c r="G263" s="66" t="s">
        <v>3847</v>
      </c>
      <c r="H263" s="66">
        <v>35218</v>
      </c>
      <c r="I263" s="99">
        <v>14359</v>
      </c>
      <c r="J263" s="66" t="s">
        <v>3865</v>
      </c>
      <c r="K263" s="66" t="s">
        <v>3848</v>
      </c>
      <c r="L263" s="130">
        <v>0</v>
      </c>
      <c r="M263" s="129" t="s">
        <v>2442</v>
      </c>
      <c r="N263" s="130">
        <v>0</v>
      </c>
      <c r="O263" s="129" t="s">
        <v>2442</v>
      </c>
      <c r="P263" s="130">
        <v>0</v>
      </c>
      <c r="Q263" s="50" t="str">
        <f t="shared" si="4"/>
        <v>Cuatresia anomala_Killip_35218_Colombia</v>
      </c>
      <c r="R263" s="66" t="s">
        <v>3914</v>
      </c>
      <c r="S263" s="66" t="s">
        <v>3866</v>
      </c>
    </row>
    <row r="264" spans="1:20" x14ac:dyDescent="0.15">
      <c r="A264" s="192"/>
      <c r="B264" s="79" t="s">
        <v>3789</v>
      </c>
      <c r="C264" s="141"/>
      <c r="D264" s="50" t="s">
        <v>3821</v>
      </c>
      <c r="E264" s="50" t="s">
        <v>339</v>
      </c>
      <c r="F264" s="66" t="s">
        <v>3916</v>
      </c>
      <c r="G264" s="66" t="s">
        <v>3850</v>
      </c>
      <c r="H264" s="66">
        <v>6254</v>
      </c>
      <c r="I264" s="99">
        <v>39782</v>
      </c>
      <c r="J264" s="66" t="s">
        <v>3019</v>
      </c>
      <c r="K264" s="66" t="s">
        <v>3863</v>
      </c>
      <c r="L264" s="130">
        <v>0</v>
      </c>
      <c r="M264" s="130">
        <v>0</v>
      </c>
      <c r="N264" s="130">
        <v>0</v>
      </c>
      <c r="O264" s="130">
        <v>0</v>
      </c>
      <c r="P264" s="130">
        <v>0</v>
      </c>
      <c r="Q264" s="50" t="str">
        <f t="shared" si="4"/>
        <v>Solanum sp. nov_Rojas &amp; Ovtiz_6254_Peru</v>
      </c>
      <c r="R264" s="66" t="s">
        <v>3916</v>
      </c>
      <c r="S264" s="66" t="s">
        <v>3849</v>
      </c>
    </row>
    <row r="265" spans="1:20" ht="13" thickBot="1" x14ac:dyDescent="0.2">
      <c r="A265" s="192"/>
      <c r="B265" s="80" t="s">
        <v>3790</v>
      </c>
      <c r="C265" s="141"/>
      <c r="D265" s="50" t="s">
        <v>3822</v>
      </c>
      <c r="E265" s="50" t="s">
        <v>4279</v>
      </c>
      <c r="F265" s="50" t="s">
        <v>3915</v>
      </c>
      <c r="G265" s="50" t="s">
        <v>3867</v>
      </c>
      <c r="H265" s="66">
        <v>559</v>
      </c>
      <c r="I265" s="99">
        <v>37184</v>
      </c>
      <c r="J265" s="50" t="s">
        <v>3868</v>
      </c>
      <c r="K265" s="50" t="s">
        <v>3869</v>
      </c>
      <c r="L265" s="129" t="s">
        <v>2442</v>
      </c>
      <c r="M265" s="129" t="s">
        <v>2442</v>
      </c>
      <c r="N265" s="129" t="s">
        <v>2442</v>
      </c>
      <c r="O265" s="129" t="s">
        <v>2442</v>
      </c>
      <c r="P265" s="129" t="s">
        <v>2442</v>
      </c>
      <c r="Q265" s="50" t="str">
        <f t="shared" si="4"/>
        <v>Solanum macrothyrsum_Barthelat, F._559_Mayotte</v>
      </c>
      <c r="R265" s="50" t="s">
        <v>3915</v>
      </c>
      <c r="S265" s="50" t="s">
        <v>3857</v>
      </c>
    </row>
    <row r="266" spans="1:20" x14ac:dyDescent="0.15">
      <c r="A266" s="192"/>
      <c r="B266" s="97" t="s">
        <v>3791</v>
      </c>
      <c r="C266" s="138"/>
      <c r="D266" s="50" t="s">
        <v>3823</v>
      </c>
      <c r="E266" s="54" t="s">
        <v>4277</v>
      </c>
      <c r="F266" s="66" t="s">
        <v>3068</v>
      </c>
      <c r="G266" s="66" t="s">
        <v>3917</v>
      </c>
      <c r="H266" s="66">
        <v>1748</v>
      </c>
      <c r="I266" s="99">
        <v>18576</v>
      </c>
      <c r="J266" s="66" t="s">
        <v>410</v>
      </c>
      <c r="K266" s="66" t="s">
        <v>3413</v>
      </c>
      <c r="L266" s="130">
        <v>0</v>
      </c>
      <c r="M266" s="130">
        <v>0</v>
      </c>
      <c r="N266" s="130">
        <v>0</v>
      </c>
      <c r="O266" s="130">
        <v>0</v>
      </c>
      <c r="P266" s="130">
        <v>0</v>
      </c>
      <c r="Q266" s="50" t="str">
        <f t="shared" si="4"/>
        <v>Solanum hovei_Fernandes, J._1748_India</v>
      </c>
      <c r="R266" s="66" t="s">
        <v>3068</v>
      </c>
      <c r="S266" s="66" t="s">
        <v>407</v>
      </c>
    </row>
    <row r="267" spans="1:20" x14ac:dyDescent="0.15">
      <c r="A267" s="192"/>
      <c r="B267" s="98" t="s">
        <v>3792</v>
      </c>
      <c r="C267" s="138"/>
      <c r="D267" s="50" t="s">
        <v>3824</v>
      </c>
      <c r="E267" s="54" t="s">
        <v>4277</v>
      </c>
      <c r="F267" s="66" t="s">
        <v>3499</v>
      </c>
      <c r="G267" s="66" t="s">
        <v>3918</v>
      </c>
      <c r="H267" s="66" t="s">
        <v>30</v>
      </c>
      <c r="I267" s="66" t="s">
        <v>3022</v>
      </c>
      <c r="J267" s="66" t="s">
        <v>1159</v>
      </c>
      <c r="K267" s="66" t="s">
        <v>3413</v>
      </c>
      <c r="L267" s="129" t="s">
        <v>2442</v>
      </c>
      <c r="M267" s="129" t="s">
        <v>2442</v>
      </c>
      <c r="N267" s="129" t="s">
        <v>2442</v>
      </c>
      <c r="O267" s="129" t="s">
        <v>2442</v>
      </c>
      <c r="P267" s="129" t="s">
        <v>2442</v>
      </c>
      <c r="Q267" s="50" t="str">
        <f t="shared" si="4"/>
        <v>Solanum pseudosaponaceum_Tawada, S._s.n._Japan</v>
      </c>
      <c r="R267" s="66" t="s">
        <v>3499</v>
      </c>
      <c r="S267" s="66" t="s">
        <v>3381</v>
      </c>
    </row>
    <row r="268" spans="1:20" x14ac:dyDescent="0.15">
      <c r="A268" s="192"/>
      <c r="B268" s="98" t="s">
        <v>3793</v>
      </c>
      <c r="C268" s="138"/>
      <c r="D268" s="50" t="s">
        <v>3825</v>
      </c>
      <c r="E268" s="54" t="s">
        <v>4277</v>
      </c>
      <c r="F268" s="66" t="s">
        <v>3927</v>
      </c>
      <c r="G268" s="66" t="s">
        <v>483</v>
      </c>
      <c r="H268" s="66">
        <v>33186</v>
      </c>
      <c r="I268" s="114">
        <v>6788</v>
      </c>
      <c r="J268" s="66" t="s">
        <v>486</v>
      </c>
      <c r="K268" s="66" t="s">
        <v>3413</v>
      </c>
      <c r="L268" s="130">
        <v>0</v>
      </c>
      <c r="M268" s="130">
        <v>0</v>
      </c>
      <c r="N268" s="130">
        <v>0</v>
      </c>
      <c r="O268" s="130">
        <v>0</v>
      </c>
      <c r="P268" s="130">
        <v>0</v>
      </c>
      <c r="Q268" s="50" t="str">
        <f t="shared" si="4"/>
        <v>Solanum retrorsum_Ramos, M._33186_Philippines</v>
      </c>
      <c r="R268" s="66" t="s">
        <v>3927</v>
      </c>
      <c r="S268" s="66" t="s">
        <v>1521</v>
      </c>
    </row>
    <row r="269" spans="1:20" x14ac:dyDescent="0.15">
      <c r="A269" s="192"/>
      <c r="B269" s="98" t="s">
        <v>3794</v>
      </c>
      <c r="C269" s="138"/>
      <c r="D269" s="50" t="s">
        <v>3826</v>
      </c>
      <c r="E269" s="54" t="s">
        <v>4277</v>
      </c>
      <c r="F269" s="66" t="s">
        <v>3436</v>
      </c>
      <c r="G269" s="66" t="s">
        <v>3919</v>
      </c>
      <c r="H269" s="66">
        <v>2166</v>
      </c>
      <c r="I269" s="99">
        <v>13830</v>
      </c>
      <c r="J269" s="66" t="s">
        <v>36</v>
      </c>
      <c r="K269" s="66" t="s">
        <v>3413</v>
      </c>
      <c r="L269" s="130">
        <v>0</v>
      </c>
      <c r="M269" s="130">
        <v>0</v>
      </c>
      <c r="N269" s="130">
        <v>0</v>
      </c>
      <c r="O269" s="130">
        <v>0</v>
      </c>
      <c r="P269" s="130">
        <v>0</v>
      </c>
      <c r="Q269" s="50" t="str">
        <f t="shared" si="4"/>
        <v>Solanum sp._Eyma, P.J._2166_Indonesia</v>
      </c>
      <c r="R269" s="66" t="s">
        <v>3436</v>
      </c>
      <c r="S269" s="66" t="s">
        <v>3436</v>
      </c>
    </row>
    <row r="270" spans="1:20" x14ac:dyDescent="0.15">
      <c r="A270" s="192"/>
      <c r="B270" s="98" t="s">
        <v>3795</v>
      </c>
      <c r="C270" s="138"/>
      <c r="D270" s="50" t="s">
        <v>3827</v>
      </c>
      <c r="E270" s="54" t="s">
        <v>4277</v>
      </c>
      <c r="F270" s="66" t="s">
        <v>3436</v>
      </c>
      <c r="G270" s="66" t="s">
        <v>3920</v>
      </c>
      <c r="H270" s="66">
        <v>477</v>
      </c>
      <c r="I270" s="99">
        <v>25521</v>
      </c>
      <c r="J270" s="66" t="s">
        <v>36</v>
      </c>
      <c r="K270" s="66" t="s">
        <v>3413</v>
      </c>
      <c r="L270" s="130">
        <v>0</v>
      </c>
      <c r="M270" s="130">
        <v>0</v>
      </c>
      <c r="N270" s="130">
        <v>0</v>
      </c>
      <c r="O270" s="130">
        <v>0</v>
      </c>
      <c r="P270" s="130">
        <v>0</v>
      </c>
      <c r="Q270" s="50" t="str">
        <f t="shared" si="4"/>
        <v>Solanum sp._Sands, M.J.S._477_Indonesia</v>
      </c>
      <c r="R270" s="66" t="s">
        <v>3436</v>
      </c>
      <c r="S270" s="66" t="s">
        <v>3436</v>
      </c>
    </row>
    <row r="271" spans="1:20" x14ac:dyDescent="0.15">
      <c r="A271" s="192"/>
      <c r="B271" s="98" t="s">
        <v>3796</v>
      </c>
      <c r="C271" s="138"/>
      <c r="D271" s="50" t="s">
        <v>3828</v>
      </c>
      <c r="E271" s="54" t="s">
        <v>4277</v>
      </c>
      <c r="F271" s="66" t="s">
        <v>3436</v>
      </c>
      <c r="G271" s="66" t="s">
        <v>3921</v>
      </c>
      <c r="H271" s="66">
        <v>2772</v>
      </c>
      <c r="I271" s="99">
        <v>9620</v>
      </c>
      <c r="J271" s="66" t="s">
        <v>36</v>
      </c>
      <c r="K271" s="66" t="s">
        <v>3922</v>
      </c>
      <c r="L271" s="130">
        <v>0</v>
      </c>
      <c r="M271" s="130">
        <v>0</v>
      </c>
      <c r="N271" s="130">
        <v>0</v>
      </c>
      <c r="O271" s="130">
        <v>0</v>
      </c>
      <c r="P271" s="130">
        <v>0</v>
      </c>
      <c r="Q271" s="50" t="str">
        <f t="shared" si="4"/>
        <v>Solanum sp._Lam, H.J._2772_Indonesia</v>
      </c>
      <c r="R271" s="66" t="s">
        <v>3436</v>
      </c>
      <c r="S271" s="66" t="s">
        <v>3436</v>
      </c>
    </row>
    <row r="272" spans="1:20" x14ac:dyDescent="0.15">
      <c r="A272" s="192"/>
      <c r="B272" s="98" t="s">
        <v>3797</v>
      </c>
      <c r="C272" s="138"/>
      <c r="D272" s="50" t="s">
        <v>3829</v>
      </c>
      <c r="E272" s="54" t="s">
        <v>4277</v>
      </c>
      <c r="F272" s="66" t="s">
        <v>3087</v>
      </c>
      <c r="G272" s="66" t="s">
        <v>3923</v>
      </c>
      <c r="H272" s="66">
        <v>4814</v>
      </c>
      <c r="I272" s="99">
        <v>18754</v>
      </c>
      <c r="J272" s="66" t="s">
        <v>36</v>
      </c>
      <c r="K272" s="66" t="s">
        <v>3924</v>
      </c>
      <c r="L272" s="130">
        <v>0</v>
      </c>
      <c r="M272" s="130">
        <v>0</v>
      </c>
      <c r="N272" s="130">
        <v>0</v>
      </c>
      <c r="O272" s="130">
        <v>0</v>
      </c>
      <c r="P272" s="130">
        <v>0</v>
      </c>
      <c r="Q272" s="50" t="str">
        <f t="shared" si="4"/>
        <v>Solanum cyanocarphium_Kostermans, A.J.G.H._4814_Indonesia</v>
      </c>
      <c r="R272" s="66" t="s">
        <v>3087</v>
      </c>
      <c r="S272" s="66" t="s">
        <v>2448</v>
      </c>
      <c r="T272" s="154"/>
    </row>
    <row r="273" spans="1:20" ht="13" thickBot="1" x14ac:dyDescent="0.2">
      <c r="A273" s="192"/>
      <c r="B273" s="100" t="s">
        <v>3798</v>
      </c>
      <c r="C273" s="138"/>
      <c r="D273" s="50" t="s">
        <v>3830</v>
      </c>
      <c r="E273" s="54" t="s">
        <v>4277</v>
      </c>
      <c r="F273" s="66" t="s">
        <v>3087</v>
      </c>
      <c r="G273" s="66" t="s">
        <v>3925</v>
      </c>
      <c r="H273" s="66">
        <v>35973</v>
      </c>
      <c r="I273" s="99">
        <v>21071</v>
      </c>
      <c r="J273" s="66" t="s">
        <v>486</v>
      </c>
      <c r="K273" s="66" t="s">
        <v>3926</v>
      </c>
      <c r="L273" s="130">
        <v>0</v>
      </c>
      <c r="M273" s="130">
        <v>0</v>
      </c>
      <c r="N273" s="130">
        <v>0</v>
      </c>
      <c r="O273" s="130">
        <v>0</v>
      </c>
      <c r="P273" s="130">
        <v>0</v>
      </c>
      <c r="Q273" s="50" t="str">
        <f t="shared" si="4"/>
        <v>Solanum cyanocarphium_Frake, C.M._35973_Philippines</v>
      </c>
      <c r="R273" s="66" t="s">
        <v>3087</v>
      </c>
      <c r="S273" s="66" t="s">
        <v>2448</v>
      </c>
      <c r="T273" s="154"/>
    </row>
    <row r="274" spans="1:20" x14ac:dyDescent="0.15">
      <c r="A274" s="192"/>
      <c r="B274" s="101" t="s">
        <v>3799</v>
      </c>
      <c r="C274" s="152"/>
      <c r="D274" s="66" t="s">
        <v>3831</v>
      </c>
      <c r="E274" s="54" t="s">
        <v>4277</v>
      </c>
      <c r="F274" s="66" t="s">
        <v>3436</v>
      </c>
      <c r="G274" s="66" t="s">
        <v>3928</v>
      </c>
      <c r="H274" s="66" t="s">
        <v>3929</v>
      </c>
      <c r="I274" s="99">
        <v>40955</v>
      </c>
      <c r="J274" s="86" t="s">
        <v>69</v>
      </c>
      <c r="K274" s="58" t="s">
        <v>2865</v>
      </c>
      <c r="L274" s="129" t="s">
        <v>2442</v>
      </c>
      <c r="M274" s="126">
        <v>0</v>
      </c>
      <c r="N274" s="129" t="s">
        <v>2442</v>
      </c>
      <c r="O274" s="129" t="s">
        <v>2442</v>
      </c>
      <c r="P274" s="129" t="s">
        <v>2442</v>
      </c>
      <c r="Q274" s="50" t="str">
        <f t="shared" si="4"/>
        <v>Solanum sp._James, S.A._SAJ0403_Papua New Guinea</v>
      </c>
      <c r="R274" s="66" t="s">
        <v>3436</v>
      </c>
      <c r="S274" s="66" t="s">
        <v>3436</v>
      </c>
    </row>
    <row r="275" spans="1:20" x14ac:dyDescent="0.15">
      <c r="A275" s="192"/>
      <c r="B275" s="105" t="s">
        <v>3800</v>
      </c>
      <c r="C275" s="152"/>
      <c r="D275" s="96" t="s">
        <v>3832</v>
      </c>
      <c r="E275" s="54" t="s">
        <v>4277</v>
      </c>
      <c r="F275" s="58" t="s">
        <v>3094</v>
      </c>
      <c r="G275" s="66" t="s">
        <v>3928</v>
      </c>
      <c r="H275" s="66" t="s">
        <v>3930</v>
      </c>
      <c r="I275" s="99">
        <v>41582</v>
      </c>
      <c r="J275" s="86" t="s">
        <v>69</v>
      </c>
      <c r="K275" s="58" t="s">
        <v>2865</v>
      </c>
      <c r="L275" s="129" t="s">
        <v>2442</v>
      </c>
      <c r="M275" s="126">
        <v>0</v>
      </c>
      <c r="N275" s="129" t="s">
        <v>2442</v>
      </c>
      <c r="O275" s="129" t="s">
        <v>2442</v>
      </c>
      <c r="P275" s="129" t="s">
        <v>2442</v>
      </c>
      <c r="Q275" s="50" t="str">
        <f t="shared" si="4"/>
        <v>Solanum leptacanthum_James, S.A._SAJ1377_Papua New Guinea</v>
      </c>
      <c r="R275" s="58" t="s">
        <v>3094</v>
      </c>
      <c r="S275" s="58" t="s">
        <v>2458</v>
      </c>
    </row>
    <row r="276" spans="1:20" x14ac:dyDescent="0.15">
      <c r="A276" s="192"/>
      <c r="B276" s="105" t="s">
        <v>3801</v>
      </c>
      <c r="C276" s="152"/>
      <c r="D276" s="66" t="s">
        <v>3833</v>
      </c>
      <c r="E276" s="54" t="s">
        <v>4277</v>
      </c>
      <c r="F276" s="66" t="s">
        <v>3905</v>
      </c>
      <c r="G276" s="66" t="s">
        <v>3931</v>
      </c>
      <c r="H276" s="66" t="s">
        <v>3932</v>
      </c>
      <c r="I276" s="99">
        <v>41323</v>
      </c>
      <c r="J276" s="86" t="s">
        <v>69</v>
      </c>
      <c r="K276" s="58" t="s">
        <v>2865</v>
      </c>
      <c r="L276" s="129" t="s">
        <v>2442</v>
      </c>
      <c r="M276" s="129" t="s">
        <v>2442</v>
      </c>
      <c r="N276" s="129" t="s">
        <v>2442</v>
      </c>
      <c r="O276" s="129" t="s">
        <v>2442</v>
      </c>
      <c r="P276" s="129" t="s">
        <v>2442</v>
      </c>
      <c r="Q276" s="50" t="str">
        <f t="shared" si="4"/>
        <v>Solanum torvum_Damas, D._SAJ1188_Papua New Guinea</v>
      </c>
      <c r="R276" s="66" t="s">
        <v>3905</v>
      </c>
      <c r="S276" s="66" t="s">
        <v>3851</v>
      </c>
    </row>
    <row r="277" spans="1:20" x14ac:dyDescent="0.15">
      <c r="A277" s="192"/>
      <c r="B277" s="105" t="s">
        <v>3802</v>
      </c>
      <c r="C277" s="152"/>
      <c r="D277" s="66" t="s">
        <v>3834</v>
      </c>
      <c r="E277" s="54" t="s">
        <v>4277</v>
      </c>
      <c r="F277" s="66" t="s">
        <v>3084</v>
      </c>
      <c r="G277" s="66" t="s">
        <v>3928</v>
      </c>
      <c r="H277" s="66" t="s">
        <v>3933</v>
      </c>
      <c r="I277" s="99">
        <v>40676</v>
      </c>
      <c r="J277" s="86" t="s">
        <v>69</v>
      </c>
      <c r="K277" s="58" t="s">
        <v>2865</v>
      </c>
      <c r="L277" s="129" t="s">
        <v>2442</v>
      </c>
      <c r="M277" s="129" t="s">
        <v>2442</v>
      </c>
      <c r="N277" s="129" t="s">
        <v>2442</v>
      </c>
      <c r="O277" s="129" t="s">
        <v>2442</v>
      </c>
      <c r="P277" s="129" t="s">
        <v>2442</v>
      </c>
      <c r="Q277" s="50" t="str">
        <f t="shared" si="4"/>
        <v>Solanum lasiocarpum_James, S.A._SAJ0072_Papua New Guinea</v>
      </c>
      <c r="R277" s="66" t="s">
        <v>3084</v>
      </c>
      <c r="S277" s="66" t="s">
        <v>799</v>
      </c>
    </row>
    <row r="278" spans="1:20" x14ac:dyDescent="0.15">
      <c r="A278" s="192"/>
      <c r="B278" s="105" t="s">
        <v>3803</v>
      </c>
      <c r="C278" s="152"/>
      <c r="D278" s="66" t="s">
        <v>3835</v>
      </c>
      <c r="E278" s="54" t="s">
        <v>4277</v>
      </c>
      <c r="F278" s="66" t="s">
        <v>3088</v>
      </c>
      <c r="G278" s="66" t="s">
        <v>3936</v>
      </c>
      <c r="H278" s="66" t="s">
        <v>3937</v>
      </c>
      <c r="I278" s="99">
        <v>42075</v>
      </c>
      <c r="J278" s="66" t="s">
        <v>410</v>
      </c>
      <c r="K278" s="66" t="s">
        <v>2865</v>
      </c>
      <c r="L278" s="129" t="s">
        <v>2442</v>
      </c>
      <c r="M278" s="129" t="s">
        <v>2442</v>
      </c>
      <c r="N278" s="129" t="s">
        <v>2442</v>
      </c>
      <c r="O278" s="129" t="s">
        <v>2442</v>
      </c>
      <c r="P278" s="129" t="s">
        <v>2442</v>
      </c>
      <c r="Q278" s="50" t="str">
        <f t="shared" si="4"/>
        <v>Solanum trilobatum_Aubriot, X._4-Pondi_India</v>
      </c>
      <c r="R278" s="66" t="s">
        <v>3088</v>
      </c>
      <c r="S278" s="66" t="s">
        <v>2472</v>
      </c>
    </row>
    <row r="279" spans="1:20" x14ac:dyDescent="0.15">
      <c r="A279" s="192"/>
      <c r="B279" s="105" t="s">
        <v>3804</v>
      </c>
      <c r="C279" s="152"/>
      <c r="D279" s="66" t="s">
        <v>3836</v>
      </c>
      <c r="E279" s="54" t="s">
        <v>4277</v>
      </c>
      <c r="F279" s="66" t="s">
        <v>3088</v>
      </c>
      <c r="G279" s="66" t="s">
        <v>3939</v>
      </c>
      <c r="H279" s="66">
        <v>970</v>
      </c>
      <c r="I279" s="99">
        <v>42089</v>
      </c>
      <c r="J279" s="66" t="s">
        <v>410</v>
      </c>
      <c r="K279" s="66" t="s">
        <v>2865</v>
      </c>
      <c r="L279" s="129" t="s">
        <v>2442</v>
      </c>
      <c r="M279" s="129" t="s">
        <v>2442</v>
      </c>
      <c r="N279" s="129" t="s">
        <v>2442</v>
      </c>
      <c r="O279" s="129" t="s">
        <v>2442</v>
      </c>
      <c r="P279" s="129" t="s">
        <v>2442</v>
      </c>
      <c r="Q279" s="50" t="str">
        <f t="shared" si="4"/>
        <v>Solanum trilobatum_VSK/GG_970_India</v>
      </c>
      <c r="R279" s="66" t="s">
        <v>3088</v>
      </c>
      <c r="S279" s="66" t="s">
        <v>2472</v>
      </c>
    </row>
    <row r="280" spans="1:20" x14ac:dyDescent="0.15">
      <c r="A280" s="192"/>
      <c r="B280" s="105" t="s">
        <v>3805</v>
      </c>
      <c r="C280" s="152"/>
      <c r="D280" s="66" t="s">
        <v>3837</v>
      </c>
      <c r="E280" s="54" t="s">
        <v>4277</v>
      </c>
      <c r="F280" s="66" t="s">
        <v>3082</v>
      </c>
      <c r="G280" s="66" t="s">
        <v>3939</v>
      </c>
      <c r="H280" s="66" t="s">
        <v>3940</v>
      </c>
      <c r="I280" s="99">
        <v>42090</v>
      </c>
      <c r="J280" s="66" t="s">
        <v>410</v>
      </c>
      <c r="K280" s="66" t="s">
        <v>2865</v>
      </c>
      <c r="L280" s="129" t="s">
        <v>2442</v>
      </c>
      <c r="M280" s="129" t="s">
        <v>2442</v>
      </c>
      <c r="N280" s="129" t="s">
        <v>2442</v>
      </c>
      <c r="O280" s="129" t="s">
        <v>2442</v>
      </c>
      <c r="P280" s="129" t="s">
        <v>2442</v>
      </c>
      <c r="Q280" s="50" t="str">
        <f t="shared" si="4"/>
        <v>Solanum pubescens_VSK/GG_975a_India</v>
      </c>
      <c r="R280" s="66" t="s">
        <v>3082</v>
      </c>
      <c r="S280" s="66" t="s">
        <v>2466</v>
      </c>
    </row>
    <row r="281" spans="1:20" ht="13" thickBot="1" x14ac:dyDescent="0.2">
      <c r="A281" s="192"/>
      <c r="B281" s="106" t="s">
        <v>3806</v>
      </c>
      <c r="C281" s="152"/>
      <c r="D281" s="66" t="s">
        <v>3838</v>
      </c>
      <c r="E281" s="54" t="s">
        <v>4277</v>
      </c>
      <c r="F281" s="58" t="s">
        <v>3089</v>
      </c>
      <c r="G281" s="66" t="s">
        <v>3939</v>
      </c>
      <c r="H281" s="66">
        <v>968</v>
      </c>
      <c r="I281" s="99">
        <v>42089</v>
      </c>
      <c r="J281" s="66" t="s">
        <v>410</v>
      </c>
      <c r="K281" s="66" t="s">
        <v>2865</v>
      </c>
      <c r="L281" s="129" t="s">
        <v>2442</v>
      </c>
      <c r="M281" s="129" t="s">
        <v>2442</v>
      </c>
      <c r="N281" s="129" t="s">
        <v>2442</v>
      </c>
      <c r="O281" s="129" t="s">
        <v>2442</v>
      </c>
      <c r="P281" s="129" t="s">
        <v>2442</v>
      </c>
      <c r="Q281" s="50" t="str">
        <f t="shared" si="4"/>
        <v>Solanum virginianum_VSK/GG_968_India</v>
      </c>
      <c r="R281" s="58" t="s">
        <v>3089</v>
      </c>
      <c r="S281" s="58" t="s">
        <v>2230</v>
      </c>
    </row>
    <row r="282" spans="1:20" x14ac:dyDescent="0.15">
      <c r="A282" s="192"/>
      <c r="B282" s="120" t="s">
        <v>3807</v>
      </c>
      <c r="C282" s="152"/>
      <c r="D282" s="66" t="s">
        <v>3839</v>
      </c>
      <c r="E282" s="54" t="s">
        <v>4277</v>
      </c>
      <c r="F282" s="66" t="s">
        <v>3905</v>
      </c>
      <c r="G282" s="66" t="s">
        <v>3939</v>
      </c>
      <c r="H282" s="66">
        <v>946</v>
      </c>
      <c r="I282" s="99">
        <v>42086</v>
      </c>
      <c r="J282" s="66" t="s">
        <v>410</v>
      </c>
      <c r="K282" s="66" t="s">
        <v>2865</v>
      </c>
      <c r="L282" s="129" t="s">
        <v>2442</v>
      </c>
      <c r="M282" s="129" t="s">
        <v>2442</v>
      </c>
      <c r="N282" s="129" t="s">
        <v>2442</v>
      </c>
      <c r="O282" s="129" t="s">
        <v>2442</v>
      </c>
      <c r="P282" s="129" t="s">
        <v>2442</v>
      </c>
      <c r="Q282" s="50" t="str">
        <f t="shared" si="4"/>
        <v>Solanum torvum_VSK/GG_946_India</v>
      </c>
      <c r="R282" s="66" t="s">
        <v>3905</v>
      </c>
      <c r="S282" s="66" t="s">
        <v>3851</v>
      </c>
    </row>
    <row r="283" spans="1:20" x14ac:dyDescent="0.15">
      <c r="A283" s="192"/>
      <c r="B283" s="121" t="s">
        <v>3808</v>
      </c>
      <c r="C283" s="152"/>
      <c r="D283" s="66" t="s">
        <v>3840</v>
      </c>
      <c r="E283" s="54" t="s">
        <v>4277</v>
      </c>
      <c r="F283" s="66" t="s">
        <v>3881</v>
      </c>
      <c r="G283" s="66" t="s">
        <v>3939</v>
      </c>
      <c r="H283" s="66">
        <v>941</v>
      </c>
      <c r="I283" s="99">
        <v>42086</v>
      </c>
      <c r="J283" s="66" t="s">
        <v>410</v>
      </c>
      <c r="K283" s="66" t="s">
        <v>2865</v>
      </c>
      <c r="L283" s="129" t="s">
        <v>2442</v>
      </c>
      <c r="M283" s="129" t="s">
        <v>2442</v>
      </c>
      <c r="N283" s="129" t="s">
        <v>2442</v>
      </c>
      <c r="O283" s="129" t="s">
        <v>2442</v>
      </c>
      <c r="P283" s="129" t="s">
        <v>2442</v>
      </c>
      <c r="Q283" s="50" t="str">
        <f t="shared" si="4"/>
        <v>Solanum insanum_VSK/GG_941_India</v>
      </c>
      <c r="R283" s="66" t="s">
        <v>3881</v>
      </c>
      <c r="S283" s="66" t="s">
        <v>3721</v>
      </c>
    </row>
    <row r="284" spans="1:20" x14ac:dyDescent="0.15">
      <c r="A284" s="192"/>
      <c r="B284" s="121" t="s">
        <v>3809</v>
      </c>
      <c r="C284" s="152"/>
      <c r="D284" s="66" t="s">
        <v>3841</v>
      </c>
      <c r="E284" s="54" t="s">
        <v>4277</v>
      </c>
      <c r="F284" s="58" t="s">
        <v>3080</v>
      </c>
      <c r="G284" s="66" t="s">
        <v>3939</v>
      </c>
      <c r="H284" s="66" t="s">
        <v>3942</v>
      </c>
      <c r="I284" s="99">
        <v>42086</v>
      </c>
      <c r="J284" s="66" t="s">
        <v>410</v>
      </c>
      <c r="K284" s="66" t="s">
        <v>2865</v>
      </c>
      <c r="L284" s="129" t="s">
        <v>2442</v>
      </c>
      <c r="M284" s="129" t="s">
        <v>2442</v>
      </c>
      <c r="N284" s="129" t="s">
        <v>2442</v>
      </c>
      <c r="O284" s="129" t="s">
        <v>2442</v>
      </c>
      <c r="P284" s="129" t="s">
        <v>2442</v>
      </c>
      <c r="Q284" s="50" t="str">
        <f t="shared" si="4"/>
        <v>Solanum violaceum_VSK/GG_945e_India</v>
      </c>
      <c r="R284" s="58" t="s">
        <v>3080</v>
      </c>
      <c r="S284" s="58" t="s">
        <v>2474</v>
      </c>
    </row>
    <row r="285" spans="1:20" x14ac:dyDescent="0.15">
      <c r="A285" s="192"/>
      <c r="B285" s="121" t="s">
        <v>3810</v>
      </c>
      <c r="C285" s="152"/>
      <c r="D285" s="66" t="s">
        <v>3842</v>
      </c>
      <c r="E285" s="54" t="s">
        <v>4277</v>
      </c>
      <c r="F285" s="58" t="s">
        <v>3075</v>
      </c>
      <c r="G285" s="66" t="s">
        <v>3939</v>
      </c>
      <c r="H285" s="66" t="s">
        <v>3941</v>
      </c>
      <c r="I285" s="99">
        <v>42082</v>
      </c>
      <c r="J285" s="66" t="s">
        <v>410</v>
      </c>
      <c r="K285" s="66" t="s">
        <v>2865</v>
      </c>
      <c r="L285" s="126">
        <v>0</v>
      </c>
      <c r="M285" s="129" t="s">
        <v>2442</v>
      </c>
      <c r="N285" s="129" t="s">
        <v>2442</v>
      </c>
      <c r="O285" s="129" t="s">
        <v>2442</v>
      </c>
      <c r="P285" s="129" t="s">
        <v>2442</v>
      </c>
      <c r="Q285" s="50" t="str">
        <f t="shared" si="4"/>
        <v>Solanum multiflorum_VSK/GG_932a_India</v>
      </c>
      <c r="R285" s="58" t="s">
        <v>3075</v>
      </c>
      <c r="S285" s="58" t="s">
        <v>1263</v>
      </c>
    </row>
    <row r="286" spans="1:20" x14ac:dyDescent="0.15">
      <c r="A286" s="192"/>
      <c r="B286" s="121" t="s">
        <v>3811</v>
      </c>
      <c r="C286" s="152"/>
      <c r="D286" s="151" t="s">
        <v>3843</v>
      </c>
      <c r="E286" s="54" t="s">
        <v>4277</v>
      </c>
      <c r="F286" s="58" t="s">
        <v>3075</v>
      </c>
      <c r="G286" s="66" t="s">
        <v>3939</v>
      </c>
      <c r="H286" s="66" t="s">
        <v>3943</v>
      </c>
      <c r="I286" s="99">
        <v>42086</v>
      </c>
      <c r="J286" s="66" t="s">
        <v>410</v>
      </c>
      <c r="K286" s="66" t="s">
        <v>2865</v>
      </c>
      <c r="L286" s="129" t="s">
        <v>2442</v>
      </c>
      <c r="M286" s="129" t="s">
        <v>2442</v>
      </c>
      <c r="N286" s="129" t="s">
        <v>2442</v>
      </c>
      <c r="O286" s="129" t="s">
        <v>2442</v>
      </c>
      <c r="P286" s="129" t="s">
        <v>2442</v>
      </c>
      <c r="Q286" s="50" t="str">
        <f t="shared" si="4"/>
        <v>Solanum multiflorum_VSK/GG_949a_India</v>
      </c>
      <c r="R286" s="58" t="s">
        <v>3075</v>
      </c>
      <c r="S286" s="58" t="s">
        <v>1263</v>
      </c>
    </row>
    <row r="287" spans="1:20" x14ac:dyDescent="0.15">
      <c r="A287" s="192"/>
      <c r="B287" s="121" t="s">
        <v>3812</v>
      </c>
      <c r="C287" s="152"/>
      <c r="D287" s="66" t="s">
        <v>3844</v>
      </c>
      <c r="E287" s="54" t="s">
        <v>4277</v>
      </c>
      <c r="F287" s="58" t="s">
        <v>3075</v>
      </c>
      <c r="G287" s="66" t="s">
        <v>3939</v>
      </c>
      <c r="H287" s="150">
        <v>963</v>
      </c>
      <c r="I287" s="99">
        <v>42088</v>
      </c>
      <c r="J287" s="66" t="s">
        <v>410</v>
      </c>
      <c r="K287" s="66" t="s">
        <v>2865</v>
      </c>
      <c r="L287" s="129" t="s">
        <v>2442</v>
      </c>
      <c r="M287" s="129" t="s">
        <v>2442</v>
      </c>
      <c r="N287" s="129" t="s">
        <v>2442</v>
      </c>
      <c r="O287" s="129" t="s">
        <v>2442</v>
      </c>
      <c r="P287" s="129" t="s">
        <v>2442</v>
      </c>
      <c r="Q287" s="50" t="str">
        <f t="shared" si="4"/>
        <v>Solanum multiflorum_VSK/GG_963_India</v>
      </c>
      <c r="R287" s="58" t="s">
        <v>3075</v>
      </c>
      <c r="S287" s="58" t="s">
        <v>1263</v>
      </c>
    </row>
    <row r="288" spans="1:20" x14ac:dyDescent="0.15">
      <c r="A288" s="192"/>
      <c r="B288" s="121" t="s">
        <v>3813</v>
      </c>
      <c r="C288" s="152"/>
      <c r="D288" s="66" t="s">
        <v>3845</v>
      </c>
      <c r="E288" s="54" t="s">
        <v>4277</v>
      </c>
      <c r="F288" s="66" t="s">
        <v>3068</v>
      </c>
      <c r="G288" s="66" t="s">
        <v>3934</v>
      </c>
      <c r="H288" s="66" t="s">
        <v>3935</v>
      </c>
      <c r="I288" s="99">
        <v>42096</v>
      </c>
      <c r="J288" s="66" t="s">
        <v>410</v>
      </c>
      <c r="K288" s="66" t="s">
        <v>2865</v>
      </c>
      <c r="L288" s="129" t="s">
        <v>2442</v>
      </c>
      <c r="M288" s="129" t="s">
        <v>2442</v>
      </c>
      <c r="N288" s="129" t="s">
        <v>2442</v>
      </c>
      <c r="O288" s="129" t="s">
        <v>2442</v>
      </c>
      <c r="P288" s="129" t="s">
        <v>2442</v>
      </c>
      <c r="Q288" s="50" t="str">
        <f t="shared" si="4"/>
        <v>Solanum hovei_Singh, R._1-Lonavala_India</v>
      </c>
      <c r="R288" s="66" t="s">
        <v>3068</v>
      </c>
      <c r="S288" s="66" t="s">
        <v>407</v>
      </c>
    </row>
    <row r="289" spans="1:19" ht="13" thickBot="1" x14ac:dyDescent="0.2">
      <c r="A289" s="193"/>
      <c r="B289" s="122" t="s">
        <v>3814</v>
      </c>
      <c r="C289" s="152"/>
      <c r="D289" s="66" t="s">
        <v>3846</v>
      </c>
      <c r="E289" s="54" t="s">
        <v>4277</v>
      </c>
      <c r="F289" s="66" t="s">
        <v>3068</v>
      </c>
      <c r="G289" s="66" t="s">
        <v>3934</v>
      </c>
      <c r="H289" s="66" t="s">
        <v>3938</v>
      </c>
      <c r="I289" s="99">
        <v>42096</v>
      </c>
      <c r="J289" s="66" t="s">
        <v>410</v>
      </c>
      <c r="K289" s="66" t="s">
        <v>2865</v>
      </c>
      <c r="L289" s="129" t="s">
        <v>2442</v>
      </c>
      <c r="M289" s="129" t="s">
        <v>2442</v>
      </c>
      <c r="N289" s="129" t="s">
        <v>2442</v>
      </c>
      <c r="O289" s="129" t="s">
        <v>2442</v>
      </c>
      <c r="P289" s="129" t="s">
        <v>2442</v>
      </c>
      <c r="Q289" s="50" t="str">
        <f t="shared" si="4"/>
        <v>Solanum hovei_Singh, R._2a-Khandala_India</v>
      </c>
      <c r="R289" s="66" t="s">
        <v>3068</v>
      </c>
      <c r="S289" s="66" t="s">
        <v>407</v>
      </c>
    </row>
    <row r="290" spans="1:19" x14ac:dyDescent="0.15">
      <c r="A290" s="194" t="s">
        <v>4038</v>
      </c>
      <c r="B290" s="155" t="s">
        <v>3946</v>
      </c>
      <c r="C290" s="165"/>
      <c r="D290" s="66" t="s">
        <v>4039</v>
      </c>
      <c r="E290" s="54" t="s">
        <v>4277</v>
      </c>
      <c r="F290" s="86" t="s">
        <v>4055</v>
      </c>
      <c r="G290" s="86" t="s">
        <v>4056</v>
      </c>
      <c r="H290" s="86">
        <v>39</v>
      </c>
      <c r="I290" s="166">
        <v>33970</v>
      </c>
      <c r="J290" s="86" t="s">
        <v>4057</v>
      </c>
      <c r="K290" s="66" t="s">
        <v>4058</v>
      </c>
      <c r="L290" s="126">
        <v>0</v>
      </c>
      <c r="M290" s="129" t="s">
        <v>2442</v>
      </c>
      <c r="N290" s="126">
        <v>0</v>
      </c>
      <c r="O290" s="129" t="s">
        <v>2442</v>
      </c>
      <c r="P290" s="130">
        <v>0</v>
      </c>
      <c r="Q290" s="50" t="str">
        <f t="shared" si="4"/>
        <v>Solanum aureitomentosum_Mapaura, A._39_Zimbabwe</v>
      </c>
      <c r="R290" s="86" t="s">
        <v>4055</v>
      </c>
    </row>
    <row r="291" spans="1:19" x14ac:dyDescent="0.15">
      <c r="A291" s="195"/>
      <c r="B291" s="156" t="s">
        <v>3947</v>
      </c>
      <c r="C291" s="165"/>
      <c r="D291" s="66" t="s">
        <v>4040</v>
      </c>
      <c r="E291" s="54" t="s">
        <v>4277</v>
      </c>
      <c r="F291" s="104" t="s">
        <v>3875</v>
      </c>
      <c r="G291" s="167" t="s">
        <v>4060</v>
      </c>
      <c r="H291" s="86">
        <v>8107</v>
      </c>
      <c r="I291" s="168">
        <v>35742</v>
      </c>
      <c r="J291" s="167" t="s">
        <v>127</v>
      </c>
      <c r="K291" s="66" t="s">
        <v>4061</v>
      </c>
      <c r="L291" s="129" t="s">
        <v>2442</v>
      </c>
      <c r="M291" s="129" t="s">
        <v>2442</v>
      </c>
      <c r="N291" s="129" t="s">
        <v>2442</v>
      </c>
      <c r="O291" s="129" t="s">
        <v>2442</v>
      </c>
      <c r="P291" s="129" t="s">
        <v>2442</v>
      </c>
      <c r="Q291" s="50" t="str">
        <f t="shared" si="4"/>
        <v>Solanum campylacanthum_Friis, I. et al._8107_Ethiopia</v>
      </c>
      <c r="R291" s="86" t="s">
        <v>3875</v>
      </c>
    </row>
    <row r="292" spans="1:19" x14ac:dyDescent="0.15">
      <c r="A292" s="195"/>
      <c r="B292" s="156" t="s">
        <v>3948</v>
      </c>
      <c r="C292" s="165"/>
      <c r="D292" s="66" t="s">
        <v>4041</v>
      </c>
      <c r="E292" s="54" t="s">
        <v>4277</v>
      </c>
      <c r="F292" s="86" t="s">
        <v>4059</v>
      </c>
      <c r="G292" s="167" t="s">
        <v>4060</v>
      </c>
      <c r="H292" s="167">
        <v>7733</v>
      </c>
      <c r="I292" s="169">
        <v>35350</v>
      </c>
      <c r="J292" s="86" t="s">
        <v>127</v>
      </c>
      <c r="K292" s="66" t="s">
        <v>4062</v>
      </c>
      <c r="L292" s="129" t="s">
        <v>2442</v>
      </c>
      <c r="M292" s="129" t="s">
        <v>2442</v>
      </c>
      <c r="N292" s="129" t="s">
        <v>2442</v>
      </c>
      <c r="O292" s="129" t="s">
        <v>2442</v>
      </c>
      <c r="P292" s="129" t="s">
        <v>2442</v>
      </c>
      <c r="Q292" s="50" t="str">
        <f t="shared" si="4"/>
        <v>Solanum cerasiferum_Friis, I. et al._7733_Ethiopia</v>
      </c>
      <c r="R292" s="86" t="s">
        <v>4059</v>
      </c>
    </row>
    <row r="293" spans="1:19" x14ac:dyDescent="0.15">
      <c r="A293" s="195"/>
      <c r="B293" s="156" t="s">
        <v>3949</v>
      </c>
      <c r="C293" s="165"/>
      <c r="D293" s="66" t="s">
        <v>4042</v>
      </c>
      <c r="E293" s="54" t="s">
        <v>4277</v>
      </c>
      <c r="F293" s="86" t="s">
        <v>4059</v>
      </c>
      <c r="G293" s="167" t="s">
        <v>4060</v>
      </c>
      <c r="H293" s="167">
        <v>7811</v>
      </c>
      <c r="I293" s="169">
        <v>35355</v>
      </c>
      <c r="J293" s="86" t="s">
        <v>127</v>
      </c>
      <c r="K293" s="66" t="s">
        <v>4063</v>
      </c>
      <c r="L293" s="129" t="s">
        <v>2442</v>
      </c>
      <c r="M293" s="129" t="s">
        <v>2442</v>
      </c>
      <c r="N293" s="129" t="s">
        <v>2442</v>
      </c>
      <c r="O293" s="129" t="s">
        <v>2442</v>
      </c>
      <c r="P293" s="129" t="s">
        <v>2442</v>
      </c>
      <c r="Q293" s="50" t="str">
        <f t="shared" si="4"/>
        <v>Solanum cerasiferum_Friis, I. et al._7811_Ethiopia</v>
      </c>
      <c r="R293" s="86" t="s">
        <v>4059</v>
      </c>
    </row>
    <row r="294" spans="1:19" x14ac:dyDescent="0.15">
      <c r="A294" s="195"/>
      <c r="B294" s="156" t="s">
        <v>3950</v>
      </c>
      <c r="C294" s="165"/>
      <c r="D294" s="66" t="s">
        <v>4043</v>
      </c>
      <c r="E294" s="54" t="s">
        <v>4277</v>
      </c>
      <c r="F294" s="86" t="s">
        <v>4064</v>
      </c>
      <c r="G294" s="167" t="s">
        <v>4065</v>
      </c>
      <c r="H294" s="86">
        <v>447</v>
      </c>
      <c r="I294" s="169">
        <v>35879</v>
      </c>
      <c r="J294" s="86" t="s">
        <v>3859</v>
      </c>
      <c r="K294" s="66" t="s">
        <v>4066</v>
      </c>
      <c r="L294" s="129" t="s">
        <v>2442</v>
      </c>
      <c r="M294" s="129" t="s">
        <v>2442</v>
      </c>
      <c r="N294" s="129" t="s">
        <v>2442</v>
      </c>
      <c r="O294" s="129" t="s">
        <v>2442</v>
      </c>
      <c r="P294" s="129" t="s">
        <v>2442</v>
      </c>
      <c r="Q294" s="50" t="str">
        <f t="shared" si="4"/>
        <v>Solanum lichtensteinii_Siebert, S.J. _447_South Africa</v>
      </c>
      <c r="R294" s="86" t="s">
        <v>4064</v>
      </c>
    </row>
    <row r="295" spans="1:19" x14ac:dyDescent="0.15">
      <c r="A295" s="195"/>
      <c r="B295" s="156" t="s">
        <v>3951</v>
      </c>
      <c r="C295" s="165"/>
      <c r="D295" s="66" t="s">
        <v>4044</v>
      </c>
      <c r="E295" s="54" t="s">
        <v>4277</v>
      </c>
      <c r="F295" s="86" t="s">
        <v>4064</v>
      </c>
      <c r="G295" s="167" t="s">
        <v>4067</v>
      </c>
      <c r="H295" s="115">
        <v>139</v>
      </c>
      <c r="I295" s="168">
        <v>39554</v>
      </c>
      <c r="J295" s="86" t="s">
        <v>4068</v>
      </c>
      <c r="K295" s="66" t="s">
        <v>4069</v>
      </c>
      <c r="L295" s="129" t="s">
        <v>2442</v>
      </c>
      <c r="M295" s="129" t="s">
        <v>2442</v>
      </c>
      <c r="N295" s="129" t="s">
        <v>2442</v>
      </c>
      <c r="O295" s="129" t="s">
        <v>2442</v>
      </c>
      <c r="P295" s="129" t="s">
        <v>2442</v>
      </c>
      <c r="Q295" s="50" t="str">
        <f t="shared" si="4"/>
        <v>Solanum lichtensteinii_Crawford et al._139_Namibia</v>
      </c>
      <c r="R295" s="86" t="s">
        <v>4064</v>
      </c>
    </row>
    <row r="296" spans="1:19" x14ac:dyDescent="0.15">
      <c r="A296" s="195"/>
      <c r="B296" s="156" t="s">
        <v>3952</v>
      </c>
      <c r="C296" s="165"/>
      <c r="D296" s="66" t="s">
        <v>4045</v>
      </c>
      <c r="E296" s="54" t="s">
        <v>4277</v>
      </c>
      <c r="F296" s="86" t="s">
        <v>4064</v>
      </c>
      <c r="G296" s="167" t="s">
        <v>4070</v>
      </c>
      <c r="H296" s="115">
        <v>189</v>
      </c>
      <c r="I296" s="169">
        <v>32980</v>
      </c>
      <c r="J296" s="115" t="s">
        <v>4071</v>
      </c>
      <c r="K296" s="66" t="s">
        <v>4072</v>
      </c>
      <c r="L296" s="129" t="s">
        <v>2442</v>
      </c>
      <c r="M296" s="129" t="s">
        <v>2442</v>
      </c>
      <c r="N296" s="129" t="s">
        <v>2442</v>
      </c>
      <c r="O296" s="129" t="s">
        <v>2442</v>
      </c>
      <c r="P296" s="126">
        <v>0</v>
      </c>
      <c r="Q296" s="50" t="str">
        <f t="shared" si="4"/>
        <v>Solanum lichtensteinii_Terry, J. et al._189_Botswana</v>
      </c>
      <c r="R296" s="86" t="s">
        <v>4064</v>
      </c>
    </row>
    <row r="297" spans="1:19" ht="13" thickBot="1" x14ac:dyDescent="0.2">
      <c r="A297" s="195"/>
      <c r="B297" s="157" t="s">
        <v>3953</v>
      </c>
      <c r="C297" s="165"/>
      <c r="D297" s="66" t="s">
        <v>4046</v>
      </c>
      <c r="E297" s="54" t="s">
        <v>4277</v>
      </c>
      <c r="F297" s="66" t="s">
        <v>4073</v>
      </c>
      <c r="G297" s="66" t="s">
        <v>4074</v>
      </c>
      <c r="H297" s="66">
        <v>195</v>
      </c>
      <c r="I297" s="170">
        <v>40285</v>
      </c>
      <c r="J297" s="66" t="s">
        <v>3743</v>
      </c>
      <c r="K297" s="66" t="s">
        <v>4075</v>
      </c>
      <c r="L297" s="129" t="s">
        <v>2442</v>
      </c>
      <c r="M297" s="129" t="s">
        <v>2442</v>
      </c>
      <c r="N297" s="129" t="s">
        <v>2442</v>
      </c>
      <c r="O297" s="129" t="s">
        <v>2442</v>
      </c>
      <c r="P297" s="129" t="s">
        <v>2442</v>
      </c>
      <c r="Q297" s="50" t="str">
        <f t="shared" si="4"/>
        <v>Solanum agnewiorum_Vorontsova M.S. et al._195_Kenya</v>
      </c>
      <c r="R297" s="66" t="s">
        <v>4073</v>
      </c>
    </row>
    <row r="298" spans="1:19" x14ac:dyDescent="0.15">
      <c r="A298" s="195"/>
      <c r="B298" s="158" t="s">
        <v>3954</v>
      </c>
      <c r="C298" s="165"/>
      <c r="D298" s="66" t="s">
        <v>4047</v>
      </c>
      <c r="E298" s="54" t="s">
        <v>4277</v>
      </c>
      <c r="F298" s="66" t="s">
        <v>4055</v>
      </c>
      <c r="G298" s="66" t="s">
        <v>4076</v>
      </c>
      <c r="H298" s="66">
        <v>5165</v>
      </c>
      <c r="I298" s="170">
        <v>19707</v>
      </c>
      <c r="J298" s="66" t="s">
        <v>4057</v>
      </c>
      <c r="K298" s="66" t="s">
        <v>4077</v>
      </c>
      <c r="L298" s="130">
        <v>0</v>
      </c>
      <c r="M298" s="129" t="s">
        <v>2442</v>
      </c>
      <c r="N298" s="130">
        <v>0</v>
      </c>
      <c r="O298" s="130">
        <v>0</v>
      </c>
      <c r="P298" s="130">
        <v>0</v>
      </c>
      <c r="Q298" s="50" t="str">
        <f t="shared" si="4"/>
        <v>Solanum aureitomentosum_Chase N.C._5165_Zimbabwe</v>
      </c>
      <c r="R298" s="66" t="s">
        <v>4055</v>
      </c>
    </row>
    <row r="299" spans="1:19" x14ac:dyDescent="0.15">
      <c r="A299" s="195"/>
      <c r="B299" s="159" t="s">
        <v>3955</v>
      </c>
      <c r="C299" s="165"/>
      <c r="D299" s="66" t="s">
        <v>4048</v>
      </c>
      <c r="E299" s="54" t="s">
        <v>4277</v>
      </c>
      <c r="F299" s="66" t="s">
        <v>4055</v>
      </c>
      <c r="G299" s="66" t="s">
        <v>4076</v>
      </c>
      <c r="H299" s="66">
        <v>5271</v>
      </c>
      <c r="I299" s="99">
        <v>19937</v>
      </c>
      <c r="J299" s="66" t="s">
        <v>4057</v>
      </c>
      <c r="K299" s="66" t="s">
        <v>4078</v>
      </c>
      <c r="L299" s="129" t="s">
        <v>2442</v>
      </c>
      <c r="M299" s="129" t="s">
        <v>2442</v>
      </c>
      <c r="N299" s="129" t="s">
        <v>2442</v>
      </c>
      <c r="O299" s="129" t="s">
        <v>2442</v>
      </c>
      <c r="P299" s="129" t="s">
        <v>2442</v>
      </c>
      <c r="Q299" s="50" t="str">
        <f t="shared" si="4"/>
        <v>Solanum aureitomentosum_Chase N.C._5271_Zimbabwe</v>
      </c>
      <c r="R299" s="66" t="s">
        <v>4055</v>
      </c>
    </row>
    <row r="300" spans="1:19" x14ac:dyDescent="0.15">
      <c r="A300" s="195"/>
      <c r="B300" s="159" t="s">
        <v>3956</v>
      </c>
      <c r="C300" s="165"/>
      <c r="D300" s="66" t="s">
        <v>4049</v>
      </c>
      <c r="E300" s="54" t="s">
        <v>4277</v>
      </c>
      <c r="F300" s="66" t="s">
        <v>4064</v>
      </c>
      <c r="G300" s="66" t="s">
        <v>4079</v>
      </c>
      <c r="H300" s="66">
        <v>662</v>
      </c>
      <c r="I300" s="99">
        <v>28933</v>
      </c>
      <c r="J300" s="66" t="s">
        <v>4080</v>
      </c>
      <c r="K300" s="66" t="s">
        <v>4081</v>
      </c>
      <c r="L300" s="130">
        <v>0</v>
      </c>
      <c r="M300" s="129" t="s">
        <v>2442</v>
      </c>
      <c r="N300" s="129" t="s">
        <v>2442</v>
      </c>
      <c r="O300" s="129" t="s">
        <v>2442</v>
      </c>
      <c r="P300" s="129" t="s">
        <v>2442</v>
      </c>
      <c r="Q300" s="50" t="str">
        <f t="shared" si="4"/>
        <v>Solanum lichtensteinii_Blackmore S._662_Milawi</v>
      </c>
      <c r="R300" s="66" t="s">
        <v>4064</v>
      </c>
    </row>
    <row r="301" spans="1:19" x14ac:dyDescent="0.15">
      <c r="A301" s="195"/>
      <c r="B301" s="159" t="s">
        <v>3957</v>
      </c>
      <c r="C301" s="165"/>
      <c r="D301" s="66" t="s">
        <v>4050</v>
      </c>
      <c r="E301" s="54" t="s">
        <v>4277</v>
      </c>
      <c r="F301" s="66" t="s">
        <v>4082</v>
      </c>
      <c r="G301" s="66" t="s">
        <v>4083</v>
      </c>
      <c r="H301" s="66">
        <v>13209</v>
      </c>
      <c r="I301" s="99">
        <v>34389</v>
      </c>
      <c r="J301" s="66" t="s">
        <v>4084</v>
      </c>
      <c r="K301" s="66" t="s">
        <v>4085</v>
      </c>
      <c r="L301" s="129" t="s">
        <v>2442</v>
      </c>
      <c r="M301" s="129" t="s">
        <v>2442</v>
      </c>
      <c r="N301" s="129" t="s">
        <v>2442</v>
      </c>
      <c r="O301" s="129" t="s">
        <v>2442</v>
      </c>
      <c r="P301" s="129" t="s">
        <v>2442</v>
      </c>
      <c r="Q301" s="50" t="str">
        <f t="shared" si="4"/>
        <v>Solanum linnaeanum_Jury S.L. et al_13209_Morocco</v>
      </c>
      <c r="R301" s="66" t="s">
        <v>4082</v>
      </c>
    </row>
    <row r="302" spans="1:19" x14ac:dyDescent="0.15">
      <c r="A302" s="195"/>
      <c r="B302" s="159" t="s">
        <v>3958</v>
      </c>
      <c r="C302" s="165"/>
      <c r="D302" s="66" t="s">
        <v>4051</v>
      </c>
      <c r="E302" s="54" t="s">
        <v>4277</v>
      </c>
      <c r="F302" s="66" t="s">
        <v>4082</v>
      </c>
      <c r="G302" s="66" t="s">
        <v>4083</v>
      </c>
      <c r="H302" s="66">
        <v>12250</v>
      </c>
      <c r="I302" s="99">
        <v>34259</v>
      </c>
      <c r="J302" s="66" t="s">
        <v>4084</v>
      </c>
      <c r="K302" s="66" t="s">
        <v>4086</v>
      </c>
      <c r="L302" s="129" t="s">
        <v>2442</v>
      </c>
      <c r="M302" s="129" t="s">
        <v>2442</v>
      </c>
      <c r="N302" s="126">
        <v>0</v>
      </c>
      <c r="O302" s="129" t="s">
        <v>2442</v>
      </c>
      <c r="P302" s="129" t="s">
        <v>2442</v>
      </c>
      <c r="Q302" s="50" t="str">
        <f t="shared" si="4"/>
        <v>Solanum linnaeanum_Jury S.L. et al_12250_Morocco</v>
      </c>
      <c r="R302" s="66" t="s">
        <v>4082</v>
      </c>
    </row>
    <row r="303" spans="1:19" x14ac:dyDescent="0.15">
      <c r="A303" s="195"/>
      <c r="B303" s="159" t="s">
        <v>3959</v>
      </c>
      <c r="C303" s="165"/>
      <c r="D303" s="66" t="s">
        <v>4052</v>
      </c>
      <c r="E303" s="54" t="s">
        <v>4277</v>
      </c>
      <c r="F303" s="66" t="s">
        <v>3103</v>
      </c>
      <c r="G303" s="66" t="s">
        <v>976</v>
      </c>
      <c r="H303" s="66">
        <v>10752</v>
      </c>
      <c r="I303" s="114">
        <v>3774</v>
      </c>
      <c r="J303" s="66" t="s">
        <v>37</v>
      </c>
      <c r="K303" s="66" t="s">
        <v>975</v>
      </c>
      <c r="L303" s="130">
        <v>0</v>
      </c>
      <c r="M303" s="129" t="s">
        <v>2442</v>
      </c>
      <c r="N303" s="126">
        <v>0</v>
      </c>
      <c r="O303" s="130">
        <v>0</v>
      </c>
      <c r="P303" s="130">
        <v>0</v>
      </c>
      <c r="Q303" s="50" t="str">
        <f t="shared" si="4"/>
        <v>Solanum lianoides_Elmer, A.D.E._10752_Java</v>
      </c>
      <c r="R303" s="66" t="s">
        <v>3103</v>
      </c>
    </row>
    <row r="304" spans="1:19" x14ac:dyDescent="0.15">
      <c r="A304" s="195"/>
      <c r="B304" s="159" t="s">
        <v>3960</v>
      </c>
      <c r="C304" s="165"/>
      <c r="D304" s="66" t="s">
        <v>4053</v>
      </c>
      <c r="E304" s="54" t="s">
        <v>4277</v>
      </c>
      <c r="F304" s="66" t="s">
        <v>3962</v>
      </c>
      <c r="G304" s="66" t="s">
        <v>58</v>
      </c>
      <c r="H304" s="66">
        <v>2907</v>
      </c>
      <c r="I304" s="66" t="s">
        <v>3963</v>
      </c>
      <c r="J304" s="66" t="s">
        <v>37</v>
      </c>
      <c r="K304" s="66" t="s">
        <v>53</v>
      </c>
      <c r="L304" s="130">
        <v>0</v>
      </c>
      <c r="M304" s="129" t="s">
        <v>2442</v>
      </c>
      <c r="N304" s="126">
        <v>0</v>
      </c>
      <c r="O304" s="129" t="s">
        <v>2442</v>
      </c>
      <c r="P304" s="126">
        <v>0</v>
      </c>
      <c r="Q304" s="50" t="str">
        <f t="shared" si="4"/>
        <v>Solanum athroanthum_Zollinger, H._2907_Java</v>
      </c>
      <c r="R304" s="66" t="s">
        <v>3962</v>
      </c>
    </row>
    <row r="305" spans="1:18" ht="13" thickBot="1" x14ac:dyDescent="0.2">
      <c r="A305" s="195"/>
      <c r="B305" s="160" t="s">
        <v>3961</v>
      </c>
      <c r="C305" s="165"/>
      <c r="D305" s="66" t="s">
        <v>4054</v>
      </c>
      <c r="E305" s="54" t="s">
        <v>4277</v>
      </c>
      <c r="F305" s="58" t="s">
        <v>4087</v>
      </c>
      <c r="G305" s="66" t="s">
        <v>2938</v>
      </c>
      <c r="H305" s="66">
        <v>9323</v>
      </c>
      <c r="I305" s="114">
        <v>34335</v>
      </c>
      <c r="J305" s="66" t="s">
        <v>69</v>
      </c>
      <c r="K305" s="66" t="s">
        <v>3964</v>
      </c>
      <c r="L305" s="129" t="s">
        <v>2442</v>
      </c>
      <c r="M305" s="129" t="s">
        <v>2442</v>
      </c>
      <c r="N305" s="129" t="s">
        <v>2442</v>
      </c>
      <c r="O305" s="129" t="s">
        <v>2442</v>
      </c>
      <c r="P305" s="129" t="s">
        <v>2442</v>
      </c>
      <c r="Q305" s="50" t="str">
        <f t="shared" si="4"/>
        <v>Solanum dunalianum_Takeuchi, W._9323_Papua New Guinea</v>
      </c>
      <c r="R305" s="58" t="s">
        <v>4087</v>
      </c>
    </row>
    <row r="306" spans="1:18" x14ac:dyDescent="0.15">
      <c r="A306" s="195"/>
      <c r="B306" s="67" t="s">
        <v>4112</v>
      </c>
      <c r="C306" s="92"/>
      <c r="D306" s="104" t="s">
        <v>4088</v>
      </c>
      <c r="E306" s="54" t="s">
        <v>4277</v>
      </c>
      <c r="F306" s="104" t="s">
        <v>3104</v>
      </c>
      <c r="G306" s="104" t="s">
        <v>3027</v>
      </c>
      <c r="H306" s="104">
        <v>3184</v>
      </c>
      <c r="I306" s="104">
        <v>2007</v>
      </c>
      <c r="J306" s="104" t="s">
        <v>562</v>
      </c>
      <c r="K306" s="104" t="s">
        <v>3049</v>
      </c>
      <c r="L306" s="130">
        <v>0</v>
      </c>
      <c r="M306" s="130">
        <v>0</v>
      </c>
      <c r="N306" s="130">
        <v>0</v>
      </c>
      <c r="O306" s="130">
        <v>0</v>
      </c>
      <c r="P306" s="130">
        <v>0</v>
      </c>
      <c r="Q306" s="50" t="str">
        <f>CONCATENATE(R306,"_",G306,"_",H306,"_",J306)</f>
        <v>Solanum robinsonii_Hul_3184_Vietnam</v>
      </c>
      <c r="R306" s="104" t="s">
        <v>3104</v>
      </c>
    </row>
    <row r="307" spans="1:18" x14ac:dyDescent="0.15">
      <c r="A307" s="195"/>
      <c r="B307" s="70" t="s">
        <v>4113</v>
      </c>
      <c r="C307" s="92"/>
      <c r="D307" s="104" t="s">
        <v>4089</v>
      </c>
      <c r="E307" s="54" t="s">
        <v>4277</v>
      </c>
      <c r="F307" s="104" t="s">
        <v>3104</v>
      </c>
      <c r="G307" s="104" t="s">
        <v>3061</v>
      </c>
      <c r="H307" s="104">
        <v>2777</v>
      </c>
      <c r="I307" s="104">
        <v>1922</v>
      </c>
      <c r="J307" s="104" t="s">
        <v>562</v>
      </c>
      <c r="K307" s="104" t="s">
        <v>4096</v>
      </c>
      <c r="L307" s="130">
        <v>0</v>
      </c>
      <c r="M307" s="130">
        <v>0</v>
      </c>
      <c r="N307" s="130">
        <v>0</v>
      </c>
      <c r="O307" s="130">
        <v>0</v>
      </c>
      <c r="P307" s="130">
        <v>0</v>
      </c>
      <c r="Q307" s="50" t="str">
        <f t="shared" si="4"/>
        <v>Solanum robinsonii_Poilane_2777_Vietnam</v>
      </c>
      <c r="R307" s="104" t="s">
        <v>3104</v>
      </c>
    </row>
    <row r="308" spans="1:18" x14ac:dyDescent="0.15">
      <c r="A308" s="195"/>
      <c r="B308" s="70" t="s">
        <v>4114</v>
      </c>
      <c r="C308" s="92"/>
      <c r="D308" s="104" t="s">
        <v>4090</v>
      </c>
      <c r="E308" s="54" t="s">
        <v>4277</v>
      </c>
      <c r="F308" s="104" t="s">
        <v>3074</v>
      </c>
      <c r="G308" s="104" t="s">
        <v>3055</v>
      </c>
      <c r="H308" s="104">
        <v>953</v>
      </c>
      <c r="I308" s="104">
        <v>2011</v>
      </c>
      <c r="J308" s="104" t="s">
        <v>3037</v>
      </c>
      <c r="K308" s="104" t="s">
        <v>3036</v>
      </c>
      <c r="L308" s="130">
        <v>0</v>
      </c>
      <c r="M308" s="130">
        <v>0</v>
      </c>
      <c r="N308" s="130">
        <v>0</v>
      </c>
      <c r="O308" s="130">
        <v>0</v>
      </c>
      <c r="P308" s="130">
        <v>0</v>
      </c>
      <c r="Q308" s="50" t="str">
        <f t="shared" si="4"/>
        <v>Solanum involucratum_Ly_953_Cambodge</v>
      </c>
      <c r="R308" s="104" t="s">
        <v>3074</v>
      </c>
    </row>
    <row r="309" spans="1:18" x14ac:dyDescent="0.15">
      <c r="A309" s="195"/>
      <c r="B309" s="142" t="s">
        <v>4115</v>
      </c>
      <c r="C309" s="92"/>
      <c r="D309" s="104" t="s">
        <v>4091</v>
      </c>
      <c r="E309" s="54" t="s">
        <v>4277</v>
      </c>
      <c r="F309" s="104" t="s">
        <v>4097</v>
      </c>
      <c r="G309" s="104" t="s">
        <v>4098</v>
      </c>
      <c r="H309" s="104">
        <v>15</v>
      </c>
      <c r="I309" s="104">
        <v>2009</v>
      </c>
      <c r="J309" s="104" t="s">
        <v>3743</v>
      </c>
      <c r="K309" s="104" t="s">
        <v>4099</v>
      </c>
      <c r="L309" s="129" t="s">
        <v>2442</v>
      </c>
      <c r="M309" s="129" t="s">
        <v>2442</v>
      </c>
      <c r="N309" s="129" t="s">
        <v>2442</v>
      </c>
      <c r="O309" s="129" t="s">
        <v>2442</v>
      </c>
      <c r="P309" s="129" t="s">
        <v>2442</v>
      </c>
      <c r="Q309" s="50" t="str">
        <f t="shared" si="4"/>
        <v>Solanum polhillii_Vorontsova_15_Kenya</v>
      </c>
      <c r="R309" s="104" t="s">
        <v>4097</v>
      </c>
    </row>
    <row r="310" spans="1:18" x14ac:dyDescent="0.15">
      <c r="A310" s="195"/>
      <c r="B310" s="142" t="s">
        <v>4116</v>
      </c>
      <c r="C310" s="92"/>
      <c r="D310" s="104" t="s">
        <v>4092</v>
      </c>
      <c r="E310" s="54" t="s">
        <v>4277</v>
      </c>
      <c r="F310" s="104" t="s">
        <v>4240</v>
      </c>
      <c r="G310" s="104" t="s">
        <v>4098</v>
      </c>
      <c r="H310" s="104">
        <v>203</v>
      </c>
      <c r="I310" s="104">
        <v>2010</v>
      </c>
      <c r="J310" s="104" t="s">
        <v>3743</v>
      </c>
      <c r="K310" s="104" t="s">
        <v>4100</v>
      </c>
      <c r="L310" s="129" t="s">
        <v>2442</v>
      </c>
      <c r="M310" s="129" t="s">
        <v>2442</v>
      </c>
      <c r="N310" s="129" t="s">
        <v>2442</v>
      </c>
      <c r="O310" s="129" t="s">
        <v>2442</v>
      </c>
      <c r="P310" s="129" t="s">
        <v>2442</v>
      </c>
      <c r="Q310" s="50" t="str">
        <f t="shared" si="4"/>
        <v>Solanum incanum_Vorontsova_203_Kenya</v>
      </c>
      <c r="R310" s="104" t="s">
        <v>4240</v>
      </c>
    </row>
    <row r="311" spans="1:18" x14ac:dyDescent="0.15">
      <c r="A311" s="195"/>
      <c r="B311" s="142" t="s">
        <v>4117</v>
      </c>
      <c r="C311" s="92"/>
      <c r="D311" s="104" t="s">
        <v>4093</v>
      </c>
      <c r="E311" s="54" t="s">
        <v>4277</v>
      </c>
      <c r="F311" s="104" t="s">
        <v>4101</v>
      </c>
      <c r="G311" s="104" t="s">
        <v>4102</v>
      </c>
      <c r="H311" s="104">
        <v>6530</v>
      </c>
      <c r="I311" s="104">
        <v>1948</v>
      </c>
      <c r="J311" s="104" t="s">
        <v>3859</v>
      </c>
      <c r="K311" s="104" t="s">
        <v>4103</v>
      </c>
      <c r="L311" s="129" t="s">
        <v>2442</v>
      </c>
      <c r="M311" s="129" t="s">
        <v>2442</v>
      </c>
      <c r="N311" s="129" t="s">
        <v>2442</v>
      </c>
      <c r="O311" s="129" t="s">
        <v>2442</v>
      </c>
      <c r="P311" s="129" t="s">
        <v>2442</v>
      </c>
      <c r="Q311" s="50" t="str">
        <f t="shared" si="4"/>
        <v>Solanum supinum_Gerstner_6530_South Africa</v>
      </c>
      <c r="R311" s="104" t="s">
        <v>4101</v>
      </c>
    </row>
    <row r="312" spans="1:18" x14ac:dyDescent="0.15">
      <c r="A312" s="195"/>
      <c r="B312" s="142" t="s">
        <v>4118</v>
      </c>
      <c r="C312" s="92"/>
      <c r="D312" s="66" t="s">
        <v>4094</v>
      </c>
      <c r="E312" s="54" t="s">
        <v>4277</v>
      </c>
      <c r="F312" s="104" t="s">
        <v>4104</v>
      </c>
      <c r="G312" s="104" t="s">
        <v>4105</v>
      </c>
      <c r="H312" s="104" t="s">
        <v>4106</v>
      </c>
      <c r="I312" s="104">
        <v>1895</v>
      </c>
      <c r="J312" s="104" t="s">
        <v>4107</v>
      </c>
      <c r="K312" s="104" t="s">
        <v>4108</v>
      </c>
      <c r="L312" s="129" t="s">
        <v>2442</v>
      </c>
      <c r="M312" s="129" t="s">
        <v>2442</v>
      </c>
      <c r="N312" s="129" t="s">
        <v>2442</v>
      </c>
      <c r="O312" s="129" t="s">
        <v>2442</v>
      </c>
      <c r="P312" s="129" t="s">
        <v>2442</v>
      </c>
      <c r="Q312" s="50" t="str">
        <f t="shared" si="4"/>
        <v>Solanum rigidum_Waby_53a_Barbados</v>
      </c>
      <c r="R312" s="104" t="s">
        <v>4104</v>
      </c>
    </row>
    <row r="313" spans="1:18" ht="13" thickBot="1" x14ac:dyDescent="0.2">
      <c r="A313" s="195"/>
      <c r="B313" s="143" t="s">
        <v>4119</v>
      </c>
      <c r="C313" s="92"/>
      <c r="D313" s="66" t="s">
        <v>4095</v>
      </c>
      <c r="E313" s="54" t="s">
        <v>4277</v>
      </c>
      <c r="F313" s="104" t="s">
        <v>4104</v>
      </c>
      <c r="G313" s="104" t="s">
        <v>4109</v>
      </c>
      <c r="H313" s="104" t="s">
        <v>30</v>
      </c>
      <c r="I313" s="104">
        <v>1866</v>
      </c>
      <c r="J313" s="104" t="s">
        <v>4110</v>
      </c>
      <c r="K313" s="104" t="s">
        <v>4111</v>
      </c>
      <c r="L313" s="130">
        <v>0</v>
      </c>
      <c r="M313" s="130">
        <v>0</v>
      </c>
      <c r="N313" s="130">
        <v>0</v>
      </c>
      <c r="O313" s="130">
        <v>0</v>
      </c>
      <c r="P313" s="130">
        <v>0</v>
      </c>
      <c r="Q313" s="50" t="str">
        <f t="shared" si="4"/>
        <v>Solanum rigidum_Lowe_s.n._Cape Verde</v>
      </c>
      <c r="R313" s="104" t="s">
        <v>4104</v>
      </c>
    </row>
    <row r="314" spans="1:18" x14ac:dyDescent="0.15">
      <c r="A314" s="195"/>
      <c r="B314" s="144" t="s">
        <v>4120</v>
      </c>
      <c r="C314" s="176"/>
      <c r="D314" s="66" t="s">
        <v>4136</v>
      </c>
      <c r="E314" s="54" t="s">
        <v>4277</v>
      </c>
      <c r="F314" s="104" t="s">
        <v>3875</v>
      </c>
      <c r="G314" s="104" t="s">
        <v>347</v>
      </c>
      <c r="H314" s="104">
        <v>10427</v>
      </c>
      <c r="I314" s="109">
        <v>37158</v>
      </c>
      <c r="J314" s="104" t="s">
        <v>127</v>
      </c>
      <c r="K314" s="104" t="s">
        <v>320</v>
      </c>
      <c r="M314" s="129" t="s">
        <v>2442</v>
      </c>
      <c r="N314" s="129" t="s">
        <v>2442</v>
      </c>
      <c r="O314" s="129" t="s">
        <v>2442</v>
      </c>
      <c r="Q314" s="50" t="str">
        <f t="shared" si="4"/>
        <v>Solanum campylacanthum_Friis, I._10427_Ethiopia</v>
      </c>
      <c r="R314" s="104" t="s">
        <v>3875</v>
      </c>
    </row>
    <row r="315" spans="1:18" x14ac:dyDescent="0.15">
      <c r="A315" s="195"/>
      <c r="B315" s="145" t="s">
        <v>4121</v>
      </c>
      <c r="C315" s="176"/>
      <c r="D315" s="66" t="s">
        <v>4137</v>
      </c>
      <c r="E315" s="54" t="s">
        <v>4277</v>
      </c>
      <c r="F315" s="104" t="s">
        <v>3875</v>
      </c>
      <c r="G315" s="104" t="s">
        <v>347</v>
      </c>
      <c r="H315" s="104" t="s">
        <v>4181</v>
      </c>
      <c r="I315" s="104" t="s">
        <v>4191</v>
      </c>
      <c r="J315" s="104" t="s">
        <v>127</v>
      </c>
      <c r="K315" s="104" t="s">
        <v>320</v>
      </c>
      <c r="M315" s="129" t="s">
        <v>2442</v>
      </c>
      <c r="N315" s="129" t="s">
        <v>2442</v>
      </c>
      <c r="O315" s="129" t="s">
        <v>2442</v>
      </c>
      <c r="Q315" s="50" t="str">
        <f t="shared" si="4"/>
        <v>Solanum campylacanthum_Friis, I._11156_Ethiopia</v>
      </c>
      <c r="R315" s="104" t="s">
        <v>3875</v>
      </c>
    </row>
    <row r="316" spans="1:18" x14ac:dyDescent="0.15">
      <c r="A316" s="195"/>
      <c r="B316" s="145" t="s">
        <v>4122</v>
      </c>
      <c r="C316" s="176"/>
      <c r="D316" s="66" t="s">
        <v>4138</v>
      </c>
      <c r="E316" s="54" t="s">
        <v>4277</v>
      </c>
      <c r="F316" s="104" t="s">
        <v>4059</v>
      </c>
      <c r="G316" s="104" t="s">
        <v>347</v>
      </c>
      <c r="H316" s="104">
        <v>12670</v>
      </c>
      <c r="I316" s="109">
        <v>39029</v>
      </c>
      <c r="J316" s="104" t="s">
        <v>127</v>
      </c>
      <c r="K316" s="104" t="s">
        <v>320</v>
      </c>
      <c r="M316" s="129" t="s">
        <v>2442</v>
      </c>
      <c r="N316" s="129" t="s">
        <v>2442</v>
      </c>
      <c r="O316" s="129" t="s">
        <v>2442</v>
      </c>
      <c r="Q316" s="50" t="str">
        <f t="shared" si="4"/>
        <v>Solanum cerasiferum_Friis, I._12670_Ethiopia</v>
      </c>
      <c r="R316" s="86" t="s">
        <v>4059</v>
      </c>
    </row>
    <row r="317" spans="1:18" x14ac:dyDescent="0.15">
      <c r="A317" s="195"/>
      <c r="B317" s="145" t="s">
        <v>4123</v>
      </c>
      <c r="C317" s="176"/>
      <c r="D317" s="66" t="s">
        <v>4139</v>
      </c>
      <c r="E317" s="54" t="s">
        <v>4277</v>
      </c>
      <c r="F317" s="104" t="s">
        <v>3875</v>
      </c>
      <c r="G317" s="104" t="s">
        <v>4168</v>
      </c>
      <c r="H317" s="104">
        <v>49</v>
      </c>
      <c r="I317" s="112" t="s">
        <v>4192</v>
      </c>
      <c r="J317" s="104" t="s">
        <v>135</v>
      </c>
      <c r="K317" s="104" t="s">
        <v>320</v>
      </c>
      <c r="M317" s="129" t="s">
        <v>2442</v>
      </c>
      <c r="N317" s="130">
        <v>0</v>
      </c>
      <c r="O317" s="129" t="s">
        <v>2442</v>
      </c>
      <c r="Q317" s="50" t="str">
        <f t="shared" si="4"/>
        <v>Solanum campylacanthum_O'Brien_49_Somalia</v>
      </c>
      <c r="R317" s="104" t="s">
        <v>3875</v>
      </c>
    </row>
    <row r="318" spans="1:18" x14ac:dyDescent="0.15">
      <c r="A318" s="195"/>
      <c r="B318" s="145" t="s">
        <v>4124</v>
      </c>
      <c r="C318" s="176"/>
      <c r="D318" s="66" t="s">
        <v>4140</v>
      </c>
      <c r="E318" s="54" t="s">
        <v>4277</v>
      </c>
      <c r="F318" s="104" t="s">
        <v>3875</v>
      </c>
      <c r="G318" s="104" t="s">
        <v>4169</v>
      </c>
      <c r="H318" s="104" t="s">
        <v>4182</v>
      </c>
      <c r="I318" s="104" t="s">
        <v>4193</v>
      </c>
      <c r="J318" s="104" t="s">
        <v>3859</v>
      </c>
      <c r="K318" s="104" t="s">
        <v>320</v>
      </c>
      <c r="M318" s="129" t="s">
        <v>2442</v>
      </c>
      <c r="N318" s="129" t="s">
        <v>2442</v>
      </c>
      <c r="O318" s="129" t="s">
        <v>2442</v>
      </c>
      <c r="Q318" s="50" t="str">
        <f t="shared" si="4"/>
        <v>Solanum campylacanthum_Westfall, R.H._1661_South Africa</v>
      </c>
      <c r="R318" s="104" t="s">
        <v>3875</v>
      </c>
    </row>
    <row r="319" spans="1:18" x14ac:dyDescent="0.15">
      <c r="A319" s="195"/>
      <c r="B319" s="145" t="s">
        <v>4125</v>
      </c>
      <c r="C319" s="176"/>
      <c r="D319" s="66" t="s">
        <v>4141</v>
      </c>
      <c r="E319" s="54" t="s">
        <v>4277</v>
      </c>
      <c r="F319" s="104" t="s">
        <v>3875</v>
      </c>
      <c r="G319" s="104" t="s">
        <v>4170</v>
      </c>
      <c r="H319" s="104">
        <v>600</v>
      </c>
      <c r="I319" s="109">
        <v>34102</v>
      </c>
      <c r="J319" s="104" t="s">
        <v>4068</v>
      </c>
      <c r="K319" s="104" t="s">
        <v>320</v>
      </c>
      <c r="M319" s="129" t="s">
        <v>2442</v>
      </c>
      <c r="N319" s="129" t="s">
        <v>2442</v>
      </c>
      <c r="O319" s="129" t="s">
        <v>2442</v>
      </c>
      <c r="Q319" s="50" t="str">
        <f t="shared" si="4"/>
        <v>Solanum campylacanthum_Kolberg, H._600_Namibia</v>
      </c>
      <c r="R319" s="104" t="s">
        <v>3875</v>
      </c>
    </row>
    <row r="320" spans="1:18" x14ac:dyDescent="0.15">
      <c r="A320" s="195"/>
      <c r="B320" s="145" t="s">
        <v>4126</v>
      </c>
      <c r="C320" s="176"/>
      <c r="D320" s="66" t="s">
        <v>4142</v>
      </c>
      <c r="E320" s="54" t="s">
        <v>4277</v>
      </c>
      <c r="F320" s="104" t="s">
        <v>3875</v>
      </c>
      <c r="G320" s="104" t="s">
        <v>4171</v>
      </c>
      <c r="H320" s="104">
        <v>7739</v>
      </c>
      <c r="I320" s="109">
        <v>28947</v>
      </c>
      <c r="J320" s="104" t="s">
        <v>4201</v>
      </c>
      <c r="K320" s="104" t="s">
        <v>320</v>
      </c>
      <c r="M320" s="129" t="s">
        <v>2442</v>
      </c>
      <c r="N320" s="126">
        <v>0</v>
      </c>
      <c r="O320" s="129" t="s">
        <v>2442</v>
      </c>
      <c r="Q320" s="50" t="str">
        <f t="shared" si="4"/>
        <v>Solanum campylacanthum_Reekmans, M._7739_Burundi</v>
      </c>
      <c r="R320" s="104" t="s">
        <v>3875</v>
      </c>
    </row>
    <row r="321" spans="1:18" ht="13" thickBot="1" x14ac:dyDescent="0.2">
      <c r="A321" s="195"/>
      <c r="B321" s="146" t="s">
        <v>4127</v>
      </c>
      <c r="C321" s="176"/>
      <c r="D321" s="66" t="s">
        <v>4143</v>
      </c>
      <c r="E321" s="54" t="s">
        <v>4277</v>
      </c>
      <c r="F321" s="104" t="s">
        <v>4059</v>
      </c>
      <c r="G321" s="104" t="s">
        <v>4172</v>
      </c>
      <c r="H321" s="104" t="s">
        <v>4183</v>
      </c>
      <c r="I321" s="104" t="s">
        <v>4194</v>
      </c>
      <c r="J321" s="104" t="s">
        <v>4202</v>
      </c>
      <c r="K321" s="104" t="s">
        <v>320</v>
      </c>
      <c r="M321" s="130">
        <v>0</v>
      </c>
      <c r="N321" s="130">
        <v>0</v>
      </c>
      <c r="O321" s="130">
        <v>0</v>
      </c>
      <c r="Q321" s="50" t="str">
        <f t="shared" si="4"/>
        <v>Solanum cerasiferum_Letouzey, R._6839_Cameroon</v>
      </c>
      <c r="R321" s="104" t="s">
        <v>4059</v>
      </c>
    </row>
    <row r="322" spans="1:18" x14ac:dyDescent="0.15">
      <c r="A322" s="195"/>
      <c r="B322" s="147" t="s">
        <v>4128</v>
      </c>
      <c r="C322" s="176"/>
      <c r="D322" s="66" t="s">
        <v>4144</v>
      </c>
      <c r="E322" s="54" t="s">
        <v>4277</v>
      </c>
      <c r="F322" s="104" t="s">
        <v>4059</v>
      </c>
      <c r="G322" s="104" t="s">
        <v>4172</v>
      </c>
      <c r="H322" s="104" t="s">
        <v>4184</v>
      </c>
      <c r="I322" s="104" t="s">
        <v>4195</v>
      </c>
      <c r="J322" s="104" t="s">
        <v>4202</v>
      </c>
      <c r="K322" s="104" t="s">
        <v>320</v>
      </c>
      <c r="M322" s="130">
        <v>0</v>
      </c>
      <c r="N322" s="130">
        <v>0</v>
      </c>
      <c r="O322" s="130">
        <v>0</v>
      </c>
      <c r="Q322" s="50" t="str">
        <f t="shared" ref="Q322:Q353" si="5">CONCATENATE(R322,"_",G322,"_",H322,"_",J322)</f>
        <v>Solanum cerasiferum_Letouzey, R._7182_Cameroon</v>
      </c>
      <c r="R322" s="104" t="s">
        <v>4059</v>
      </c>
    </row>
    <row r="323" spans="1:18" x14ac:dyDescent="0.15">
      <c r="A323" s="195"/>
      <c r="B323" s="148" t="s">
        <v>4129</v>
      </c>
      <c r="C323" s="176"/>
      <c r="D323" s="66" t="s">
        <v>4145</v>
      </c>
      <c r="E323" s="54" t="s">
        <v>4277</v>
      </c>
      <c r="F323" s="104" t="s">
        <v>4059</v>
      </c>
      <c r="G323" s="104" t="s">
        <v>4173</v>
      </c>
      <c r="H323" s="104" t="s">
        <v>4185</v>
      </c>
      <c r="I323" s="104" t="s">
        <v>4196</v>
      </c>
      <c r="J323" s="104" t="s">
        <v>4203</v>
      </c>
      <c r="K323" s="104" t="s">
        <v>320</v>
      </c>
      <c r="M323" s="129" t="s">
        <v>2442</v>
      </c>
      <c r="N323" s="129" t="s">
        <v>2442</v>
      </c>
      <c r="O323" s="129" t="s">
        <v>2442</v>
      </c>
      <c r="Q323" s="50" t="str">
        <f t="shared" si="5"/>
        <v>Solanum cerasiferum_Fay, J.M._2715_Central African Republic</v>
      </c>
      <c r="R323" s="104" t="s">
        <v>4059</v>
      </c>
    </row>
    <row r="324" spans="1:18" x14ac:dyDescent="0.15">
      <c r="A324" s="195"/>
      <c r="B324" s="148" t="s">
        <v>4130</v>
      </c>
      <c r="C324" s="176"/>
      <c r="D324" s="66" t="s">
        <v>4146</v>
      </c>
      <c r="E324" s="54" t="s">
        <v>4277</v>
      </c>
      <c r="F324" s="104" t="s">
        <v>4240</v>
      </c>
      <c r="G324" s="104" t="s">
        <v>4174</v>
      </c>
      <c r="H324" s="104">
        <v>3122</v>
      </c>
      <c r="I324" s="175">
        <v>31292</v>
      </c>
      <c r="J324" s="104" t="s">
        <v>4204</v>
      </c>
      <c r="K324" s="104" t="s">
        <v>320</v>
      </c>
      <c r="M324" s="129" t="s">
        <v>2442</v>
      </c>
      <c r="N324" s="130">
        <v>0</v>
      </c>
      <c r="O324" s="129" t="s">
        <v>2442</v>
      </c>
      <c r="Q324" s="50" t="str">
        <f t="shared" si="5"/>
        <v>Solanum incanum_Pase, C._3122_Niger</v>
      </c>
      <c r="R324" s="104" t="s">
        <v>4240</v>
      </c>
    </row>
    <row r="325" spans="1:18" x14ac:dyDescent="0.15">
      <c r="A325" s="195"/>
      <c r="B325" s="148" t="s">
        <v>4131</v>
      </c>
      <c r="C325" s="176"/>
      <c r="D325" s="66" t="s">
        <v>4147</v>
      </c>
      <c r="E325" s="54" t="s">
        <v>4277</v>
      </c>
      <c r="F325" s="104" t="s">
        <v>3881</v>
      </c>
      <c r="G325" s="104" t="s">
        <v>4175</v>
      </c>
      <c r="H325" s="104" t="s">
        <v>4186</v>
      </c>
      <c r="I325" s="104" t="s">
        <v>4197</v>
      </c>
      <c r="J325" s="104" t="s">
        <v>410</v>
      </c>
      <c r="K325" s="104" t="s">
        <v>320</v>
      </c>
      <c r="M325" s="129" t="s">
        <v>2442</v>
      </c>
      <c r="N325" s="129" t="s">
        <v>2442</v>
      </c>
      <c r="O325" s="129" t="s">
        <v>2442</v>
      </c>
      <c r="Q325" s="50" t="str">
        <f t="shared" si="5"/>
        <v>Solanum insanum_Murty, U.R._5631_India</v>
      </c>
      <c r="R325" s="104" t="s">
        <v>3881</v>
      </c>
    </row>
    <row r="326" spans="1:18" x14ac:dyDescent="0.15">
      <c r="A326" s="195"/>
      <c r="B326" s="148" t="s">
        <v>4132</v>
      </c>
      <c r="C326" s="176"/>
      <c r="D326" s="66" t="s">
        <v>4148</v>
      </c>
      <c r="E326" s="54" t="s">
        <v>4277</v>
      </c>
      <c r="F326" s="104" t="s">
        <v>4240</v>
      </c>
      <c r="G326" s="104" t="s">
        <v>4176</v>
      </c>
      <c r="H326" s="104" t="s">
        <v>4187</v>
      </c>
      <c r="I326" s="104" t="s">
        <v>4198</v>
      </c>
      <c r="J326" s="104" t="s">
        <v>4205</v>
      </c>
      <c r="K326" s="104" t="s">
        <v>320</v>
      </c>
      <c r="M326" s="129" t="s">
        <v>2442</v>
      </c>
      <c r="N326" s="129" t="s">
        <v>2442</v>
      </c>
      <c r="O326" s="129" t="s">
        <v>2442</v>
      </c>
      <c r="Q326" s="50" t="str">
        <f t="shared" si="5"/>
        <v>Solanum incanum_Sanou, L._048_Burkina Faso</v>
      </c>
      <c r="R326" s="104" t="s">
        <v>4240</v>
      </c>
    </row>
    <row r="327" spans="1:18" x14ac:dyDescent="0.15">
      <c r="A327" s="195"/>
      <c r="B327" s="148" t="s">
        <v>4133</v>
      </c>
      <c r="C327" s="176"/>
      <c r="D327" s="66" t="s">
        <v>4149</v>
      </c>
      <c r="E327" s="54" t="s">
        <v>4277</v>
      </c>
      <c r="F327" s="104" t="s">
        <v>4240</v>
      </c>
      <c r="G327" s="104" t="s">
        <v>142</v>
      </c>
      <c r="H327" s="104" t="s">
        <v>4188</v>
      </c>
      <c r="I327" s="109">
        <v>25972</v>
      </c>
      <c r="J327" s="104" t="s">
        <v>184</v>
      </c>
      <c r="K327" s="66" t="s">
        <v>31</v>
      </c>
      <c r="M327" s="129" t="s">
        <v>2442</v>
      </c>
      <c r="N327" s="130">
        <v>0</v>
      </c>
      <c r="O327" s="129" t="s">
        <v>2442</v>
      </c>
      <c r="Q327" s="50" t="str">
        <f t="shared" si="5"/>
        <v>Solanum incanum_Wood, J.R.I._71/129_Saudi Arabia</v>
      </c>
      <c r="R327" s="104" t="s">
        <v>4240</v>
      </c>
    </row>
    <row r="328" spans="1:18" x14ac:dyDescent="0.15">
      <c r="A328" s="195"/>
      <c r="B328" s="148" t="s">
        <v>4134</v>
      </c>
      <c r="C328" s="176"/>
      <c r="D328" s="66" t="s">
        <v>4150</v>
      </c>
      <c r="E328" s="54" t="s">
        <v>4277</v>
      </c>
      <c r="F328" s="104" t="s">
        <v>4240</v>
      </c>
      <c r="G328" s="104" t="s">
        <v>4177</v>
      </c>
      <c r="H328" s="104">
        <v>6523</v>
      </c>
      <c r="I328" s="109">
        <v>27497</v>
      </c>
      <c r="J328" s="104" t="s">
        <v>160</v>
      </c>
      <c r="K328" s="66" t="s">
        <v>31</v>
      </c>
      <c r="M328" s="129" t="s">
        <v>2442</v>
      </c>
      <c r="N328" s="129" t="s">
        <v>2442</v>
      </c>
      <c r="O328" s="129" t="s">
        <v>2442</v>
      </c>
      <c r="Q328" s="50" t="str">
        <f t="shared" si="5"/>
        <v>Solanum incanum_Mandaville, J.P._6523_Oman</v>
      </c>
      <c r="R328" s="104" t="s">
        <v>4240</v>
      </c>
    </row>
    <row r="329" spans="1:18" ht="13" thickBot="1" x14ac:dyDescent="0.2">
      <c r="A329" s="195"/>
      <c r="B329" s="149" t="s">
        <v>4135</v>
      </c>
      <c r="C329" s="176"/>
      <c r="D329" s="66" t="s">
        <v>4151</v>
      </c>
      <c r="E329" s="54" t="s">
        <v>4277</v>
      </c>
      <c r="F329" s="104" t="s">
        <v>4240</v>
      </c>
      <c r="G329" s="104" t="s">
        <v>4178</v>
      </c>
      <c r="H329" s="104">
        <v>30</v>
      </c>
      <c r="I329" s="109">
        <v>23148</v>
      </c>
      <c r="J329" s="104" t="s">
        <v>2283</v>
      </c>
      <c r="K329" s="66" t="s">
        <v>31</v>
      </c>
      <c r="M329" s="129" t="s">
        <v>2442</v>
      </c>
      <c r="N329" s="129" t="s">
        <v>2442</v>
      </c>
      <c r="O329" s="129" t="s">
        <v>2442</v>
      </c>
      <c r="Q329" s="50" t="str">
        <f t="shared" si="5"/>
        <v>Solanum incanum_Popov, G._30_Pakistan</v>
      </c>
      <c r="R329" s="104" t="s">
        <v>4240</v>
      </c>
    </row>
    <row r="330" spans="1:18" x14ac:dyDescent="0.15">
      <c r="A330" s="195"/>
      <c r="B330" s="81" t="s">
        <v>4152</v>
      </c>
      <c r="C330" s="176"/>
      <c r="D330" s="66" t="s">
        <v>4160</v>
      </c>
      <c r="E330" s="54" t="s">
        <v>4277</v>
      </c>
      <c r="F330" s="66" t="s">
        <v>4180</v>
      </c>
      <c r="G330" s="66" t="s">
        <v>4179</v>
      </c>
      <c r="H330" s="66" t="s">
        <v>4189</v>
      </c>
      <c r="I330" s="66" t="s">
        <v>4199</v>
      </c>
      <c r="J330" s="66" t="s">
        <v>135</v>
      </c>
      <c r="K330" s="104" t="s">
        <v>320</v>
      </c>
      <c r="M330" s="129" t="s">
        <v>2442</v>
      </c>
      <c r="N330" s="130">
        <v>0</v>
      </c>
      <c r="O330" s="129" t="s">
        <v>2442</v>
      </c>
      <c r="Q330" s="50" t="str">
        <f t="shared" si="5"/>
        <v>Solanum cymbalariifolium_Beckett, J.J._470_Somalia</v>
      </c>
      <c r="R330" s="66" t="s">
        <v>4241</v>
      </c>
    </row>
    <row r="331" spans="1:18" x14ac:dyDescent="0.15">
      <c r="A331" s="195"/>
      <c r="B331" s="83" t="s">
        <v>4153</v>
      </c>
      <c r="C331" s="176"/>
      <c r="D331" s="66" t="s">
        <v>4161</v>
      </c>
      <c r="E331" s="54" t="s">
        <v>4277</v>
      </c>
      <c r="F331" s="66" t="s">
        <v>4200</v>
      </c>
      <c r="G331" s="66" t="s">
        <v>4190</v>
      </c>
      <c r="H331" s="66">
        <v>11244</v>
      </c>
      <c r="I331" s="99">
        <v>38854</v>
      </c>
      <c r="J331" s="66" t="s">
        <v>127</v>
      </c>
      <c r="K331" s="104" t="s">
        <v>320</v>
      </c>
      <c r="M331" s="129" t="s">
        <v>2442</v>
      </c>
      <c r="N331" s="129" t="s">
        <v>2442</v>
      </c>
      <c r="O331" s="129" t="s">
        <v>2442</v>
      </c>
      <c r="Q331" s="50" t="str">
        <f t="shared" si="5"/>
        <v>Solanum forskalii_Thulin, M._11244_Ethiopia</v>
      </c>
      <c r="R331" s="66" t="s">
        <v>4242</v>
      </c>
    </row>
    <row r="332" spans="1:18" x14ac:dyDescent="0.15">
      <c r="A332" s="195"/>
      <c r="B332" s="83" t="s">
        <v>4154</v>
      </c>
      <c r="C332" s="176"/>
      <c r="D332" s="66" t="s">
        <v>4162</v>
      </c>
      <c r="E332" s="54" t="s">
        <v>4277</v>
      </c>
      <c r="F332" s="66" t="s">
        <v>4206</v>
      </c>
      <c r="G332" s="66" t="s">
        <v>347</v>
      </c>
      <c r="H332" s="66">
        <v>8210</v>
      </c>
      <c r="I332" s="99">
        <v>35750</v>
      </c>
      <c r="J332" s="66" t="s">
        <v>127</v>
      </c>
      <c r="K332" s="104" t="s">
        <v>320</v>
      </c>
      <c r="M332" s="129" t="s">
        <v>2442</v>
      </c>
      <c r="N332" s="129" t="s">
        <v>2442</v>
      </c>
      <c r="O332" s="129" t="s">
        <v>2442</v>
      </c>
      <c r="Q332" s="50" t="str">
        <f t="shared" si="5"/>
        <v>Solanum marginatum_Friis, I._8210_Ethiopia</v>
      </c>
      <c r="R332" s="66" t="s">
        <v>4243</v>
      </c>
    </row>
    <row r="333" spans="1:18" x14ac:dyDescent="0.15">
      <c r="A333" s="195"/>
      <c r="B333" s="83" t="s">
        <v>4155</v>
      </c>
      <c r="C333" s="176"/>
      <c r="D333" s="66" t="s">
        <v>4163</v>
      </c>
      <c r="E333" s="54" t="s">
        <v>4277</v>
      </c>
      <c r="F333" s="66" t="s">
        <v>3895</v>
      </c>
      <c r="G333" s="66" t="s">
        <v>347</v>
      </c>
      <c r="H333" s="66">
        <v>11254</v>
      </c>
      <c r="I333" s="99">
        <v>37631</v>
      </c>
      <c r="J333" s="66" t="s">
        <v>127</v>
      </c>
      <c r="K333" s="104" t="s">
        <v>320</v>
      </c>
      <c r="M333" s="129" t="s">
        <v>2442</v>
      </c>
      <c r="N333" s="129" t="s">
        <v>2442</v>
      </c>
      <c r="O333" s="129" t="s">
        <v>2442</v>
      </c>
      <c r="Q333" s="50" t="str">
        <f t="shared" si="5"/>
        <v>Solanum lanzae_Friis, I._11254_Ethiopia</v>
      </c>
      <c r="R333" s="66" t="s">
        <v>3895</v>
      </c>
    </row>
    <row r="334" spans="1:18" x14ac:dyDescent="0.15">
      <c r="A334" s="195"/>
      <c r="B334" s="83" t="s">
        <v>4156</v>
      </c>
      <c r="C334" s="176"/>
      <c r="D334" s="66" t="s">
        <v>4164</v>
      </c>
      <c r="E334" s="54" t="s">
        <v>4277</v>
      </c>
      <c r="F334" s="66" t="s">
        <v>3895</v>
      </c>
      <c r="G334" s="66" t="s">
        <v>347</v>
      </c>
      <c r="H334" s="66">
        <v>11302</v>
      </c>
      <c r="I334" s="99">
        <v>37636</v>
      </c>
      <c r="J334" s="66" t="s">
        <v>127</v>
      </c>
      <c r="K334" s="104" t="s">
        <v>320</v>
      </c>
      <c r="M334" s="129" t="s">
        <v>2442</v>
      </c>
      <c r="N334" s="129" t="s">
        <v>2442</v>
      </c>
      <c r="O334" s="129" t="s">
        <v>2442</v>
      </c>
      <c r="Q334" s="50" t="str">
        <f t="shared" si="5"/>
        <v>Solanum lanzae_Friis, I._11302_Ethiopia</v>
      </c>
      <c r="R334" s="66" t="s">
        <v>3895</v>
      </c>
    </row>
    <row r="335" spans="1:18" x14ac:dyDescent="0.15">
      <c r="A335" s="195"/>
      <c r="B335" s="83" t="s">
        <v>4157</v>
      </c>
      <c r="C335" s="176"/>
      <c r="D335" s="66" t="s">
        <v>4165</v>
      </c>
      <c r="E335" s="54" t="s">
        <v>4277</v>
      </c>
      <c r="F335" s="66" t="s">
        <v>4210</v>
      </c>
      <c r="G335" s="66" t="s">
        <v>4207</v>
      </c>
      <c r="H335" s="66">
        <v>921</v>
      </c>
      <c r="I335" s="99">
        <v>38379</v>
      </c>
      <c r="J335" s="66" t="s">
        <v>3859</v>
      </c>
      <c r="K335" s="104" t="s">
        <v>320</v>
      </c>
      <c r="M335" s="129" t="s">
        <v>2442</v>
      </c>
      <c r="N335" s="129" t="s">
        <v>2442</v>
      </c>
      <c r="O335" s="129" t="s">
        <v>2442</v>
      </c>
      <c r="Q335" s="50" t="str">
        <f t="shared" si="5"/>
        <v>Solanum umtuma_Nevhutalu, L.S._921_South Africa</v>
      </c>
      <c r="R335" s="66" t="s">
        <v>4210</v>
      </c>
    </row>
    <row r="336" spans="1:18" x14ac:dyDescent="0.15">
      <c r="A336" s="195"/>
      <c r="B336" s="83" t="s">
        <v>4158</v>
      </c>
      <c r="C336" s="176"/>
      <c r="D336" s="66" t="s">
        <v>4166</v>
      </c>
      <c r="E336" s="54" t="s">
        <v>4277</v>
      </c>
      <c r="F336" s="66" t="s">
        <v>4101</v>
      </c>
      <c r="G336" s="66" t="s">
        <v>4208</v>
      </c>
      <c r="H336" s="66">
        <v>170</v>
      </c>
      <c r="I336" s="99">
        <v>38408</v>
      </c>
      <c r="J336" s="66" t="s">
        <v>4071</v>
      </c>
      <c r="K336" s="104" t="s">
        <v>320</v>
      </c>
      <c r="M336" s="129" t="s">
        <v>2442</v>
      </c>
      <c r="N336" s="129" t="s">
        <v>2442</v>
      </c>
      <c r="O336" s="129" t="s">
        <v>2442</v>
      </c>
      <c r="Q336" s="50" t="str">
        <f t="shared" si="5"/>
        <v>Solanum supinum_Kabelo, M. _170_Botswana</v>
      </c>
      <c r="R336" s="66" t="s">
        <v>4101</v>
      </c>
    </row>
    <row r="337" spans="1:18" ht="13" thickBot="1" x14ac:dyDescent="0.2">
      <c r="A337" s="195"/>
      <c r="B337" s="84" t="s">
        <v>4159</v>
      </c>
      <c r="C337" s="176"/>
      <c r="D337" s="66" t="s">
        <v>4167</v>
      </c>
      <c r="E337" s="54" t="s">
        <v>4277</v>
      </c>
      <c r="F337" s="66" t="s">
        <v>4082</v>
      </c>
      <c r="G337" s="66" t="s">
        <v>4209</v>
      </c>
      <c r="H337" s="66">
        <v>7282</v>
      </c>
      <c r="I337" s="99">
        <v>28770</v>
      </c>
      <c r="J337" s="66" t="s">
        <v>4211</v>
      </c>
      <c r="K337" s="66" t="s">
        <v>31</v>
      </c>
      <c r="M337" s="130">
        <v>0</v>
      </c>
      <c r="N337" s="130">
        <v>0</v>
      </c>
      <c r="O337" s="130">
        <v>0</v>
      </c>
      <c r="Q337" s="50" t="str">
        <f t="shared" si="5"/>
        <v>Solanum linnaeanum_de Koning, J._7282_Mozambique</v>
      </c>
      <c r="R337" s="66" t="s">
        <v>4082</v>
      </c>
    </row>
    <row r="338" spans="1:18" x14ac:dyDescent="0.15">
      <c r="A338" s="195"/>
      <c r="B338" s="85" t="s">
        <v>4212</v>
      </c>
      <c r="C338" s="92"/>
      <c r="D338" s="66" t="s">
        <v>4220</v>
      </c>
      <c r="E338" s="54" t="s">
        <v>4277</v>
      </c>
      <c r="F338" s="58" t="s">
        <v>4233</v>
      </c>
      <c r="G338" s="58" t="s">
        <v>4228</v>
      </c>
      <c r="H338" s="58">
        <v>141</v>
      </c>
      <c r="I338" s="108">
        <v>23690</v>
      </c>
      <c r="J338" s="58" t="s">
        <v>4234</v>
      </c>
      <c r="K338" s="58" t="s">
        <v>4229</v>
      </c>
      <c r="M338" s="129" t="s">
        <v>2442</v>
      </c>
      <c r="N338" s="130">
        <v>0</v>
      </c>
      <c r="O338" s="129" t="s">
        <v>2442</v>
      </c>
      <c r="Q338" s="50" t="str">
        <f t="shared" si="5"/>
        <v>Solanum rigidum_Malato-Beliz, J._141_Cape Verde - Maio</v>
      </c>
      <c r="R338" s="58" t="s">
        <v>4104</v>
      </c>
    </row>
    <row r="339" spans="1:18" x14ac:dyDescent="0.15">
      <c r="A339" s="195"/>
      <c r="B339" s="87" t="s">
        <v>4213</v>
      </c>
      <c r="C339" s="92"/>
      <c r="D339" s="66" t="s">
        <v>4221</v>
      </c>
      <c r="E339" s="54" t="s">
        <v>4277</v>
      </c>
      <c r="F339" s="58" t="s">
        <v>4233</v>
      </c>
      <c r="G339" s="58" t="s">
        <v>4230</v>
      </c>
      <c r="H339" s="58">
        <v>5434</v>
      </c>
      <c r="I339" s="108">
        <v>30618</v>
      </c>
      <c r="J339" s="58" t="s">
        <v>4239</v>
      </c>
      <c r="K339" s="58" t="s">
        <v>4229</v>
      </c>
      <c r="M339" s="129" t="s">
        <v>2442</v>
      </c>
      <c r="N339" s="130">
        <v>0</v>
      </c>
      <c r="O339" s="126" t="s">
        <v>3065</v>
      </c>
      <c r="Q339" s="50" t="str">
        <f t="shared" si="5"/>
        <v>Solanum rigidum_Cardoso de Matos, G._5434_Cape Verde - Brava</v>
      </c>
      <c r="R339" s="58" t="s">
        <v>4104</v>
      </c>
    </row>
    <row r="340" spans="1:18" x14ac:dyDescent="0.15">
      <c r="A340" s="195"/>
      <c r="B340" s="87" t="s">
        <v>4214</v>
      </c>
      <c r="C340" s="92"/>
      <c r="D340" s="66" t="s">
        <v>4222</v>
      </c>
      <c r="E340" s="54" t="s">
        <v>4277</v>
      </c>
      <c r="F340" s="58" t="s">
        <v>4233</v>
      </c>
      <c r="G340" s="58" t="s">
        <v>4231</v>
      </c>
      <c r="H340" s="58">
        <v>468</v>
      </c>
      <c r="I340" s="108">
        <v>33524</v>
      </c>
      <c r="J340" s="58" t="s">
        <v>4238</v>
      </c>
      <c r="K340" s="58" t="s">
        <v>4229</v>
      </c>
      <c r="M340" s="129" t="s">
        <v>2442</v>
      </c>
      <c r="N340" s="130">
        <v>0</v>
      </c>
      <c r="O340" s="130">
        <v>0</v>
      </c>
      <c r="Q340" s="50" t="str">
        <f t="shared" si="5"/>
        <v>Solanum rigidum_Martins, ?_468_Cape Verde - Fogo</v>
      </c>
      <c r="R340" s="58" t="s">
        <v>4104</v>
      </c>
    </row>
    <row r="341" spans="1:18" x14ac:dyDescent="0.15">
      <c r="A341" s="195"/>
      <c r="B341" s="87" t="s">
        <v>4215</v>
      </c>
      <c r="C341" s="92"/>
      <c r="D341" s="66" t="s">
        <v>4223</v>
      </c>
      <c r="E341" s="54" t="s">
        <v>4277</v>
      </c>
      <c r="F341" s="58" t="s">
        <v>4233</v>
      </c>
      <c r="G341" s="58" t="s">
        <v>4232</v>
      </c>
      <c r="H341" s="58">
        <v>580</v>
      </c>
      <c r="I341" s="108">
        <v>34165</v>
      </c>
      <c r="J341" s="58" t="s">
        <v>4237</v>
      </c>
      <c r="K341" s="58" t="s">
        <v>4229</v>
      </c>
      <c r="M341" s="129" t="s">
        <v>2442</v>
      </c>
      <c r="N341" s="130">
        <v>0</v>
      </c>
      <c r="O341" s="129" t="s">
        <v>2442</v>
      </c>
      <c r="Q341" s="50" t="str">
        <f t="shared" si="5"/>
        <v>Solanum rigidum_Duarte, M.C._580_Cape Verde - Santiago</v>
      </c>
      <c r="R341" s="58" t="s">
        <v>4104</v>
      </c>
    </row>
    <row r="342" spans="1:18" x14ac:dyDescent="0.15">
      <c r="A342" s="195"/>
      <c r="B342" s="87" t="s">
        <v>4216</v>
      </c>
      <c r="C342" s="92"/>
      <c r="D342" s="66" t="s">
        <v>4224</v>
      </c>
      <c r="E342" s="54" t="s">
        <v>4277</v>
      </c>
      <c r="F342" s="66" t="s">
        <v>3721</v>
      </c>
      <c r="G342" s="58" t="s">
        <v>4235</v>
      </c>
      <c r="H342" s="66">
        <v>277</v>
      </c>
      <c r="I342" s="99">
        <v>41815</v>
      </c>
      <c r="J342" s="58" t="s">
        <v>574</v>
      </c>
      <c r="K342" s="66" t="s">
        <v>31</v>
      </c>
      <c r="Q342" s="50" t="str">
        <f t="shared" si="5"/>
        <v>Solanum insanum_Meeboonya et al._277_Thailand</v>
      </c>
      <c r="R342" s="66" t="s">
        <v>3881</v>
      </c>
    </row>
    <row r="343" spans="1:18" x14ac:dyDescent="0.15">
      <c r="A343" s="195"/>
      <c r="B343" s="87" t="s">
        <v>4217</v>
      </c>
      <c r="C343" s="92"/>
      <c r="D343" s="66" t="s">
        <v>4225</v>
      </c>
      <c r="E343" s="54" t="s">
        <v>4277</v>
      </c>
      <c r="F343" s="66" t="s">
        <v>3721</v>
      </c>
      <c r="G343" s="58" t="s">
        <v>4235</v>
      </c>
      <c r="H343" s="66">
        <v>305</v>
      </c>
      <c r="I343" s="99">
        <v>41820</v>
      </c>
      <c r="J343" s="58" t="s">
        <v>574</v>
      </c>
      <c r="K343" s="66" t="s">
        <v>4236</v>
      </c>
      <c r="Q343" s="50" t="str">
        <f t="shared" si="5"/>
        <v>Solanum insanum_Meeboonya et al._305_Thailand</v>
      </c>
      <c r="R343" s="66" t="s">
        <v>3881</v>
      </c>
    </row>
    <row r="344" spans="1:18" x14ac:dyDescent="0.15">
      <c r="A344" s="195"/>
      <c r="B344" s="87" t="s">
        <v>4218</v>
      </c>
      <c r="C344" s="92"/>
      <c r="D344" s="66" t="s">
        <v>4226</v>
      </c>
      <c r="E344" s="54" t="s">
        <v>4277</v>
      </c>
      <c r="F344" s="118" t="s">
        <v>3085</v>
      </c>
      <c r="G344" s="58" t="s">
        <v>4235</v>
      </c>
      <c r="H344" s="58">
        <v>294</v>
      </c>
      <c r="I344" s="108">
        <v>41816</v>
      </c>
      <c r="J344" s="58" t="s">
        <v>574</v>
      </c>
      <c r="K344" s="58" t="s">
        <v>31</v>
      </c>
      <c r="Q344" s="50" t="str">
        <f t="shared" si="5"/>
        <v>Solanum melongena_Meeboonya et al._294_Thailand</v>
      </c>
      <c r="R344" s="118" t="s">
        <v>3085</v>
      </c>
    </row>
    <row r="345" spans="1:18" ht="13" thickBot="1" x14ac:dyDescent="0.2">
      <c r="A345" s="195"/>
      <c r="B345" s="89" t="s">
        <v>4219</v>
      </c>
      <c r="C345" s="92"/>
      <c r="D345" s="66" t="s">
        <v>4227</v>
      </c>
      <c r="E345" s="54" t="s">
        <v>4277</v>
      </c>
      <c r="F345" s="118" t="s">
        <v>3085</v>
      </c>
      <c r="G345" s="58" t="s">
        <v>4235</v>
      </c>
      <c r="H345" s="58">
        <v>331</v>
      </c>
      <c r="I345" s="108">
        <v>41824</v>
      </c>
      <c r="J345" s="58" t="s">
        <v>574</v>
      </c>
      <c r="K345" s="58" t="s">
        <v>4236</v>
      </c>
      <c r="Q345" s="50" t="str">
        <f t="shared" si="5"/>
        <v>Solanum melongena_Meeboonya et al._331_Thailand</v>
      </c>
      <c r="R345" s="118" t="s">
        <v>3085</v>
      </c>
    </row>
    <row r="346" spans="1:18" x14ac:dyDescent="0.15">
      <c r="A346" s="195"/>
      <c r="B346" s="90" t="s">
        <v>4267</v>
      </c>
      <c r="C346" s="178"/>
      <c r="D346" s="66" t="s">
        <v>4245</v>
      </c>
      <c r="E346" s="54" t="s">
        <v>4277</v>
      </c>
      <c r="F346" s="66" t="s">
        <v>3103</v>
      </c>
      <c r="G346" s="66" t="s">
        <v>4246</v>
      </c>
      <c r="H346" s="66">
        <v>5287</v>
      </c>
      <c r="I346" s="99">
        <v>33705</v>
      </c>
      <c r="J346" s="66" t="s">
        <v>486</v>
      </c>
      <c r="K346" s="66" t="s">
        <v>320</v>
      </c>
      <c r="Q346" s="50" t="str">
        <f t="shared" si="5"/>
        <v>Solanum lianoides_Gaerlen et al._5287_Philippines</v>
      </c>
      <c r="R346" s="66" t="s">
        <v>3103</v>
      </c>
    </row>
    <row r="347" spans="1:18" x14ac:dyDescent="0.15">
      <c r="A347" s="195"/>
      <c r="B347" s="91" t="s">
        <v>4268</v>
      </c>
      <c r="C347" s="178"/>
      <c r="D347" s="66" t="s">
        <v>4247</v>
      </c>
      <c r="E347" s="50" t="s">
        <v>4279</v>
      </c>
      <c r="F347" s="66" t="s">
        <v>4249</v>
      </c>
      <c r="G347" s="66" t="s">
        <v>4248</v>
      </c>
      <c r="H347" s="66">
        <v>1145</v>
      </c>
      <c r="I347" s="99">
        <v>39046</v>
      </c>
      <c r="J347" s="66" t="s">
        <v>3711</v>
      </c>
      <c r="K347" s="66" t="s">
        <v>4275</v>
      </c>
      <c r="Q347" s="50" t="str">
        <f t="shared" si="5"/>
        <v>Solanum madagascariense_Razafitsalama, J.; Torze_1145_Madagascar</v>
      </c>
      <c r="R347" s="66" t="s">
        <v>4249</v>
      </c>
    </row>
    <row r="348" spans="1:18" x14ac:dyDescent="0.15">
      <c r="A348" s="195"/>
      <c r="B348" s="91" t="s">
        <v>4269</v>
      </c>
      <c r="C348" s="178"/>
      <c r="D348" s="66" t="s">
        <v>4259</v>
      </c>
      <c r="E348" s="50" t="s">
        <v>4279</v>
      </c>
      <c r="F348" s="66" t="s">
        <v>4249</v>
      </c>
      <c r="G348" s="66" t="s">
        <v>4252</v>
      </c>
      <c r="H348" s="66">
        <v>7938</v>
      </c>
      <c r="I348" s="66" t="s">
        <v>339</v>
      </c>
      <c r="J348" s="66" t="s">
        <v>3711</v>
      </c>
      <c r="K348" s="66" t="s">
        <v>4275</v>
      </c>
      <c r="Q348" s="50" t="str">
        <f t="shared" si="5"/>
        <v>Solanum madagascariense_Almeda_7938_Madagascar</v>
      </c>
      <c r="R348" s="66" t="s">
        <v>4249</v>
      </c>
    </row>
    <row r="349" spans="1:18" x14ac:dyDescent="0.15">
      <c r="A349" s="195"/>
      <c r="B349" s="91" t="s">
        <v>4270</v>
      </c>
      <c r="C349" s="178"/>
      <c r="D349" s="66" t="s">
        <v>4260</v>
      </c>
      <c r="E349" s="50" t="s">
        <v>4279</v>
      </c>
      <c r="F349" s="66" t="s">
        <v>4250</v>
      </c>
      <c r="G349" s="66" t="s">
        <v>4299</v>
      </c>
      <c r="H349" s="66" t="s">
        <v>4296</v>
      </c>
      <c r="I349" s="99">
        <v>41231</v>
      </c>
      <c r="J349" s="66" t="s">
        <v>3711</v>
      </c>
      <c r="K349" s="66" t="s">
        <v>4295</v>
      </c>
      <c r="Q349" s="50" t="str">
        <f t="shared" si="5"/>
        <v>Solanum sambiranense_Rakotovao et al._CR6283_Madagascar</v>
      </c>
      <c r="R349" s="66" t="s">
        <v>4250</v>
      </c>
    </row>
    <row r="350" spans="1:18" x14ac:dyDescent="0.15">
      <c r="A350" s="195"/>
      <c r="B350" s="91" t="s">
        <v>4271</v>
      </c>
      <c r="C350" s="178"/>
      <c r="D350" s="66" t="s">
        <v>4261</v>
      </c>
      <c r="E350" s="50" t="s">
        <v>4279</v>
      </c>
      <c r="F350" s="66" t="s">
        <v>4251</v>
      </c>
      <c r="G350" s="66" t="s">
        <v>4297</v>
      </c>
      <c r="H350" s="66" t="s">
        <v>4298</v>
      </c>
      <c r="I350" s="66" t="s">
        <v>3022</v>
      </c>
      <c r="J350" s="66" t="s">
        <v>3711</v>
      </c>
      <c r="K350" s="66" t="s">
        <v>4275</v>
      </c>
      <c r="Q350" s="50" t="str">
        <f t="shared" si="5"/>
        <v>Solanum myrsinoides_Rakotomalaza, P. J._PJ2089_Madagascar</v>
      </c>
      <c r="R350" s="66" t="s">
        <v>4251</v>
      </c>
    </row>
    <row r="351" spans="1:18" x14ac:dyDescent="0.15">
      <c r="A351" s="195"/>
      <c r="B351" s="91" t="s">
        <v>4272</v>
      </c>
      <c r="C351" s="178"/>
      <c r="D351" s="66" t="s">
        <v>4262</v>
      </c>
      <c r="E351" s="50" t="s">
        <v>4279</v>
      </c>
      <c r="F351" s="66" t="s">
        <v>4255</v>
      </c>
      <c r="G351" s="66" t="s">
        <v>4265</v>
      </c>
      <c r="H351" s="66" t="s">
        <v>4256</v>
      </c>
      <c r="I351" s="99">
        <v>38731</v>
      </c>
      <c r="J351" s="66" t="s">
        <v>3711</v>
      </c>
      <c r="K351" s="66" t="s">
        <v>4266</v>
      </c>
      <c r="Q351" s="50" t="str">
        <f t="shared" si="5"/>
        <v>Solanum humblotii_Tosh et al._JT100_Madagascar</v>
      </c>
      <c r="R351" s="66" t="s">
        <v>4255</v>
      </c>
    </row>
    <row r="352" spans="1:18" x14ac:dyDescent="0.15">
      <c r="A352" s="195"/>
      <c r="B352" s="91" t="s">
        <v>4273</v>
      </c>
      <c r="C352" s="178"/>
      <c r="D352" s="66" t="s">
        <v>4263</v>
      </c>
      <c r="E352" s="50" t="s">
        <v>4279</v>
      </c>
      <c r="F352" s="66" t="s">
        <v>4253</v>
      </c>
      <c r="G352" s="66" t="s">
        <v>4254</v>
      </c>
      <c r="H352" s="66">
        <v>7846</v>
      </c>
      <c r="I352" s="99">
        <v>40628</v>
      </c>
      <c r="J352" s="66" t="s">
        <v>3711</v>
      </c>
      <c r="K352" s="66" t="s">
        <v>2865</v>
      </c>
      <c r="Q352" s="50" t="str">
        <f t="shared" si="5"/>
        <v>Solanum truncicola_Antilahimena et al._7846_Madagascar</v>
      </c>
      <c r="R352" s="66" t="s">
        <v>4253</v>
      </c>
    </row>
    <row r="353" spans="1:18" ht="13" thickBot="1" x14ac:dyDescent="0.2">
      <c r="A353" s="195"/>
      <c r="B353" s="93" t="s">
        <v>4274</v>
      </c>
      <c r="C353" s="178"/>
      <c r="D353" s="66" t="s">
        <v>4264</v>
      </c>
      <c r="E353" s="50" t="s">
        <v>4279</v>
      </c>
      <c r="F353" s="66" t="s">
        <v>4257</v>
      </c>
      <c r="G353" s="66" t="s">
        <v>4258</v>
      </c>
      <c r="H353" s="66">
        <v>925</v>
      </c>
      <c r="I353" s="99">
        <v>39502</v>
      </c>
      <c r="J353" s="66" t="s">
        <v>3711</v>
      </c>
      <c r="K353" s="66" t="s">
        <v>2865</v>
      </c>
      <c r="Q353" s="50" t="str">
        <f t="shared" si="5"/>
        <v>Solanum trichopetiolatum_Bernard_925_Madagascar</v>
      </c>
      <c r="R353" s="66" t="s">
        <v>4257</v>
      </c>
    </row>
    <row r="354" spans="1:18" x14ac:dyDescent="0.15">
      <c r="A354" s="195"/>
      <c r="B354" s="78" t="s">
        <v>4316</v>
      </c>
      <c r="C354" s="53"/>
      <c r="D354" s="66" t="s">
        <v>4285</v>
      </c>
      <c r="E354" s="66" t="s">
        <v>4279</v>
      </c>
      <c r="F354" s="66" t="s">
        <v>4281</v>
      </c>
      <c r="G354" s="66" t="s">
        <v>4282</v>
      </c>
      <c r="H354" s="66">
        <v>578</v>
      </c>
      <c r="I354" s="99">
        <v>19190</v>
      </c>
      <c r="J354" s="66" t="s">
        <v>4283</v>
      </c>
      <c r="K354" s="66" t="s">
        <v>4284</v>
      </c>
    </row>
    <row r="355" spans="1:18" x14ac:dyDescent="0.15">
      <c r="A355" s="195"/>
      <c r="B355" s="79" t="s">
        <v>4317</v>
      </c>
      <c r="C355" s="53"/>
      <c r="D355" s="66" t="s">
        <v>4286</v>
      </c>
      <c r="E355" s="66" t="s">
        <v>4279</v>
      </c>
      <c r="F355" s="66" t="s">
        <v>4281</v>
      </c>
      <c r="G355" s="66" t="s">
        <v>4282</v>
      </c>
      <c r="H355" s="66">
        <v>800</v>
      </c>
      <c r="I355" s="99">
        <v>19209</v>
      </c>
      <c r="J355" s="66" t="s">
        <v>4289</v>
      </c>
      <c r="K355" s="66" t="s">
        <v>4290</v>
      </c>
    </row>
    <row r="356" spans="1:18" x14ac:dyDescent="0.15">
      <c r="A356" s="195"/>
      <c r="B356" s="79" t="s">
        <v>4318</v>
      </c>
      <c r="C356" s="53"/>
      <c r="D356" s="66" t="s">
        <v>4287</v>
      </c>
      <c r="E356" s="66" t="s">
        <v>4279</v>
      </c>
      <c r="F356" s="66" t="s">
        <v>4281</v>
      </c>
      <c r="G356" s="66" t="s">
        <v>4292</v>
      </c>
      <c r="H356" s="66">
        <v>182</v>
      </c>
      <c r="I356" s="114">
        <v>18902</v>
      </c>
      <c r="J356" s="66" t="s">
        <v>127</v>
      </c>
      <c r="K356" s="66" t="s">
        <v>4291</v>
      </c>
    </row>
    <row r="357" spans="1:18" x14ac:dyDescent="0.15">
      <c r="A357" s="195"/>
      <c r="B357" s="79" t="s">
        <v>4319</v>
      </c>
      <c r="C357" s="53"/>
      <c r="D357" s="66" t="s">
        <v>4288</v>
      </c>
      <c r="E357" s="66" t="s">
        <v>4279</v>
      </c>
      <c r="F357" s="66" t="s">
        <v>4281</v>
      </c>
      <c r="G357" s="66" t="s">
        <v>4293</v>
      </c>
      <c r="H357" s="66">
        <v>413</v>
      </c>
      <c r="I357" s="99">
        <v>21037</v>
      </c>
      <c r="J357" s="66" t="s">
        <v>127</v>
      </c>
      <c r="K357" s="66" t="s">
        <v>4294</v>
      </c>
    </row>
    <row r="358" spans="1:18" x14ac:dyDescent="0.15">
      <c r="A358" s="195"/>
      <c r="B358" s="79" t="s">
        <v>4320</v>
      </c>
      <c r="C358" s="53"/>
      <c r="D358" s="66" t="s">
        <v>4302</v>
      </c>
      <c r="E358" s="66" t="s">
        <v>4279</v>
      </c>
      <c r="F358" s="66" t="s">
        <v>4301</v>
      </c>
      <c r="G358" s="66" t="s">
        <v>4304</v>
      </c>
      <c r="H358" s="66">
        <v>2783</v>
      </c>
      <c r="I358" s="99">
        <v>40260</v>
      </c>
      <c r="J358" s="66" t="s">
        <v>3731</v>
      </c>
      <c r="K358" s="66" t="s">
        <v>2865</v>
      </c>
    </row>
    <row r="359" spans="1:18" x14ac:dyDescent="0.15">
      <c r="A359" s="195"/>
      <c r="B359" s="79" t="s">
        <v>4321</v>
      </c>
      <c r="C359" s="53"/>
      <c r="D359" s="66" t="s">
        <v>4303</v>
      </c>
      <c r="E359" s="66" t="s">
        <v>4279</v>
      </c>
      <c r="F359" s="66" t="s">
        <v>4308</v>
      </c>
      <c r="G359" s="66" t="s">
        <v>4307</v>
      </c>
      <c r="H359" s="66">
        <v>15362</v>
      </c>
      <c r="I359" s="99">
        <v>18058</v>
      </c>
      <c r="J359" s="66" t="s">
        <v>3859</v>
      </c>
      <c r="K359" s="66" t="s">
        <v>4311</v>
      </c>
    </row>
    <row r="360" spans="1:18" x14ac:dyDescent="0.15">
      <c r="A360" s="195"/>
      <c r="B360" s="79" t="s">
        <v>4322</v>
      </c>
      <c r="C360" s="53"/>
      <c r="D360" s="66" t="s">
        <v>4305</v>
      </c>
      <c r="E360" s="66" t="s">
        <v>4279</v>
      </c>
      <c r="F360" s="66" t="s">
        <v>4309</v>
      </c>
      <c r="G360" s="66" t="s">
        <v>4312</v>
      </c>
      <c r="H360" s="66" t="s">
        <v>30</v>
      </c>
      <c r="I360" s="66" t="s">
        <v>3022</v>
      </c>
      <c r="J360" s="66" t="s">
        <v>3711</v>
      </c>
      <c r="K360" s="66" t="s">
        <v>4310</v>
      </c>
    </row>
    <row r="361" spans="1:18" ht="13" thickBot="1" x14ac:dyDescent="0.2">
      <c r="A361" s="195"/>
      <c r="B361" s="80" t="s">
        <v>4323</v>
      </c>
      <c r="C361" s="53"/>
      <c r="D361" s="66" t="s">
        <v>4306</v>
      </c>
      <c r="E361" s="66" t="s">
        <v>4279</v>
      </c>
      <c r="F361" s="66" t="s">
        <v>4309</v>
      </c>
      <c r="G361" s="66" t="s">
        <v>4313</v>
      </c>
      <c r="H361" s="66">
        <v>1754</v>
      </c>
      <c r="I361" s="66" t="s">
        <v>4314</v>
      </c>
      <c r="J361" s="66" t="s">
        <v>3711</v>
      </c>
      <c r="K361" s="66" t="s">
        <v>4315</v>
      </c>
    </row>
    <row r="362" spans="1:18" x14ac:dyDescent="0.15">
      <c r="A362" s="173"/>
    </row>
    <row r="363" spans="1:18" x14ac:dyDescent="0.15">
      <c r="A363" s="173"/>
    </row>
    <row r="364" spans="1:18" x14ac:dyDescent="0.15">
      <c r="A364" s="173"/>
    </row>
    <row r="365" spans="1:18" x14ac:dyDescent="0.15">
      <c r="A365" s="173"/>
    </row>
    <row r="366" spans="1:18" x14ac:dyDescent="0.15">
      <c r="A366" s="173"/>
    </row>
    <row r="367" spans="1:18" x14ac:dyDescent="0.15">
      <c r="A367" s="173"/>
    </row>
    <row r="368" spans="1:18" x14ac:dyDescent="0.15">
      <c r="A368" s="173"/>
    </row>
    <row r="369" spans="1:1" x14ac:dyDescent="0.15">
      <c r="A369" s="173"/>
    </row>
    <row r="370" spans="1:1" x14ac:dyDescent="0.15">
      <c r="A370" s="173"/>
    </row>
    <row r="371" spans="1:1" x14ac:dyDescent="0.15">
      <c r="A371" s="173"/>
    </row>
    <row r="372" spans="1:1" x14ac:dyDescent="0.15">
      <c r="A372" s="173"/>
    </row>
    <row r="373" spans="1:1" x14ac:dyDescent="0.15">
      <c r="A373" s="173"/>
    </row>
    <row r="374" spans="1:1" x14ac:dyDescent="0.15">
      <c r="A374" s="173"/>
    </row>
    <row r="375" spans="1:1" x14ac:dyDescent="0.15">
      <c r="A375" s="173"/>
    </row>
    <row r="376" spans="1:1" x14ac:dyDescent="0.15">
      <c r="A376" s="173"/>
    </row>
    <row r="377" spans="1:1" x14ac:dyDescent="0.15">
      <c r="A377" s="173"/>
    </row>
    <row r="378" spans="1:1" x14ac:dyDescent="0.15">
      <c r="A378" s="173"/>
    </row>
    <row r="379" spans="1:1" x14ac:dyDescent="0.15">
      <c r="A379" s="173"/>
    </row>
    <row r="380" spans="1:1" x14ac:dyDescent="0.15">
      <c r="A380" s="173"/>
    </row>
    <row r="381" spans="1:1" x14ac:dyDescent="0.15">
      <c r="A381" s="173"/>
    </row>
    <row r="382" spans="1:1" x14ac:dyDescent="0.15">
      <c r="A382" s="173"/>
    </row>
    <row r="383" spans="1:1" x14ac:dyDescent="0.15">
      <c r="A383" s="173"/>
    </row>
    <row r="384" spans="1:1" x14ac:dyDescent="0.15">
      <c r="A384" s="173"/>
    </row>
    <row r="385" spans="1:1" ht="13" thickBot="1" x14ac:dyDescent="0.2">
      <c r="A385" s="174"/>
    </row>
  </sheetData>
  <autoFilter ref="A1:T345"/>
  <sortState ref="B2:S289">
    <sortCondition ref="D2:D289"/>
  </sortState>
  <mergeCells count="4">
    <mergeCell ref="A2:A97"/>
    <mergeCell ref="A98:A193"/>
    <mergeCell ref="A194:A289"/>
    <mergeCell ref="A290:A36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120" zoomScaleNormal="120" zoomScalePageLayoutView="120" workbookViewId="0">
      <selection activeCell="I13" sqref="I13"/>
    </sheetView>
  </sheetViews>
  <sheetFormatPr baseColWidth="10" defaultColWidth="9.1640625" defaultRowHeight="11" x14ac:dyDescent="0.15"/>
  <cols>
    <col min="1" max="1" width="3.83203125" style="136" bestFit="1" customWidth="1"/>
    <col min="2" max="2" width="4.1640625" style="136" bestFit="1" customWidth="1"/>
    <col min="3" max="3" width="2" style="184" customWidth="1"/>
    <col min="4" max="4" width="6.6640625" style="136" bestFit="1" customWidth="1"/>
    <col min="5" max="5" width="4.83203125" style="136" bestFit="1" customWidth="1"/>
    <col min="6" max="6" width="19.83203125" style="136" bestFit="1" customWidth="1"/>
    <col min="7" max="7" width="17.83203125" style="136" bestFit="1" customWidth="1"/>
    <col min="8" max="8" width="6.5" style="136" bestFit="1" customWidth="1"/>
    <col min="9" max="9" width="8.6640625" style="136" bestFit="1" customWidth="1"/>
    <col min="10" max="10" width="9.83203125" style="136" bestFit="1" customWidth="1"/>
    <col min="11" max="11" width="9" style="136" bestFit="1" customWidth="1"/>
    <col min="12" max="12" width="7.5" style="136" customWidth="1"/>
    <col min="13" max="13" width="10.5" style="136" bestFit="1" customWidth="1"/>
    <col min="14" max="14" width="6" style="136" bestFit="1" customWidth="1"/>
    <col min="15" max="15" width="5" style="136" bestFit="1" customWidth="1"/>
    <col min="16" max="17" width="10.6640625" style="136" bestFit="1" customWidth="1"/>
    <col min="18" max="18" width="20.5" style="136" bestFit="1" customWidth="1"/>
    <col min="19" max="19" width="8" style="136" bestFit="1" customWidth="1"/>
    <col min="20" max="16384" width="9.1640625" style="136"/>
  </cols>
  <sheetData>
    <row r="1" spans="1:11" x14ac:dyDescent="0.15">
      <c r="A1" s="50"/>
      <c r="B1" s="181" t="s">
        <v>2900</v>
      </c>
      <c r="C1" s="181"/>
      <c r="D1" s="66" t="s">
        <v>2866</v>
      </c>
      <c r="E1" s="66" t="s">
        <v>4276</v>
      </c>
      <c r="F1" s="58" t="s">
        <v>2867</v>
      </c>
      <c r="G1" s="58" t="s">
        <v>2868</v>
      </c>
      <c r="H1" s="58" t="s">
        <v>2869</v>
      </c>
      <c r="I1" s="58" t="s">
        <v>2870</v>
      </c>
      <c r="J1" s="58" t="s">
        <v>2871</v>
      </c>
      <c r="K1" s="58" t="s">
        <v>2872</v>
      </c>
    </row>
    <row r="2" spans="1:11" x14ac:dyDescent="0.15">
      <c r="B2" s="52" t="s">
        <v>3965</v>
      </c>
      <c r="C2" s="185"/>
      <c r="D2" s="50" t="s">
        <v>4324</v>
      </c>
      <c r="E2" s="50"/>
      <c r="F2" s="50" t="s">
        <v>4325</v>
      </c>
      <c r="G2" s="50" t="s">
        <v>4326</v>
      </c>
      <c r="H2" s="50">
        <v>683</v>
      </c>
      <c r="I2" s="177">
        <v>28258</v>
      </c>
      <c r="J2" s="50" t="s">
        <v>4327</v>
      </c>
      <c r="K2" s="50" t="s">
        <v>31</v>
      </c>
    </row>
    <row r="3" spans="1:11" x14ac:dyDescent="0.15">
      <c r="B3" s="52" t="s">
        <v>3966</v>
      </c>
      <c r="C3" s="185"/>
      <c r="D3" s="50" t="s">
        <v>4328</v>
      </c>
      <c r="E3" s="50"/>
      <c r="F3" s="50" t="s">
        <v>4325</v>
      </c>
      <c r="G3" s="50" t="s">
        <v>4329</v>
      </c>
      <c r="H3" s="50">
        <v>12088</v>
      </c>
      <c r="I3" s="177">
        <v>34863</v>
      </c>
      <c r="J3" s="50" t="s">
        <v>4330</v>
      </c>
      <c r="K3" s="50" t="s">
        <v>31</v>
      </c>
    </row>
    <row r="4" spans="1:11" x14ac:dyDescent="0.15">
      <c r="B4" s="52" t="s">
        <v>3967</v>
      </c>
      <c r="C4" s="185"/>
      <c r="D4" s="50" t="s">
        <v>4331</v>
      </c>
      <c r="E4" s="50"/>
      <c r="F4" s="50" t="s">
        <v>4325</v>
      </c>
      <c r="G4" s="50" t="s">
        <v>4332</v>
      </c>
      <c r="H4" s="50">
        <v>1153</v>
      </c>
      <c r="I4" s="182">
        <v>41338</v>
      </c>
      <c r="J4" s="50" t="s">
        <v>4330</v>
      </c>
      <c r="K4" s="50" t="s">
        <v>31</v>
      </c>
    </row>
    <row r="5" spans="1:11" x14ac:dyDescent="0.15">
      <c r="B5" s="52" t="s">
        <v>3968</v>
      </c>
      <c r="C5" s="185"/>
      <c r="D5" s="50" t="s">
        <v>4333</v>
      </c>
      <c r="E5" s="50"/>
      <c r="F5" s="50" t="s">
        <v>4334</v>
      </c>
      <c r="G5" s="50" t="s">
        <v>4335</v>
      </c>
      <c r="H5" s="50">
        <v>7495</v>
      </c>
      <c r="I5" s="177">
        <v>2014</v>
      </c>
      <c r="J5" s="50" t="s">
        <v>109</v>
      </c>
      <c r="K5" s="50" t="s">
        <v>339</v>
      </c>
    </row>
    <row r="6" spans="1:11" x14ac:dyDescent="0.15">
      <c r="B6" s="52" t="s">
        <v>3969</v>
      </c>
      <c r="C6" s="185"/>
      <c r="D6" s="50" t="s">
        <v>4336</v>
      </c>
      <c r="E6" s="50"/>
      <c r="F6" s="50" t="s">
        <v>4337</v>
      </c>
      <c r="G6" s="50" t="s">
        <v>4335</v>
      </c>
      <c r="H6" s="50">
        <v>7505</v>
      </c>
      <c r="I6" s="177">
        <v>2014</v>
      </c>
      <c r="J6" s="50" t="s">
        <v>109</v>
      </c>
      <c r="K6" s="50" t="s">
        <v>339</v>
      </c>
    </row>
    <row r="7" spans="1:11" x14ac:dyDescent="0.15">
      <c r="B7" s="52" t="s">
        <v>3970</v>
      </c>
      <c r="C7" s="185"/>
      <c r="D7" s="50" t="s">
        <v>4338</v>
      </c>
      <c r="E7" s="50"/>
      <c r="F7" s="50" t="s">
        <v>4339</v>
      </c>
      <c r="G7" s="50" t="s">
        <v>4340</v>
      </c>
      <c r="H7" s="50">
        <v>2471</v>
      </c>
      <c r="I7" s="177">
        <v>25310</v>
      </c>
      <c r="J7" s="50" t="s">
        <v>184</v>
      </c>
      <c r="K7" s="50" t="s">
        <v>31</v>
      </c>
    </row>
    <row r="8" spans="1:11" x14ac:dyDescent="0.15">
      <c r="B8" s="52" t="s">
        <v>3971</v>
      </c>
      <c r="C8" s="185"/>
      <c r="D8" s="50" t="s">
        <v>4341</v>
      </c>
      <c r="E8" s="50"/>
      <c r="F8" s="50" t="s">
        <v>4342</v>
      </c>
      <c r="G8" s="50" t="s">
        <v>339</v>
      </c>
      <c r="H8" s="50" t="s">
        <v>339</v>
      </c>
      <c r="I8" s="50" t="s">
        <v>339</v>
      </c>
      <c r="J8" s="50" t="s">
        <v>2676</v>
      </c>
      <c r="K8" s="50" t="s">
        <v>31</v>
      </c>
    </row>
    <row r="9" spans="1:11" ht="12" thickBot="1" x14ac:dyDescent="0.2">
      <c r="B9" s="62" t="s">
        <v>3972</v>
      </c>
      <c r="C9" s="185"/>
      <c r="D9" s="66" t="s">
        <v>4346</v>
      </c>
      <c r="E9" s="50"/>
      <c r="F9" s="50" t="s">
        <v>4343</v>
      </c>
      <c r="G9" s="50" t="s">
        <v>4344</v>
      </c>
      <c r="H9" s="50" t="s">
        <v>4345</v>
      </c>
      <c r="I9" s="50">
        <v>2015</v>
      </c>
      <c r="J9" s="50" t="s">
        <v>2757</v>
      </c>
      <c r="K9" s="50" t="s">
        <v>2865</v>
      </c>
    </row>
    <row r="10" spans="1:11" x14ac:dyDescent="0.15">
      <c r="B10" s="63" t="s">
        <v>3973</v>
      </c>
      <c r="C10" s="185"/>
      <c r="D10" s="50" t="s">
        <v>4245</v>
      </c>
      <c r="E10" s="50"/>
      <c r="F10" s="50" t="s">
        <v>3103</v>
      </c>
      <c r="G10" s="50" t="s">
        <v>4246</v>
      </c>
      <c r="H10" s="50">
        <v>5287</v>
      </c>
      <c r="I10" s="50">
        <v>33705</v>
      </c>
      <c r="J10" s="50" t="s">
        <v>486</v>
      </c>
      <c r="K10" s="50" t="s">
        <v>320</v>
      </c>
    </row>
    <row r="11" spans="1:11" x14ac:dyDescent="0.15">
      <c r="B11" s="64" t="s">
        <v>3974</v>
      </c>
      <c r="C11" s="185"/>
      <c r="D11" s="50" t="s">
        <v>4247</v>
      </c>
      <c r="E11" s="50"/>
      <c r="F11" s="50" t="s">
        <v>4249</v>
      </c>
      <c r="G11" s="50" t="s">
        <v>4248</v>
      </c>
      <c r="H11" s="50">
        <v>1145</v>
      </c>
      <c r="I11" s="50">
        <v>39046</v>
      </c>
      <c r="J11" s="50" t="s">
        <v>3711</v>
      </c>
      <c r="K11" s="50" t="s">
        <v>4275</v>
      </c>
    </row>
    <row r="12" spans="1:11" x14ac:dyDescent="0.15">
      <c r="B12" s="64" t="s">
        <v>3975</v>
      </c>
      <c r="C12" s="185"/>
      <c r="D12" s="50" t="s">
        <v>4259</v>
      </c>
      <c r="E12" s="50"/>
      <c r="F12" s="50" t="s">
        <v>4249</v>
      </c>
      <c r="G12" s="50" t="s">
        <v>4252</v>
      </c>
      <c r="H12" s="50">
        <v>7938</v>
      </c>
      <c r="I12" s="50" t="s">
        <v>339</v>
      </c>
      <c r="J12" s="50" t="s">
        <v>3711</v>
      </c>
      <c r="K12" s="50" t="s">
        <v>4275</v>
      </c>
    </row>
    <row r="13" spans="1:11" x14ac:dyDescent="0.15">
      <c r="B13" s="64" t="s">
        <v>4244</v>
      </c>
      <c r="C13" s="185"/>
      <c r="D13" s="50" t="s">
        <v>4260</v>
      </c>
      <c r="E13" s="50"/>
      <c r="F13" s="50" t="s">
        <v>4250</v>
      </c>
      <c r="G13" s="50" t="s">
        <v>4299</v>
      </c>
      <c r="H13" s="50" t="s">
        <v>4296</v>
      </c>
      <c r="I13" s="50">
        <v>41231</v>
      </c>
      <c r="J13" s="50" t="s">
        <v>3711</v>
      </c>
      <c r="K13" s="50" t="s">
        <v>4295</v>
      </c>
    </row>
    <row r="14" spans="1:11" x14ac:dyDescent="0.15">
      <c r="B14" s="64" t="s">
        <v>3976</v>
      </c>
      <c r="C14" s="185"/>
      <c r="D14" s="50" t="s">
        <v>4261</v>
      </c>
      <c r="E14" s="50"/>
      <c r="F14" s="50" t="s">
        <v>4251</v>
      </c>
      <c r="G14" s="50" t="s">
        <v>4297</v>
      </c>
      <c r="H14" s="50" t="s">
        <v>4298</v>
      </c>
      <c r="I14" s="50" t="s">
        <v>3022</v>
      </c>
      <c r="J14" s="50" t="s">
        <v>3711</v>
      </c>
      <c r="K14" s="50" t="s">
        <v>4275</v>
      </c>
    </row>
    <row r="15" spans="1:11" x14ac:dyDescent="0.15">
      <c r="B15" s="64" t="s">
        <v>3977</v>
      </c>
      <c r="C15" s="185"/>
      <c r="D15" s="50" t="s">
        <v>4262</v>
      </c>
      <c r="E15" s="50"/>
      <c r="F15" s="50" t="s">
        <v>4255</v>
      </c>
      <c r="G15" s="50" t="s">
        <v>4265</v>
      </c>
      <c r="H15" s="50" t="s">
        <v>4256</v>
      </c>
      <c r="I15" s="50">
        <v>38731</v>
      </c>
      <c r="J15" s="50" t="s">
        <v>3711</v>
      </c>
      <c r="K15" s="50" t="s">
        <v>4266</v>
      </c>
    </row>
    <row r="16" spans="1:11" x14ac:dyDescent="0.15">
      <c r="B16" s="64" t="s">
        <v>3978</v>
      </c>
      <c r="C16" s="185"/>
      <c r="D16" s="50" t="s">
        <v>4263</v>
      </c>
      <c r="E16" s="50"/>
      <c r="F16" s="50" t="s">
        <v>4253</v>
      </c>
      <c r="G16" s="50" t="s">
        <v>4254</v>
      </c>
      <c r="H16" s="50">
        <v>7846</v>
      </c>
      <c r="I16" s="50">
        <v>40628</v>
      </c>
      <c r="J16" s="50" t="s">
        <v>3711</v>
      </c>
      <c r="K16" s="50" t="s">
        <v>2865</v>
      </c>
    </row>
    <row r="17" spans="2:11" ht="12" thickBot="1" x14ac:dyDescent="0.2">
      <c r="B17" s="65" t="s">
        <v>3979</v>
      </c>
      <c r="C17" s="185"/>
      <c r="D17" s="50" t="s">
        <v>4264</v>
      </c>
      <c r="E17" s="50"/>
      <c r="F17" s="50" t="s">
        <v>4257</v>
      </c>
      <c r="G17" s="50" t="s">
        <v>4258</v>
      </c>
      <c r="H17" s="50">
        <v>925</v>
      </c>
      <c r="I17" s="50">
        <v>39502</v>
      </c>
      <c r="J17" s="50" t="s">
        <v>3711</v>
      </c>
      <c r="K17" s="50" t="s">
        <v>2865</v>
      </c>
    </row>
    <row r="18" spans="2:11" x14ac:dyDescent="0.15">
      <c r="B18" s="67" t="s">
        <v>3980</v>
      </c>
      <c r="C18" s="183"/>
    </row>
    <row r="19" spans="2:11" x14ac:dyDescent="0.15">
      <c r="B19" s="70" t="s">
        <v>3981</v>
      </c>
      <c r="C19" s="183"/>
    </row>
    <row r="20" spans="2:11" x14ac:dyDescent="0.15">
      <c r="B20" s="70" t="s">
        <v>3982</v>
      </c>
      <c r="C20" s="183"/>
    </row>
    <row r="21" spans="2:11" x14ac:dyDescent="0.15">
      <c r="B21" s="70" t="s">
        <v>3983</v>
      </c>
      <c r="C21" s="183"/>
    </row>
    <row r="22" spans="2:11" x14ac:dyDescent="0.15">
      <c r="B22" s="70" t="s">
        <v>3984</v>
      </c>
      <c r="C22" s="183"/>
    </row>
    <row r="23" spans="2:11" x14ac:dyDescent="0.15">
      <c r="B23" s="70" t="s">
        <v>3985</v>
      </c>
      <c r="C23" s="183"/>
    </row>
    <row r="24" spans="2:11" x14ac:dyDescent="0.15">
      <c r="B24" s="70" t="s">
        <v>3987</v>
      </c>
      <c r="C24" s="183"/>
    </row>
    <row r="25" spans="2:11" ht="12" thickBot="1" x14ac:dyDescent="0.2">
      <c r="B25" s="73" t="s">
        <v>3986</v>
      </c>
      <c r="C25" s="183"/>
    </row>
    <row r="26" spans="2:11" x14ac:dyDescent="0.15">
      <c r="B26" s="74" t="s">
        <v>3988</v>
      </c>
      <c r="C26" s="183"/>
    </row>
    <row r="27" spans="2:11" x14ac:dyDescent="0.15">
      <c r="B27" s="76" t="s">
        <v>3989</v>
      </c>
      <c r="C27" s="183"/>
    </row>
    <row r="28" spans="2:11" x14ac:dyDescent="0.15">
      <c r="B28" s="76" t="s">
        <v>3990</v>
      </c>
      <c r="C28" s="183"/>
    </row>
    <row r="29" spans="2:11" x14ac:dyDescent="0.15">
      <c r="B29" s="76" t="s">
        <v>3991</v>
      </c>
      <c r="C29" s="183"/>
    </row>
    <row r="30" spans="2:11" x14ac:dyDescent="0.15">
      <c r="B30" s="76" t="s">
        <v>3992</v>
      </c>
      <c r="C30" s="183"/>
    </row>
    <row r="31" spans="2:11" x14ac:dyDescent="0.15">
      <c r="B31" s="76" t="s">
        <v>3993</v>
      </c>
      <c r="C31" s="183"/>
    </row>
    <row r="32" spans="2:11" x14ac:dyDescent="0.15">
      <c r="B32" s="76" t="s">
        <v>3994</v>
      </c>
      <c r="C32" s="183"/>
    </row>
    <row r="33" spans="2:3" ht="12" thickBot="1" x14ac:dyDescent="0.2">
      <c r="B33" s="77" t="s">
        <v>3995</v>
      </c>
      <c r="C33" s="183"/>
    </row>
  </sheetData>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6"/>
  <sheetViews>
    <sheetView topLeftCell="A2" workbookViewId="0">
      <selection activeCell="A40" sqref="A40"/>
    </sheetView>
  </sheetViews>
  <sheetFormatPr baseColWidth="10" defaultColWidth="9.1640625" defaultRowHeight="13" x14ac:dyDescent="0.15"/>
  <cols>
    <col min="1" max="1" width="20.5" bestFit="1" customWidth="1"/>
    <col min="2" max="2" width="5.5" bestFit="1" customWidth="1"/>
    <col min="3" max="3" width="7" customWidth="1"/>
    <col min="4" max="4" width="5.5" customWidth="1"/>
    <col min="5" max="5" width="7.33203125" customWidth="1"/>
    <col min="6" max="6" width="5.5" bestFit="1" customWidth="1"/>
    <col min="7" max="7" width="8.6640625" bestFit="1" customWidth="1"/>
    <col min="8" max="8" width="10.33203125" bestFit="1" customWidth="1"/>
    <col min="9" max="9" width="11.33203125" bestFit="1" customWidth="1"/>
    <col min="10" max="10" width="3.33203125" bestFit="1" customWidth="1"/>
    <col min="11" max="11" width="9.5" bestFit="1" customWidth="1"/>
    <col min="12" max="13" width="6.83203125" bestFit="1" customWidth="1"/>
    <col min="14" max="15" width="4.6640625" bestFit="1" customWidth="1"/>
  </cols>
  <sheetData>
    <row r="1" spans="1:15" ht="16" x14ac:dyDescent="0.2">
      <c r="A1" s="5" t="s">
        <v>3116</v>
      </c>
      <c r="D1" s="5"/>
    </row>
    <row r="2" spans="1:15" x14ac:dyDescent="0.15">
      <c r="A2" s="6">
        <v>42144</v>
      </c>
      <c r="D2" s="6"/>
    </row>
    <row r="4" spans="1:15" ht="70" x14ac:dyDescent="0.15">
      <c r="A4" s="16" t="s">
        <v>2762</v>
      </c>
      <c r="B4" s="17" t="s">
        <v>3304</v>
      </c>
      <c r="C4" s="17" t="s">
        <v>3305</v>
      </c>
      <c r="D4" s="17" t="s">
        <v>3306</v>
      </c>
      <c r="E4" s="17" t="s">
        <v>3307</v>
      </c>
      <c r="F4" s="17" t="s">
        <v>3308</v>
      </c>
      <c r="G4" s="16" t="s">
        <v>2784</v>
      </c>
      <c r="H4" s="11" t="s">
        <v>2781</v>
      </c>
      <c r="I4" s="11" t="s">
        <v>2831</v>
      </c>
      <c r="K4" s="17" t="s">
        <v>2832</v>
      </c>
    </row>
    <row r="5" spans="1:15" x14ac:dyDescent="0.15">
      <c r="B5" s="7" t="s">
        <v>2763</v>
      </c>
      <c r="C5" s="7" t="s">
        <v>2763</v>
      </c>
      <c r="D5" s="7" t="s">
        <v>2763</v>
      </c>
      <c r="E5" s="7" t="s">
        <v>2763</v>
      </c>
      <c r="F5" s="7" t="s">
        <v>2763</v>
      </c>
      <c r="K5" s="163" t="s">
        <v>4037</v>
      </c>
      <c r="L5" s="163"/>
      <c r="M5" s="163"/>
      <c r="N5" s="163"/>
      <c r="O5" s="163"/>
    </row>
    <row r="6" spans="1:15" x14ac:dyDescent="0.15">
      <c r="A6" t="s">
        <v>2764</v>
      </c>
      <c r="B6" s="9">
        <v>2.5</v>
      </c>
      <c r="C6" s="9">
        <f>B6*10</f>
        <v>25</v>
      </c>
      <c r="D6" s="9">
        <v>2.5</v>
      </c>
      <c r="E6" s="9">
        <f t="shared" ref="E6:E13" si="0">D6*10</f>
        <v>25</v>
      </c>
      <c r="F6" s="9">
        <f>D6*F$16/D$16</f>
        <v>1</v>
      </c>
      <c r="G6" s="13" t="s">
        <v>2765</v>
      </c>
      <c r="H6" s="22" t="s">
        <v>2789</v>
      </c>
      <c r="I6" t="s">
        <v>2790</v>
      </c>
      <c r="K6">
        <f>B6*26</f>
        <v>65</v>
      </c>
    </row>
    <row r="7" spans="1:15" x14ac:dyDescent="0.15">
      <c r="A7" t="s">
        <v>2766</v>
      </c>
      <c r="B7" s="9">
        <v>2.5</v>
      </c>
      <c r="C7" s="9">
        <f>B7*10</f>
        <v>25</v>
      </c>
      <c r="D7" s="9">
        <v>2.5</v>
      </c>
      <c r="E7" s="9">
        <f t="shared" si="0"/>
        <v>25</v>
      </c>
      <c r="F7" s="9">
        <f>D7*F$16/D$16</f>
        <v>1</v>
      </c>
      <c r="G7" s="13" t="s">
        <v>2786</v>
      </c>
      <c r="H7" s="28" t="s">
        <v>2773</v>
      </c>
      <c r="I7" t="s">
        <v>2778</v>
      </c>
      <c r="K7">
        <f t="shared" ref="K7:K16" si="1">B7*26</f>
        <v>65</v>
      </c>
    </row>
    <row r="8" spans="1:15" x14ac:dyDescent="0.15">
      <c r="A8" t="s">
        <v>2768</v>
      </c>
      <c r="B8" s="9">
        <v>2.5</v>
      </c>
      <c r="C8" s="9">
        <f>B8*10</f>
        <v>25</v>
      </c>
      <c r="D8" s="9">
        <v>1</v>
      </c>
      <c r="E8" s="9">
        <f t="shared" si="0"/>
        <v>10</v>
      </c>
      <c r="F8" s="9">
        <f>D8*F$16/D$16</f>
        <v>0.4</v>
      </c>
      <c r="G8" s="8" t="s">
        <v>2791</v>
      </c>
      <c r="H8" s="22" t="s">
        <v>2783</v>
      </c>
      <c r="I8" s="13" t="s">
        <v>2780</v>
      </c>
      <c r="K8">
        <f t="shared" si="1"/>
        <v>65</v>
      </c>
    </row>
    <row r="9" spans="1:15" x14ac:dyDescent="0.15">
      <c r="A9" t="s">
        <v>4036</v>
      </c>
      <c r="B9" s="9">
        <v>1.5</v>
      </c>
      <c r="C9" s="9">
        <v>15</v>
      </c>
      <c r="D9" s="9">
        <v>1</v>
      </c>
      <c r="E9" s="9">
        <v>10</v>
      </c>
      <c r="F9" s="9">
        <v>40</v>
      </c>
      <c r="G9" s="164">
        <v>0.06</v>
      </c>
      <c r="H9" s="161" t="s">
        <v>2780</v>
      </c>
      <c r="I9" s="13" t="s">
        <v>2780</v>
      </c>
      <c r="K9">
        <f t="shared" si="1"/>
        <v>39</v>
      </c>
    </row>
    <row r="10" spans="1:15" x14ac:dyDescent="0.15">
      <c r="A10" s="1" t="s">
        <v>2771</v>
      </c>
      <c r="B10" s="9">
        <v>1.25</v>
      </c>
      <c r="C10" s="9">
        <f t="shared" ref="C10:C13" si="2">B10*10</f>
        <v>12.5</v>
      </c>
      <c r="D10" s="9">
        <v>1.25</v>
      </c>
      <c r="E10" s="9">
        <f t="shared" si="0"/>
        <v>12.5</v>
      </c>
      <c r="F10" s="9">
        <f t="shared" ref="F10:F15" si="3">D10*F$16/D$16</f>
        <v>0.5</v>
      </c>
      <c r="G10" s="13" t="s">
        <v>2785</v>
      </c>
      <c r="H10" s="1" t="s">
        <v>2772</v>
      </c>
      <c r="I10" s="22" t="s">
        <v>2777</v>
      </c>
      <c r="K10">
        <f t="shared" si="1"/>
        <v>32.5</v>
      </c>
    </row>
    <row r="11" spans="1:15" x14ac:dyDescent="0.15">
      <c r="A11" s="1" t="s">
        <v>2774</v>
      </c>
      <c r="B11" s="9">
        <v>1</v>
      </c>
      <c r="C11" s="9">
        <f>B11*10</f>
        <v>10</v>
      </c>
      <c r="D11" s="9">
        <v>1</v>
      </c>
      <c r="E11" s="9">
        <f t="shared" si="0"/>
        <v>10</v>
      </c>
      <c r="F11" s="9">
        <f t="shared" si="3"/>
        <v>0.4</v>
      </c>
      <c r="G11" s="13" t="s">
        <v>2788</v>
      </c>
      <c r="H11" s="22" t="s">
        <v>2787</v>
      </c>
      <c r="I11" t="s">
        <v>2779</v>
      </c>
      <c r="K11">
        <f t="shared" si="1"/>
        <v>26</v>
      </c>
    </row>
    <row r="12" spans="1:15" x14ac:dyDescent="0.15">
      <c r="A12" s="1" t="s">
        <v>2775</v>
      </c>
      <c r="B12" s="9">
        <v>1</v>
      </c>
      <c r="C12" s="9">
        <f t="shared" si="2"/>
        <v>10</v>
      </c>
      <c r="D12" s="9">
        <v>1</v>
      </c>
      <c r="E12" s="9">
        <f t="shared" si="0"/>
        <v>10</v>
      </c>
      <c r="F12" s="9">
        <f t="shared" si="3"/>
        <v>0.4</v>
      </c>
      <c r="G12" s="13" t="s">
        <v>2788</v>
      </c>
      <c r="H12" s="22" t="s">
        <v>2787</v>
      </c>
      <c r="I12" t="s">
        <v>2779</v>
      </c>
      <c r="K12">
        <f t="shared" si="1"/>
        <v>26</v>
      </c>
    </row>
    <row r="13" spans="1:15" x14ac:dyDescent="0.15">
      <c r="A13" s="1" t="s">
        <v>2834</v>
      </c>
      <c r="B13" s="9">
        <v>0.2</v>
      </c>
      <c r="C13" s="9">
        <f t="shared" si="2"/>
        <v>2</v>
      </c>
      <c r="D13" s="9">
        <v>0.2</v>
      </c>
      <c r="E13" s="9">
        <f t="shared" si="0"/>
        <v>2</v>
      </c>
      <c r="F13" s="9">
        <f t="shared" si="3"/>
        <v>0.08</v>
      </c>
      <c r="G13" s="13" t="s">
        <v>2788</v>
      </c>
      <c r="H13" s="22" t="s">
        <v>2776</v>
      </c>
      <c r="I13" s="1" t="s">
        <v>2782</v>
      </c>
      <c r="K13">
        <f t="shared" si="1"/>
        <v>5.2</v>
      </c>
    </row>
    <row r="14" spans="1:15" s="8" customFormat="1" x14ac:dyDescent="0.15">
      <c r="A14" s="162" t="s">
        <v>2769</v>
      </c>
      <c r="B14" s="9">
        <v>1.5</v>
      </c>
      <c r="C14" s="9" t="s">
        <v>2780</v>
      </c>
      <c r="D14" s="9">
        <v>1.5</v>
      </c>
      <c r="E14" s="13" t="s">
        <v>2780</v>
      </c>
      <c r="F14" s="9">
        <f t="shared" si="3"/>
        <v>0.6</v>
      </c>
      <c r="G14" s="13" t="s">
        <v>2780</v>
      </c>
      <c r="H14" s="12" t="s">
        <v>2780</v>
      </c>
      <c r="I14" s="12" t="s">
        <v>2780</v>
      </c>
      <c r="K14" t="s">
        <v>2780</v>
      </c>
      <c r="L14"/>
      <c r="M14"/>
      <c r="N14"/>
      <c r="O14"/>
    </row>
    <row r="15" spans="1:15" x14ac:dyDescent="0.15">
      <c r="A15" s="1" t="s">
        <v>2767</v>
      </c>
      <c r="B15" s="9">
        <f>B16-SUM(B6:B14)</f>
        <v>11.05</v>
      </c>
      <c r="C15" s="9">
        <f>10*B15</f>
        <v>110.5</v>
      </c>
      <c r="D15" s="9">
        <f>D16-SUM(D6:D14)</f>
        <v>13.05</v>
      </c>
      <c r="E15" s="9">
        <f>D15*10</f>
        <v>130.5</v>
      </c>
      <c r="F15" s="9">
        <f t="shared" si="3"/>
        <v>5.22</v>
      </c>
      <c r="G15" s="13" t="s">
        <v>2780</v>
      </c>
      <c r="H15" s="13" t="s">
        <v>2780</v>
      </c>
      <c r="I15" s="13" t="s">
        <v>2780</v>
      </c>
      <c r="K15">
        <f t="shared" si="1"/>
        <v>287.3</v>
      </c>
    </row>
    <row r="16" spans="1:15" x14ac:dyDescent="0.15">
      <c r="A16" s="14" t="s">
        <v>2770</v>
      </c>
      <c r="B16" s="15">
        <v>25</v>
      </c>
      <c r="C16" s="46">
        <f>SUM(C6:C15)</f>
        <v>235</v>
      </c>
      <c r="D16" s="15">
        <v>25</v>
      </c>
      <c r="E16" s="15">
        <f>SUM(E6:E15)</f>
        <v>235</v>
      </c>
      <c r="F16" s="15">
        <v>10</v>
      </c>
      <c r="I16" s="36"/>
      <c r="K16">
        <f t="shared" si="1"/>
        <v>650</v>
      </c>
    </row>
    <row r="17" spans="1:12" x14ac:dyDescent="0.15">
      <c r="D17" s="20"/>
    </row>
    <row r="18" spans="1:12" x14ac:dyDescent="0.15">
      <c r="A18" s="10" t="s">
        <v>2792</v>
      </c>
      <c r="B18" s="20"/>
    </row>
    <row r="20" spans="1:12" x14ac:dyDescent="0.15">
      <c r="A20" s="21" t="s">
        <v>3114</v>
      </c>
      <c r="B20" s="27" t="s">
        <v>2802</v>
      </c>
      <c r="C20" s="196" t="s">
        <v>2835</v>
      </c>
      <c r="D20" s="196"/>
      <c r="E20" s="196"/>
      <c r="F20" s="33"/>
      <c r="G20" s="29"/>
      <c r="I20" s="10" t="s">
        <v>2810</v>
      </c>
      <c r="J20" s="14" t="s">
        <v>2813</v>
      </c>
      <c r="K20" s="25" t="s">
        <v>2817</v>
      </c>
      <c r="L20" s="41" t="s">
        <v>2916</v>
      </c>
    </row>
    <row r="21" spans="1:12" x14ac:dyDescent="0.15">
      <c r="A21" s="1" t="s">
        <v>2831</v>
      </c>
      <c r="B21" s="19" t="s">
        <v>2795</v>
      </c>
      <c r="C21" s="19" t="s">
        <v>2795</v>
      </c>
      <c r="D21" s="35" t="s">
        <v>2836</v>
      </c>
      <c r="E21" s="19" t="s">
        <v>2798</v>
      </c>
      <c r="F21" s="30"/>
      <c r="G21" s="30"/>
      <c r="I21" s="10"/>
      <c r="J21" s="22" t="s">
        <v>2814</v>
      </c>
      <c r="K21" s="43" t="s">
        <v>2818</v>
      </c>
      <c r="L21" s="41" t="s">
        <v>2918</v>
      </c>
    </row>
    <row r="22" spans="1:12" ht="14" x14ac:dyDescent="0.2">
      <c r="A22" s="1"/>
      <c r="B22" s="19" t="s">
        <v>2794</v>
      </c>
      <c r="C22" s="19" t="s">
        <v>2800</v>
      </c>
      <c r="D22" s="19" t="s">
        <v>2799</v>
      </c>
      <c r="E22" s="19" t="s">
        <v>2799</v>
      </c>
      <c r="F22" s="30"/>
      <c r="G22" s="31"/>
    </row>
    <row r="23" spans="1:12" x14ac:dyDescent="0.15">
      <c r="A23" s="1"/>
      <c r="B23" s="196" t="s">
        <v>2806</v>
      </c>
      <c r="C23" s="196"/>
      <c r="D23" s="196"/>
      <c r="E23" s="27" t="s">
        <v>2803</v>
      </c>
      <c r="G23" s="29"/>
    </row>
    <row r="24" spans="1:12" x14ac:dyDescent="0.15">
      <c r="B24" s="19" t="s">
        <v>2795</v>
      </c>
      <c r="C24" s="19" t="s">
        <v>2807</v>
      </c>
      <c r="D24" s="19" t="s">
        <v>2798</v>
      </c>
      <c r="E24" s="19" t="s">
        <v>2798</v>
      </c>
      <c r="F24" s="19" t="s">
        <v>2828</v>
      </c>
    </row>
    <row r="25" spans="1:12" ht="14" x14ac:dyDescent="0.2">
      <c r="B25" s="19" t="s">
        <v>2800</v>
      </c>
      <c r="C25" s="19" t="s">
        <v>2799</v>
      </c>
      <c r="D25" s="19" t="s">
        <v>2799</v>
      </c>
      <c r="E25" s="19" t="s">
        <v>2805</v>
      </c>
      <c r="F25" s="24" t="s">
        <v>2824</v>
      </c>
    </row>
    <row r="27" spans="1:12" x14ac:dyDescent="0.15">
      <c r="A27" s="21" t="s">
        <v>3115</v>
      </c>
      <c r="B27" s="27" t="s">
        <v>2802</v>
      </c>
      <c r="C27" s="196" t="s">
        <v>3509</v>
      </c>
      <c r="D27" s="196"/>
      <c r="E27" s="196"/>
      <c r="F27" s="33"/>
      <c r="G27" s="29"/>
      <c r="I27" s="10" t="s">
        <v>2810</v>
      </c>
      <c r="J27" s="23" t="s">
        <v>2815</v>
      </c>
      <c r="K27" s="44" t="s">
        <v>2819</v>
      </c>
      <c r="L27" s="41" t="s">
        <v>2919</v>
      </c>
    </row>
    <row r="28" spans="1:12" x14ac:dyDescent="0.15">
      <c r="A28" s="1" t="s">
        <v>2831</v>
      </c>
      <c r="B28" s="19" t="s">
        <v>2795</v>
      </c>
      <c r="C28" s="19" t="s">
        <v>2795</v>
      </c>
      <c r="D28" s="35" t="s">
        <v>3506</v>
      </c>
      <c r="E28" s="19" t="s">
        <v>2798</v>
      </c>
      <c r="F28" s="30"/>
      <c r="G28" s="30"/>
      <c r="J28" s="32" t="s">
        <v>2816</v>
      </c>
      <c r="K28" s="26" t="s">
        <v>2820</v>
      </c>
      <c r="L28" s="41" t="s">
        <v>2917</v>
      </c>
    </row>
    <row r="29" spans="1:12" ht="14" x14ac:dyDescent="0.2">
      <c r="A29" s="1"/>
      <c r="B29" s="19" t="s">
        <v>2794</v>
      </c>
      <c r="C29" s="19" t="s">
        <v>2800</v>
      </c>
      <c r="D29" s="19" t="s">
        <v>2799</v>
      </c>
      <c r="E29" s="19" t="s">
        <v>2799</v>
      </c>
      <c r="F29" s="30"/>
      <c r="G29" s="31"/>
    </row>
    <row r="30" spans="1:12" x14ac:dyDescent="0.15">
      <c r="A30" s="1"/>
      <c r="B30" s="196" t="s">
        <v>3507</v>
      </c>
      <c r="C30" s="196"/>
      <c r="D30" s="196"/>
      <c r="E30" s="27" t="s">
        <v>2803</v>
      </c>
      <c r="G30" s="29"/>
    </row>
    <row r="31" spans="1:12" x14ac:dyDescent="0.15">
      <c r="B31" s="19" t="s">
        <v>2795</v>
      </c>
      <c r="C31" s="19" t="s">
        <v>3508</v>
      </c>
      <c r="D31" s="19" t="s">
        <v>2798</v>
      </c>
      <c r="E31" s="19" t="s">
        <v>2798</v>
      </c>
      <c r="F31" s="19" t="s">
        <v>2828</v>
      </c>
    </row>
    <row r="32" spans="1:12" ht="14" x14ac:dyDescent="0.2">
      <c r="B32" s="19" t="s">
        <v>2800</v>
      </c>
      <c r="C32" s="19" t="s">
        <v>2799</v>
      </c>
      <c r="D32" s="19" t="s">
        <v>2799</v>
      </c>
      <c r="E32" s="19" t="s">
        <v>2805</v>
      </c>
      <c r="F32" s="24" t="s">
        <v>2824</v>
      </c>
    </row>
    <row r="34" spans="1:12" x14ac:dyDescent="0.15">
      <c r="A34" s="21" t="s">
        <v>2873</v>
      </c>
      <c r="B34" s="18" t="s">
        <v>2802</v>
      </c>
      <c r="C34" s="196" t="s">
        <v>2801</v>
      </c>
      <c r="D34" s="196"/>
      <c r="E34" s="196"/>
      <c r="F34" s="18" t="s">
        <v>2803</v>
      </c>
      <c r="I34" s="10" t="s">
        <v>2810</v>
      </c>
      <c r="J34" s="14" t="s">
        <v>2813</v>
      </c>
      <c r="K34" s="14" t="s">
        <v>2822</v>
      </c>
      <c r="L34" s="41" t="s">
        <v>2920</v>
      </c>
    </row>
    <row r="35" spans="1:12" x14ac:dyDescent="0.15">
      <c r="A35" s="1" t="s">
        <v>3303</v>
      </c>
      <c r="B35" s="19" t="s">
        <v>2795</v>
      </c>
      <c r="C35" s="19" t="s">
        <v>2804</v>
      </c>
      <c r="D35" s="19" t="s">
        <v>2797</v>
      </c>
      <c r="E35" s="19" t="s">
        <v>2798</v>
      </c>
      <c r="F35" s="19" t="s">
        <v>2798</v>
      </c>
      <c r="G35" s="19" t="s">
        <v>2828</v>
      </c>
      <c r="J35" s="22" t="s">
        <v>2814</v>
      </c>
      <c r="K35" s="22" t="s">
        <v>2929</v>
      </c>
      <c r="L35" s="41" t="s">
        <v>2930</v>
      </c>
    </row>
    <row r="36" spans="1:12" ht="14" x14ac:dyDescent="0.2">
      <c r="B36" s="19" t="s">
        <v>2794</v>
      </c>
      <c r="C36" s="19" t="s">
        <v>2799</v>
      </c>
      <c r="D36" s="19" t="s">
        <v>2799</v>
      </c>
      <c r="E36" s="19" t="s">
        <v>2799</v>
      </c>
      <c r="F36" s="19" t="s">
        <v>2805</v>
      </c>
      <c r="G36" s="24" t="s">
        <v>2824</v>
      </c>
      <c r="J36" s="23" t="s">
        <v>2815</v>
      </c>
      <c r="K36" s="23" t="s">
        <v>2931</v>
      </c>
      <c r="L36" s="41" t="s">
        <v>2932</v>
      </c>
    </row>
    <row r="37" spans="1:12" x14ac:dyDescent="0.15">
      <c r="J37" s="32" t="s">
        <v>2816</v>
      </c>
      <c r="K37" s="26" t="s">
        <v>2821</v>
      </c>
      <c r="L37" s="42" t="s">
        <v>2921</v>
      </c>
    </row>
    <row r="39" spans="1:12" x14ac:dyDescent="0.15">
      <c r="A39" s="1" t="s">
        <v>2823</v>
      </c>
      <c r="B39" s="47" t="s">
        <v>2802</v>
      </c>
      <c r="C39" s="199" t="s">
        <v>2801</v>
      </c>
      <c r="D39" s="200"/>
      <c r="E39" s="201"/>
      <c r="F39" s="47" t="s">
        <v>2803</v>
      </c>
      <c r="I39" s="10" t="s">
        <v>3496</v>
      </c>
      <c r="J39" s="22" t="s">
        <v>2811</v>
      </c>
      <c r="K39" s="14" t="s">
        <v>3298</v>
      </c>
      <c r="L39" s="41" t="s">
        <v>2922</v>
      </c>
    </row>
    <row r="40" spans="1:12" x14ac:dyDescent="0.15">
      <c r="A40" s="1" t="s">
        <v>2833</v>
      </c>
      <c r="B40" s="19" t="s">
        <v>2795</v>
      </c>
      <c r="C40" s="19" t="s">
        <v>2795</v>
      </c>
      <c r="D40" s="19" t="s">
        <v>2797</v>
      </c>
      <c r="E40" s="19" t="s">
        <v>2798</v>
      </c>
      <c r="F40" s="19" t="s">
        <v>2798</v>
      </c>
      <c r="G40" s="19" t="s">
        <v>2828</v>
      </c>
      <c r="J40" s="22" t="s">
        <v>2812</v>
      </c>
      <c r="K40" s="25" t="s">
        <v>2825</v>
      </c>
      <c r="L40" s="41" t="s">
        <v>2923</v>
      </c>
    </row>
    <row r="41" spans="1:12" ht="14" x14ac:dyDescent="0.2">
      <c r="B41" s="19" t="s">
        <v>2794</v>
      </c>
      <c r="C41" s="19" t="s">
        <v>2796</v>
      </c>
      <c r="D41" s="19" t="s">
        <v>2800</v>
      </c>
      <c r="E41" s="19" t="s">
        <v>2799</v>
      </c>
      <c r="F41" s="19" t="s">
        <v>2809</v>
      </c>
      <c r="G41" s="24" t="s">
        <v>2824</v>
      </c>
      <c r="J41" s="4"/>
      <c r="K41" s="34"/>
      <c r="L41" s="42"/>
    </row>
    <row r="43" spans="1:12" x14ac:dyDescent="0.15">
      <c r="A43" s="1" t="s">
        <v>3296</v>
      </c>
      <c r="B43" s="47" t="s">
        <v>2802</v>
      </c>
      <c r="C43" s="196" t="s">
        <v>2806</v>
      </c>
      <c r="D43" s="196"/>
      <c r="E43" s="196"/>
      <c r="F43" s="47" t="s">
        <v>2803</v>
      </c>
      <c r="I43" s="10" t="s">
        <v>2810</v>
      </c>
      <c r="J43" s="22" t="s">
        <v>2811</v>
      </c>
      <c r="K43" s="14" t="s">
        <v>3298</v>
      </c>
      <c r="L43" s="41" t="s">
        <v>2922</v>
      </c>
    </row>
    <row r="44" spans="1:12" x14ac:dyDescent="0.15">
      <c r="A44" s="1" t="s">
        <v>3303</v>
      </c>
      <c r="B44" s="19" t="s">
        <v>2795</v>
      </c>
      <c r="C44" s="19" t="s">
        <v>2795</v>
      </c>
      <c r="D44" s="19" t="s">
        <v>2797</v>
      </c>
      <c r="E44" s="19" t="s">
        <v>2798</v>
      </c>
      <c r="F44" s="19" t="s">
        <v>2798</v>
      </c>
      <c r="G44" s="19" t="s">
        <v>2828</v>
      </c>
      <c r="J44" s="22" t="s">
        <v>2812</v>
      </c>
      <c r="K44" s="25" t="s">
        <v>3299</v>
      </c>
      <c r="L44" s="41" t="s">
        <v>3300</v>
      </c>
    </row>
    <row r="45" spans="1:12" ht="14" x14ac:dyDescent="0.2">
      <c r="B45" s="19" t="s">
        <v>2794</v>
      </c>
      <c r="C45" s="19" t="s">
        <v>2796</v>
      </c>
      <c r="D45" s="19" t="s">
        <v>2799</v>
      </c>
      <c r="E45" s="19" t="s">
        <v>2799</v>
      </c>
      <c r="F45" s="19" t="s">
        <v>2805</v>
      </c>
      <c r="G45" s="24" t="s">
        <v>2824</v>
      </c>
    </row>
    <row r="47" spans="1:12" x14ac:dyDescent="0.15">
      <c r="A47" s="1" t="s">
        <v>3297</v>
      </c>
      <c r="B47" s="47" t="s">
        <v>2802</v>
      </c>
      <c r="C47" s="196" t="s">
        <v>2806</v>
      </c>
      <c r="D47" s="196"/>
      <c r="E47" s="196"/>
      <c r="F47" s="47" t="s">
        <v>2803</v>
      </c>
      <c r="I47" s="10" t="s">
        <v>2810</v>
      </c>
      <c r="J47" s="22" t="s">
        <v>2811</v>
      </c>
      <c r="K47" s="25" t="s">
        <v>3301</v>
      </c>
      <c r="L47" s="41" t="s">
        <v>3302</v>
      </c>
    </row>
    <row r="48" spans="1:12" x14ac:dyDescent="0.15">
      <c r="A48" s="1" t="s">
        <v>3303</v>
      </c>
      <c r="B48" s="19" t="s">
        <v>2795</v>
      </c>
      <c r="C48" s="19" t="s">
        <v>2795</v>
      </c>
      <c r="D48" s="19" t="s">
        <v>2797</v>
      </c>
      <c r="E48" s="19" t="s">
        <v>2798</v>
      </c>
      <c r="F48" s="19" t="s">
        <v>2798</v>
      </c>
      <c r="G48" s="19" t="s">
        <v>2828</v>
      </c>
      <c r="J48" s="22" t="s">
        <v>2812</v>
      </c>
      <c r="K48" s="25" t="s">
        <v>3481</v>
      </c>
      <c r="L48" s="41" t="s">
        <v>3482</v>
      </c>
    </row>
    <row r="49" spans="1:12" ht="14" x14ac:dyDescent="0.2">
      <c r="B49" s="19" t="s">
        <v>2794</v>
      </c>
      <c r="C49" s="19" t="s">
        <v>2796</v>
      </c>
      <c r="D49" s="19" t="s">
        <v>2799</v>
      </c>
      <c r="E49" s="19" t="s">
        <v>2799</v>
      </c>
      <c r="F49" s="19" t="s">
        <v>2805</v>
      </c>
      <c r="G49" s="24" t="s">
        <v>2824</v>
      </c>
    </row>
    <row r="51" spans="1:12" x14ac:dyDescent="0.15">
      <c r="A51" s="21" t="s">
        <v>2826</v>
      </c>
      <c r="B51" s="47" t="s">
        <v>2802</v>
      </c>
      <c r="C51" s="199" t="s">
        <v>2801</v>
      </c>
      <c r="D51" s="200"/>
      <c r="E51" s="201"/>
      <c r="F51" s="47" t="s">
        <v>2803</v>
      </c>
      <c r="J51" s="22" t="s">
        <v>2811</v>
      </c>
      <c r="K51" s="14" t="s">
        <v>2829</v>
      </c>
      <c r="L51" s="41" t="s">
        <v>2925</v>
      </c>
    </row>
    <row r="52" spans="1:12" x14ac:dyDescent="0.15">
      <c r="A52" s="1" t="s">
        <v>2831</v>
      </c>
      <c r="B52" s="19" t="s">
        <v>2795</v>
      </c>
      <c r="C52" s="19" t="s">
        <v>2795</v>
      </c>
      <c r="D52" s="19" t="s">
        <v>2827</v>
      </c>
      <c r="E52" s="19" t="s">
        <v>2798</v>
      </c>
      <c r="F52" s="19" t="s">
        <v>2798</v>
      </c>
      <c r="G52" s="19" t="s">
        <v>2828</v>
      </c>
      <c r="J52" s="22" t="s">
        <v>2812</v>
      </c>
      <c r="K52" s="25" t="s">
        <v>2830</v>
      </c>
      <c r="L52" s="41" t="s">
        <v>2924</v>
      </c>
    </row>
    <row r="53" spans="1:12" ht="14" x14ac:dyDescent="0.2">
      <c r="B53" s="19" t="s">
        <v>2794</v>
      </c>
      <c r="C53" s="19" t="s">
        <v>2796</v>
      </c>
      <c r="D53" s="19" t="s">
        <v>2799</v>
      </c>
      <c r="E53" s="19" t="s">
        <v>2799</v>
      </c>
      <c r="F53" s="19" t="s">
        <v>2805</v>
      </c>
      <c r="G53" s="24" t="s">
        <v>2824</v>
      </c>
    </row>
    <row r="55" spans="1:12" x14ac:dyDescent="0.15">
      <c r="A55" s="21" t="s">
        <v>2913</v>
      </c>
      <c r="B55" s="47" t="s">
        <v>2802</v>
      </c>
      <c r="C55" s="199" t="s">
        <v>2915</v>
      </c>
      <c r="D55" s="200"/>
      <c r="E55" s="201"/>
      <c r="F55" s="47" t="s">
        <v>2803</v>
      </c>
      <c r="J55" s="22" t="s">
        <v>2811</v>
      </c>
      <c r="K55" s="14" t="s">
        <v>2874</v>
      </c>
      <c r="L55" s="41" t="s">
        <v>2927</v>
      </c>
    </row>
    <row r="56" spans="1:12" x14ac:dyDescent="0.15">
      <c r="A56" t="s">
        <v>2914</v>
      </c>
      <c r="B56" s="19" t="s">
        <v>2804</v>
      </c>
      <c r="C56" s="19" t="s">
        <v>2804</v>
      </c>
      <c r="D56" s="19" t="s">
        <v>2807</v>
      </c>
      <c r="E56" s="19" t="s">
        <v>2798</v>
      </c>
      <c r="F56" s="19" t="s">
        <v>2798</v>
      </c>
      <c r="G56" s="19" t="s">
        <v>2828</v>
      </c>
      <c r="J56" s="22" t="s">
        <v>2812</v>
      </c>
      <c r="K56" s="25" t="s">
        <v>2926</v>
      </c>
      <c r="L56" s="41" t="s">
        <v>2928</v>
      </c>
    </row>
    <row r="57" spans="1:12" ht="14" x14ac:dyDescent="0.2">
      <c r="B57" s="19" t="s">
        <v>2805</v>
      </c>
      <c r="C57" s="19" t="s">
        <v>2799</v>
      </c>
      <c r="D57" s="19" t="s">
        <v>2799</v>
      </c>
      <c r="E57" s="19" t="s">
        <v>2808</v>
      </c>
      <c r="F57" s="19" t="s">
        <v>2805</v>
      </c>
      <c r="G57" s="24" t="s">
        <v>2824</v>
      </c>
    </row>
    <row r="59" spans="1:12" x14ac:dyDescent="0.15">
      <c r="A59" s="21" t="s">
        <v>3108</v>
      </c>
      <c r="B59" s="45" t="s">
        <v>2802</v>
      </c>
      <c r="C59" s="196" t="s">
        <v>2806</v>
      </c>
      <c r="D59" s="196"/>
      <c r="E59" s="196"/>
      <c r="F59" s="45" t="s">
        <v>2803</v>
      </c>
      <c r="J59" s="22" t="s">
        <v>2811</v>
      </c>
      <c r="K59" s="14" t="s">
        <v>3110</v>
      </c>
      <c r="L59" s="41" t="s">
        <v>3112</v>
      </c>
    </row>
    <row r="60" spans="1:12" x14ac:dyDescent="0.15">
      <c r="A60" s="1" t="s">
        <v>3109</v>
      </c>
      <c r="B60" s="19" t="s">
        <v>2795</v>
      </c>
      <c r="C60" s="19" t="s">
        <v>2795</v>
      </c>
      <c r="D60" s="19" t="s">
        <v>2797</v>
      </c>
      <c r="E60" s="19" t="s">
        <v>2798</v>
      </c>
      <c r="F60" s="19" t="s">
        <v>2798</v>
      </c>
      <c r="G60" s="19" t="s">
        <v>2828</v>
      </c>
      <c r="J60" s="22" t="s">
        <v>2812</v>
      </c>
      <c r="K60" s="25" t="s">
        <v>3111</v>
      </c>
      <c r="L60" s="41" t="s">
        <v>3113</v>
      </c>
    </row>
    <row r="61" spans="1:12" ht="14" x14ac:dyDescent="0.2">
      <c r="B61" s="19" t="s">
        <v>2794</v>
      </c>
      <c r="C61" s="19" t="s">
        <v>2796</v>
      </c>
      <c r="D61" s="19" t="s">
        <v>2799</v>
      </c>
      <c r="E61" s="19" t="s">
        <v>2799</v>
      </c>
      <c r="F61" s="19" t="s">
        <v>2805</v>
      </c>
      <c r="G61" s="24" t="s">
        <v>2824</v>
      </c>
    </row>
    <row r="63" spans="1:12" x14ac:dyDescent="0.15">
      <c r="A63" s="21" t="s">
        <v>2933</v>
      </c>
      <c r="B63" s="48" t="s">
        <v>2802</v>
      </c>
      <c r="C63" s="196" t="s">
        <v>2806</v>
      </c>
      <c r="D63" s="196"/>
      <c r="E63" s="196"/>
      <c r="F63" s="48" t="s">
        <v>2803</v>
      </c>
      <c r="J63" s="22" t="s">
        <v>2811</v>
      </c>
      <c r="K63" s="14" t="s">
        <v>3490</v>
      </c>
      <c r="L63" s="49" t="s">
        <v>3491</v>
      </c>
    </row>
    <row r="64" spans="1:12" x14ac:dyDescent="0.15">
      <c r="A64" t="s">
        <v>3488</v>
      </c>
      <c r="B64" s="19" t="s">
        <v>3492</v>
      </c>
      <c r="C64" s="19" t="s">
        <v>3493</v>
      </c>
      <c r="D64" s="19" t="s">
        <v>2797</v>
      </c>
      <c r="E64" s="19" t="s">
        <v>3494</v>
      </c>
      <c r="F64" s="19" t="s">
        <v>3494</v>
      </c>
      <c r="G64" s="19" t="s">
        <v>2828</v>
      </c>
      <c r="J64" s="22" t="s">
        <v>2812</v>
      </c>
      <c r="K64" s="14" t="s">
        <v>2913</v>
      </c>
      <c r="L64" s="49" t="s">
        <v>3489</v>
      </c>
    </row>
    <row r="65" spans="2:7" ht="14" x14ac:dyDescent="0.2">
      <c r="B65" s="19" t="s">
        <v>2808</v>
      </c>
      <c r="C65" s="19" t="s">
        <v>2799</v>
      </c>
      <c r="D65" s="19" t="s">
        <v>2799</v>
      </c>
      <c r="E65" s="19" t="s">
        <v>2794</v>
      </c>
      <c r="F65" s="19" t="s">
        <v>2808</v>
      </c>
      <c r="G65" s="24" t="s">
        <v>2824</v>
      </c>
    </row>
    <row r="66" spans="2:7" x14ac:dyDescent="0.15">
      <c r="D66" s="197" t="s">
        <v>3495</v>
      </c>
      <c r="E66" s="198"/>
    </row>
  </sheetData>
  <mergeCells count="13">
    <mergeCell ref="C20:E20"/>
    <mergeCell ref="B23:D23"/>
    <mergeCell ref="C27:E27"/>
    <mergeCell ref="B30:D30"/>
    <mergeCell ref="C43:E43"/>
    <mergeCell ref="C63:E63"/>
    <mergeCell ref="D66:E66"/>
    <mergeCell ref="C59:E59"/>
    <mergeCell ref="C55:E55"/>
    <mergeCell ref="C34:E34"/>
    <mergeCell ref="C39:E39"/>
    <mergeCell ref="C51:E51"/>
    <mergeCell ref="C47:E47"/>
  </mergeCells>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AU192"/>
  <sheetViews>
    <sheetView zoomScale="115" zoomScaleNormal="115" zoomScalePageLayoutView="115" workbookViewId="0">
      <selection activeCell="C28" sqref="C28"/>
    </sheetView>
  </sheetViews>
  <sheetFormatPr baseColWidth="10" defaultColWidth="9.1640625" defaultRowHeight="13" x14ac:dyDescent="0.15"/>
  <cols>
    <col min="1" max="1" width="12.83203125" bestFit="1" customWidth="1"/>
    <col min="3" max="3" width="40.33203125" bestFit="1" customWidth="1"/>
    <col min="4" max="4" width="31" bestFit="1" customWidth="1"/>
    <col min="9" max="9" width="5" bestFit="1" customWidth="1"/>
    <col min="10" max="10" width="11.6640625" bestFit="1" customWidth="1"/>
    <col min="20" max="20" width="37.1640625" bestFit="1" customWidth="1"/>
  </cols>
  <sheetData>
    <row r="1" spans="1:24" x14ac:dyDescent="0.15">
      <c r="A1" t="s">
        <v>1</v>
      </c>
      <c r="B1" t="s">
        <v>0</v>
      </c>
      <c r="C1" t="s">
        <v>10</v>
      </c>
      <c r="D1" t="s">
        <v>2</v>
      </c>
      <c r="E1" t="s">
        <v>3</v>
      </c>
      <c r="F1" t="s">
        <v>4</v>
      </c>
      <c r="G1" t="s">
        <v>5</v>
      </c>
      <c r="H1" t="s">
        <v>6</v>
      </c>
      <c r="I1" t="s">
        <v>7</v>
      </c>
      <c r="J1" t="s">
        <v>8</v>
      </c>
      <c r="K1" t="s">
        <v>9</v>
      </c>
      <c r="L1" t="s">
        <v>11</v>
      </c>
      <c r="M1" t="s">
        <v>12</v>
      </c>
      <c r="N1" t="s">
        <v>14</v>
      </c>
      <c r="O1" t="s">
        <v>15</v>
      </c>
      <c r="P1" t="s">
        <v>16</v>
      </c>
      <c r="Q1" t="s">
        <v>17</v>
      </c>
      <c r="R1" t="s">
        <v>18</v>
      </c>
      <c r="S1" t="s">
        <v>19</v>
      </c>
      <c r="T1" t="s">
        <v>22</v>
      </c>
      <c r="U1" t="s">
        <v>23</v>
      </c>
      <c r="V1" t="s">
        <v>24</v>
      </c>
      <c r="W1" t="s">
        <v>25</v>
      </c>
      <c r="X1" t="s">
        <v>26</v>
      </c>
    </row>
    <row r="2" spans="1:24" x14ac:dyDescent="0.15">
      <c r="A2" s="4" t="s">
        <v>41</v>
      </c>
      <c r="B2" t="s">
        <v>27</v>
      </c>
      <c r="C2" t="s">
        <v>33</v>
      </c>
      <c r="D2" t="s">
        <v>42</v>
      </c>
      <c r="E2" t="s">
        <v>27</v>
      </c>
      <c r="F2" t="s">
        <v>43</v>
      </c>
      <c r="G2" t="s">
        <v>27</v>
      </c>
      <c r="H2" t="s">
        <v>31</v>
      </c>
      <c r="I2">
        <v>1954</v>
      </c>
      <c r="J2" t="s">
        <v>44</v>
      </c>
      <c r="K2" t="s">
        <v>32</v>
      </c>
      <c r="L2" t="s">
        <v>45</v>
      </c>
      <c r="M2" t="s">
        <v>46</v>
      </c>
      <c r="N2" t="s">
        <v>34</v>
      </c>
      <c r="O2" t="s">
        <v>35</v>
      </c>
      <c r="P2" t="s">
        <v>36</v>
      </c>
      <c r="Q2" t="s">
        <v>47</v>
      </c>
      <c r="R2" t="s">
        <v>48</v>
      </c>
      <c r="S2" t="s">
        <v>49</v>
      </c>
      <c r="T2" t="s">
        <v>27</v>
      </c>
      <c r="U2" t="s">
        <v>50</v>
      </c>
      <c r="V2" t="s">
        <v>27</v>
      </c>
      <c r="W2" t="s">
        <v>27</v>
      </c>
      <c r="X2" t="s">
        <v>51</v>
      </c>
    </row>
    <row r="3" spans="1:24" x14ac:dyDescent="0.15">
      <c r="A3" t="s">
        <v>28</v>
      </c>
      <c r="B3" t="s">
        <v>27</v>
      </c>
      <c r="C3" t="s">
        <v>33</v>
      </c>
      <c r="D3" t="s">
        <v>29</v>
      </c>
      <c r="E3" t="s">
        <v>27</v>
      </c>
      <c r="F3" t="s">
        <v>30</v>
      </c>
      <c r="G3" t="s">
        <v>27</v>
      </c>
      <c r="H3" t="s">
        <v>31</v>
      </c>
      <c r="I3">
        <v>0</v>
      </c>
      <c r="J3" t="s">
        <v>27</v>
      </c>
      <c r="K3" t="s">
        <v>32</v>
      </c>
      <c r="L3" t="s">
        <v>27</v>
      </c>
      <c r="M3" t="s">
        <v>27</v>
      </c>
      <c r="N3" t="s">
        <v>34</v>
      </c>
      <c r="O3" t="s">
        <v>35</v>
      </c>
      <c r="P3" t="s">
        <v>36</v>
      </c>
      <c r="Q3" t="s">
        <v>37</v>
      </c>
      <c r="R3" t="s">
        <v>38</v>
      </c>
      <c r="S3" t="s">
        <v>39</v>
      </c>
      <c r="T3" t="s">
        <v>27</v>
      </c>
      <c r="U3" t="s">
        <v>27</v>
      </c>
      <c r="V3" t="s">
        <v>27</v>
      </c>
      <c r="W3" t="s">
        <v>27</v>
      </c>
      <c r="X3" t="s">
        <v>40</v>
      </c>
    </row>
    <row r="4" spans="1:24" s="3" customFormat="1" x14ac:dyDescent="0.15">
      <c r="A4" s="3" t="s">
        <v>2543</v>
      </c>
      <c r="B4" s="3" t="s">
        <v>27</v>
      </c>
      <c r="C4" s="3" t="s">
        <v>2445</v>
      </c>
      <c r="D4" s="3" t="s">
        <v>45</v>
      </c>
      <c r="E4" s="3" t="s">
        <v>27</v>
      </c>
      <c r="F4" s="3" t="s">
        <v>2544</v>
      </c>
      <c r="G4" s="3" t="s">
        <v>27</v>
      </c>
      <c r="H4" s="3" t="s">
        <v>31</v>
      </c>
      <c r="I4" s="3">
        <v>2007</v>
      </c>
      <c r="J4" s="3" t="s">
        <v>105</v>
      </c>
      <c r="K4" s="3" t="s">
        <v>32</v>
      </c>
      <c r="L4" s="3" t="s">
        <v>45</v>
      </c>
      <c r="M4" s="3" t="s">
        <v>107</v>
      </c>
      <c r="N4" s="3" t="s">
        <v>108</v>
      </c>
      <c r="O4" s="3" t="s">
        <v>109</v>
      </c>
      <c r="P4" s="3" t="s">
        <v>109</v>
      </c>
      <c r="Q4" s="3" t="s">
        <v>110</v>
      </c>
      <c r="R4" s="3" t="s">
        <v>111</v>
      </c>
      <c r="S4" s="3" t="s">
        <v>27</v>
      </c>
      <c r="T4" s="3" t="s">
        <v>2545</v>
      </c>
      <c r="U4" s="3" t="s">
        <v>2546</v>
      </c>
      <c r="V4" s="3" t="s">
        <v>2547</v>
      </c>
      <c r="W4" s="3" t="s">
        <v>2548</v>
      </c>
      <c r="X4" s="3" t="s">
        <v>2549</v>
      </c>
    </row>
    <row r="5" spans="1:24" s="3" customFormat="1" x14ac:dyDescent="0.15">
      <c r="A5" s="40" t="s">
        <v>2501</v>
      </c>
      <c r="B5" s="3" t="s">
        <v>27</v>
      </c>
      <c r="C5" s="3" t="s">
        <v>2445</v>
      </c>
      <c r="D5" s="3" t="s">
        <v>1513</v>
      </c>
      <c r="E5" s="3" t="s">
        <v>27</v>
      </c>
      <c r="F5" s="3" t="s">
        <v>2502</v>
      </c>
      <c r="G5" s="3" t="s">
        <v>27</v>
      </c>
      <c r="H5" s="3" t="s">
        <v>31</v>
      </c>
      <c r="I5" s="3">
        <v>1931</v>
      </c>
      <c r="J5" s="3" t="s">
        <v>2503</v>
      </c>
      <c r="K5" s="3" t="s">
        <v>32</v>
      </c>
      <c r="L5" s="3" t="s">
        <v>27</v>
      </c>
      <c r="M5" s="3" t="s">
        <v>27</v>
      </c>
      <c r="N5" s="3" t="s">
        <v>34</v>
      </c>
      <c r="O5" s="3" t="s">
        <v>573</v>
      </c>
      <c r="P5" s="3" t="s">
        <v>574</v>
      </c>
      <c r="Q5" s="3" t="s">
        <v>2495</v>
      </c>
      <c r="R5" s="3" t="s">
        <v>27</v>
      </c>
      <c r="S5" s="3" t="s">
        <v>2504</v>
      </c>
      <c r="T5" s="3" t="s">
        <v>27</v>
      </c>
      <c r="U5" s="3" t="s">
        <v>27</v>
      </c>
      <c r="V5" s="3" t="s">
        <v>27</v>
      </c>
      <c r="W5" s="3" t="s">
        <v>27</v>
      </c>
      <c r="X5" s="3" t="s">
        <v>2505</v>
      </c>
    </row>
    <row r="6" spans="1:24" s="3" customFormat="1" x14ac:dyDescent="0.15">
      <c r="A6" s="3" t="s">
        <v>2518</v>
      </c>
      <c r="B6" s="3" t="s">
        <v>27</v>
      </c>
      <c r="C6" s="3" t="s">
        <v>2445</v>
      </c>
      <c r="D6" s="3" t="s">
        <v>2519</v>
      </c>
      <c r="E6" s="3" t="s">
        <v>27</v>
      </c>
      <c r="F6" s="3" t="s">
        <v>2520</v>
      </c>
      <c r="G6" s="3" t="s">
        <v>27</v>
      </c>
      <c r="H6" s="3" t="s">
        <v>31</v>
      </c>
      <c r="I6" s="3">
        <v>1929</v>
      </c>
      <c r="J6" s="3" t="s">
        <v>2521</v>
      </c>
      <c r="K6" s="3" t="s">
        <v>32</v>
      </c>
      <c r="L6" s="3" t="s">
        <v>27</v>
      </c>
      <c r="M6" s="3" t="s">
        <v>27</v>
      </c>
      <c r="N6" s="3" t="s">
        <v>34</v>
      </c>
      <c r="O6" s="3" t="s">
        <v>573</v>
      </c>
      <c r="P6" s="3" t="s">
        <v>574</v>
      </c>
      <c r="Q6" s="3" t="s">
        <v>27</v>
      </c>
      <c r="R6" s="3" t="s">
        <v>27</v>
      </c>
      <c r="S6" s="3" t="s">
        <v>2522</v>
      </c>
      <c r="T6" s="3" t="s">
        <v>27</v>
      </c>
      <c r="U6" s="3" t="s">
        <v>2523</v>
      </c>
      <c r="V6" s="3" t="s">
        <v>2524</v>
      </c>
      <c r="W6" s="3" t="s">
        <v>27</v>
      </c>
      <c r="X6" s="3" t="s">
        <v>2525</v>
      </c>
    </row>
    <row r="7" spans="1:24" s="3" customFormat="1" x14ac:dyDescent="0.15">
      <c r="A7" s="3" t="s">
        <v>2506</v>
      </c>
      <c r="B7" s="3" t="s">
        <v>27</v>
      </c>
      <c r="C7" s="3" t="s">
        <v>2445</v>
      </c>
      <c r="D7" s="3" t="s">
        <v>1513</v>
      </c>
      <c r="E7" s="3" t="s">
        <v>27</v>
      </c>
      <c r="F7" s="3" t="s">
        <v>2507</v>
      </c>
      <c r="G7" s="3" t="s">
        <v>27</v>
      </c>
      <c r="H7" s="3" t="s">
        <v>31</v>
      </c>
      <c r="I7" s="3">
        <v>1928</v>
      </c>
      <c r="J7" s="3" t="s">
        <v>2508</v>
      </c>
      <c r="K7" s="3" t="s">
        <v>32</v>
      </c>
      <c r="L7" s="3" t="s">
        <v>27</v>
      </c>
      <c r="M7" s="3" t="s">
        <v>27</v>
      </c>
      <c r="N7" s="3" t="s">
        <v>34</v>
      </c>
      <c r="O7" s="3" t="s">
        <v>573</v>
      </c>
      <c r="P7" s="3" t="s">
        <v>574</v>
      </c>
      <c r="Q7" s="3" t="s">
        <v>27</v>
      </c>
      <c r="R7" s="3" t="s">
        <v>2509</v>
      </c>
      <c r="S7" s="3" t="s">
        <v>2510</v>
      </c>
      <c r="T7" s="3" t="s">
        <v>27</v>
      </c>
      <c r="U7" s="3" t="s">
        <v>27</v>
      </c>
      <c r="V7" s="3" t="s">
        <v>27</v>
      </c>
      <c r="W7" s="3" t="s">
        <v>27</v>
      </c>
      <c r="X7" s="3" t="s">
        <v>2511</v>
      </c>
    </row>
    <row r="8" spans="1:24" s="3" customFormat="1" x14ac:dyDescent="0.15">
      <c r="A8" s="3" t="s">
        <v>2512</v>
      </c>
      <c r="B8" s="3" t="s">
        <v>27</v>
      </c>
      <c r="C8" s="3" t="s">
        <v>2445</v>
      </c>
      <c r="D8" s="3" t="s">
        <v>335</v>
      </c>
      <c r="E8" s="3" t="s">
        <v>27</v>
      </c>
      <c r="F8" s="3" t="s">
        <v>2513</v>
      </c>
      <c r="G8" s="3" t="s">
        <v>27</v>
      </c>
      <c r="H8" s="3" t="s">
        <v>31</v>
      </c>
      <c r="I8" s="3">
        <v>1927</v>
      </c>
      <c r="J8" s="3" t="s">
        <v>2514</v>
      </c>
      <c r="K8" s="3" t="s">
        <v>32</v>
      </c>
      <c r="L8" s="3" t="s">
        <v>27</v>
      </c>
      <c r="M8" s="3" t="s">
        <v>27</v>
      </c>
      <c r="N8" s="3" t="s">
        <v>34</v>
      </c>
      <c r="O8" s="3" t="s">
        <v>573</v>
      </c>
      <c r="P8" s="3" t="s">
        <v>574</v>
      </c>
      <c r="Q8" s="3" t="s">
        <v>27</v>
      </c>
      <c r="R8" s="3" t="s">
        <v>1916</v>
      </c>
      <c r="S8" s="3" t="s">
        <v>2515</v>
      </c>
      <c r="T8" s="3" t="s">
        <v>1448</v>
      </c>
      <c r="U8" s="3" t="s">
        <v>2482</v>
      </c>
      <c r="V8" s="3" t="s">
        <v>27</v>
      </c>
      <c r="W8" s="3" t="s">
        <v>2516</v>
      </c>
      <c r="X8" s="3" t="s">
        <v>2517</v>
      </c>
    </row>
    <row r="9" spans="1:24" s="3" customFormat="1" x14ac:dyDescent="0.15">
      <c r="A9" s="3" t="s">
        <v>2491</v>
      </c>
      <c r="B9" s="3" t="s">
        <v>27</v>
      </c>
      <c r="C9" s="3" t="s">
        <v>2445</v>
      </c>
      <c r="D9" s="3" t="s">
        <v>2492</v>
      </c>
      <c r="E9" s="3" t="s">
        <v>27</v>
      </c>
      <c r="F9" s="3" t="s">
        <v>2493</v>
      </c>
      <c r="G9" s="3" t="s">
        <v>27</v>
      </c>
      <c r="H9" s="3" t="s">
        <v>31</v>
      </c>
      <c r="I9" s="3">
        <v>1925</v>
      </c>
      <c r="J9" s="3" t="s">
        <v>2494</v>
      </c>
      <c r="K9" s="3" t="s">
        <v>32</v>
      </c>
      <c r="L9" s="3" t="s">
        <v>27</v>
      </c>
      <c r="M9" s="3" t="s">
        <v>27</v>
      </c>
      <c r="N9" s="3" t="s">
        <v>34</v>
      </c>
      <c r="O9" s="3" t="s">
        <v>573</v>
      </c>
      <c r="P9" s="3" t="s">
        <v>574</v>
      </c>
      <c r="Q9" s="3" t="s">
        <v>2495</v>
      </c>
      <c r="R9" s="3" t="s">
        <v>27</v>
      </c>
      <c r="S9" s="3" t="s">
        <v>2496</v>
      </c>
      <c r="T9" s="3" t="s">
        <v>2497</v>
      </c>
      <c r="U9" s="3" t="s">
        <v>2498</v>
      </c>
      <c r="V9" s="3" t="s">
        <v>27</v>
      </c>
      <c r="W9" s="3" t="s">
        <v>2499</v>
      </c>
      <c r="X9" s="3" t="s">
        <v>2500</v>
      </c>
    </row>
    <row r="10" spans="1:24" s="3" customFormat="1" x14ac:dyDescent="0.15">
      <c r="A10" s="3" t="s">
        <v>2485</v>
      </c>
      <c r="B10" s="3" t="s">
        <v>27</v>
      </c>
      <c r="C10" s="3" t="s">
        <v>2445</v>
      </c>
      <c r="D10" s="3" t="s">
        <v>570</v>
      </c>
      <c r="E10" s="3" t="s">
        <v>27</v>
      </c>
      <c r="F10" s="3" t="s">
        <v>30</v>
      </c>
      <c r="G10" s="3" t="s">
        <v>27</v>
      </c>
      <c r="H10" s="3" t="s">
        <v>31</v>
      </c>
      <c r="I10" s="3">
        <v>1922</v>
      </c>
      <c r="J10" s="3" t="s">
        <v>2486</v>
      </c>
      <c r="K10" s="3" t="s">
        <v>32</v>
      </c>
      <c r="L10" s="3" t="s">
        <v>27</v>
      </c>
      <c r="M10" s="3" t="s">
        <v>27</v>
      </c>
      <c r="N10" s="3" t="s">
        <v>34</v>
      </c>
      <c r="O10" s="3" t="s">
        <v>573</v>
      </c>
      <c r="P10" s="3" t="s">
        <v>574</v>
      </c>
      <c r="Q10" s="3" t="s">
        <v>27</v>
      </c>
      <c r="R10" s="3" t="s">
        <v>2487</v>
      </c>
      <c r="S10" s="3" t="s">
        <v>2488</v>
      </c>
      <c r="T10" s="3" t="s">
        <v>1231</v>
      </c>
      <c r="U10" s="3" t="s">
        <v>2482</v>
      </c>
      <c r="V10" s="3" t="s">
        <v>27</v>
      </c>
      <c r="W10" s="3" t="s">
        <v>2489</v>
      </c>
      <c r="X10" s="3" t="s">
        <v>2490</v>
      </c>
    </row>
    <row r="11" spans="1:24" s="3" customFormat="1" x14ac:dyDescent="0.15">
      <c r="A11" s="3" t="s">
        <v>2478</v>
      </c>
      <c r="B11" s="3" t="s">
        <v>27</v>
      </c>
      <c r="C11" s="3" t="s">
        <v>2445</v>
      </c>
      <c r="D11" s="3" t="s">
        <v>570</v>
      </c>
      <c r="E11" s="3" t="s">
        <v>27</v>
      </c>
      <c r="F11" s="3" t="s">
        <v>1157</v>
      </c>
      <c r="G11" s="3" t="s">
        <v>27</v>
      </c>
      <c r="H11" s="3" t="s">
        <v>31</v>
      </c>
      <c r="I11" s="3">
        <v>1911</v>
      </c>
      <c r="J11" s="3" t="s">
        <v>2479</v>
      </c>
      <c r="K11" s="3" t="s">
        <v>32</v>
      </c>
      <c r="L11" s="3" t="s">
        <v>27</v>
      </c>
      <c r="M11" s="3" t="s">
        <v>27</v>
      </c>
      <c r="N11" s="3" t="s">
        <v>34</v>
      </c>
      <c r="O11" s="3" t="s">
        <v>573</v>
      </c>
      <c r="P11" s="3" t="s">
        <v>574</v>
      </c>
      <c r="Q11" s="3" t="s">
        <v>881</v>
      </c>
      <c r="R11" s="3" t="s">
        <v>27</v>
      </c>
      <c r="S11" s="3" t="s">
        <v>2480</v>
      </c>
      <c r="T11" s="3" t="s">
        <v>2481</v>
      </c>
      <c r="U11" s="3" t="s">
        <v>2482</v>
      </c>
      <c r="V11" s="3" t="s">
        <v>27</v>
      </c>
      <c r="W11" s="3" t="s">
        <v>2483</v>
      </c>
      <c r="X11" s="3" t="s">
        <v>2484</v>
      </c>
    </row>
    <row r="12" spans="1:24" s="3" customFormat="1" x14ac:dyDescent="0.15">
      <c r="A12" s="40" t="s">
        <v>2531</v>
      </c>
      <c r="B12" s="3" t="s">
        <v>27</v>
      </c>
      <c r="C12" s="3" t="s">
        <v>2445</v>
      </c>
      <c r="D12" s="3" t="s">
        <v>938</v>
      </c>
      <c r="E12" s="3" t="s">
        <v>27</v>
      </c>
      <c r="F12" s="3" t="s">
        <v>2532</v>
      </c>
      <c r="G12" s="3" t="s">
        <v>1069</v>
      </c>
      <c r="H12" s="3" t="s">
        <v>31</v>
      </c>
      <c r="I12" s="3">
        <v>1885</v>
      </c>
      <c r="J12" s="3" t="s">
        <v>2533</v>
      </c>
      <c r="K12" s="3" t="s">
        <v>32</v>
      </c>
      <c r="L12" s="3" t="s">
        <v>27</v>
      </c>
      <c r="M12" s="3" t="s">
        <v>27</v>
      </c>
      <c r="N12" s="3" t="s">
        <v>34</v>
      </c>
      <c r="O12" s="3" t="s">
        <v>409</v>
      </c>
      <c r="P12" s="3" t="s">
        <v>410</v>
      </c>
      <c r="Q12" s="3" t="s">
        <v>27</v>
      </c>
      <c r="R12" s="3" t="s">
        <v>27</v>
      </c>
      <c r="S12" s="3" t="s">
        <v>27</v>
      </c>
      <c r="T12" s="3" t="s">
        <v>27</v>
      </c>
      <c r="U12" s="3" t="s">
        <v>27</v>
      </c>
      <c r="V12" s="3" t="s">
        <v>2534</v>
      </c>
      <c r="W12" s="3" t="s">
        <v>27</v>
      </c>
      <c r="X12" s="3" t="s">
        <v>2535</v>
      </c>
    </row>
    <row r="13" spans="1:24" s="3" customFormat="1" x14ac:dyDescent="0.15">
      <c r="A13" s="40" t="s">
        <v>2526</v>
      </c>
      <c r="B13" s="3" t="s">
        <v>27</v>
      </c>
      <c r="C13" s="3" t="s">
        <v>2445</v>
      </c>
      <c r="D13" s="3" t="s">
        <v>938</v>
      </c>
      <c r="E13" s="3" t="s">
        <v>27</v>
      </c>
      <c r="F13" s="3" t="s">
        <v>2527</v>
      </c>
      <c r="G13" s="3" t="s">
        <v>1708</v>
      </c>
      <c r="H13" s="3" t="s">
        <v>31</v>
      </c>
      <c r="I13" s="3">
        <v>1880</v>
      </c>
      <c r="J13" s="3" t="s">
        <v>2528</v>
      </c>
      <c r="K13" s="3" t="s">
        <v>32</v>
      </c>
      <c r="L13" s="3" t="s">
        <v>27</v>
      </c>
      <c r="M13" s="3" t="s">
        <v>27</v>
      </c>
      <c r="N13" s="3" t="s">
        <v>34</v>
      </c>
      <c r="O13" s="3" t="s">
        <v>409</v>
      </c>
      <c r="P13" s="3" t="s">
        <v>410</v>
      </c>
      <c r="Q13" s="3" t="s">
        <v>27</v>
      </c>
      <c r="R13" s="3" t="s">
        <v>27</v>
      </c>
      <c r="S13" s="3" t="s">
        <v>27</v>
      </c>
      <c r="T13" s="3" t="s">
        <v>258</v>
      </c>
      <c r="U13" s="3" t="s">
        <v>27</v>
      </c>
      <c r="V13" s="3" t="s">
        <v>2529</v>
      </c>
      <c r="W13" s="3" t="s">
        <v>27</v>
      </c>
      <c r="X13" s="3" t="s">
        <v>2530</v>
      </c>
    </row>
    <row r="14" spans="1:24" s="3" customFormat="1" x14ac:dyDescent="0.15">
      <c r="A14" s="40" t="s">
        <v>2536</v>
      </c>
      <c r="B14" s="3" t="s">
        <v>27</v>
      </c>
      <c r="C14" s="3" t="s">
        <v>2445</v>
      </c>
      <c r="D14" s="3" t="s">
        <v>2537</v>
      </c>
      <c r="E14" s="3" t="s">
        <v>27</v>
      </c>
      <c r="F14" s="3" t="s">
        <v>30</v>
      </c>
      <c r="G14" s="3" t="s">
        <v>27</v>
      </c>
      <c r="H14" s="3" t="s">
        <v>31</v>
      </c>
      <c r="I14" s="3">
        <v>69</v>
      </c>
      <c r="J14" s="3" t="s">
        <v>2538</v>
      </c>
      <c r="K14" s="3" t="s">
        <v>32</v>
      </c>
      <c r="L14" s="3" t="s">
        <v>27</v>
      </c>
      <c r="M14" s="3" t="s">
        <v>27</v>
      </c>
      <c r="N14" s="3" t="s">
        <v>34</v>
      </c>
      <c r="O14" s="3" t="s">
        <v>409</v>
      </c>
      <c r="P14" s="3" t="s">
        <v>410</v>
      </c>
      <c r="Q14" s="3" t="s">
        <v>27</v>
      </c>
      <c r="R14" s="3" t="s">
        <v>27</v>
      </c>
      <c r="S14" s="3" t="s">
        <v>27</v>
      </c>
      <c r="T14" s="3" t="s">
        <v>27</v>
      </c>
      <c r="U14" s="3" t="s">
        <v>2539</v>
      </c>
      <c r="V14" s="3" t="s">
        <v>2540</v>
      </c>
      <c r="W14" s="3" t="s">
        <v>2541</v>
      </c>
      <c r="X14" s="3" t="s">
        <v>2542</v>
      </c>
    </row>
    <row r="15" spans="1:24" x14ac:dyDescent="0.15">
      <c r="A15" s="3" t="s">
        <v>63</v>
      </c>
      <c r="B15" t="s">
        <v>27</v>
      </c>
      <c r="C15" t="s">
        <v>68</v>
      </c>
      <c r="D15" t="s">
        <v>64</v>
      </c>
      <c r="E15" t="s">
        <v>27</v>
      </c>
      <c r="F15" t="s">
        <v>65</v>
      </c>
      <c r="G15" t="s">
        <v>27</v>
      </c>
      <c r="H15" t="s">
        <v>66</v>
      </c>
      <c r="I15">
        <v>1935</v>
      </c>
      <c r="J15" t="s">
        <v>67</v>
      </c>
      <c r="K15" t="s">
        <v>32</v>
      </c>
      <c r="L15" t="s">
        <v>62</v>
      </c>
      <c r="M15" t="s">
        <v>46</v>
      </c>
      <c r="N15" t="s">
        <v>34</v>
      </c>
      <c r="O15" t="s">
        <v>35</v>
      </c>
      <c r="P15" t="s">
        <v>69</v>
      </c>
      <c r="Q15" t="s">
        <v>27</v>
      </c>
      <c r="R15" t="s">
        <v>27</v>
      </c>
      <c r="S15" t="s">
        <v>70</v>
      </c>
      <c r="T15" t="s">
        <v>71</v>
      </c>
      <c r="U15" t="s">
        <v>72</v>
      </c>
      <c r="V15" t="s">
        <v>27</v>
      </c>
      <c r="W15" t="s">
        <v>73</v>
      </c>
      <c r="X15" t="s">
        <v>74</v>
      </c>
    </row>
    <row r="16" spans="1:24" x14ac:dyDescent="0.15">
      <c r="A16" s="2" t="s">
        <v>95</v>
      </c>
      <c r="B16" t="s">
        <v>27</v>
      </c>
      <c r="C16" t="s">
        <v>81</v>
      </c>
      <c r="D16" t="s">
        <v>77</v>
      </c>
      <c r="E16" t="s">
        <v>27</v>
      </c>
      <c r="F16" t="s">
        <v>96</v>
      </c>
      <c r="G16" t="s">
        <v>27</v>
      </c>
      <c r="H16" t="s">
        <v>31</v>
      </c>
      <c r="I16">
        <v>1938</v>
      </c>
      <c r="J16" t="s">
        <v>80</v>
      </c>
      <c r="K16" t="s">
        <v>32</v>
      </c>
      <c r="L16" t="s">
        <v>97</v>
      </c>
      <c r="M16" t="s">
        <v>27</v>
      </c>
      <c r="N16" t="s">
        <v>34</v>
      </c>
      <c r="O16" t="s">
        <v>35</v>
      </c>
      <c r="P16" t="s">
        <v>69</v>
      </c>
      <c r="Q16" t="s">
        <v>27</v>
      </c>
      <c r="R16" t="s">
        <v>27</v>
      </c>
      <c r="S16" t="s">
        <v>98</v>
      </c>
      <c r="T16" t="s">
        <v>99</v>
      </c>
      <c r="U16" t="s">
        <v>100</v>
      </c>
      <c r="V16" t="s">
        <v>27</v>
      </c>
      <c r="W16" t="s">
        <v>101</v>
      </c>
      <c r="X16" t="s">
        <v>102</v>
      </c>
    </row>
    <row r="17" spans="1:24" x14ac:dyDescent="0.15">
      <c r="A17" s="40" t="s">
        <v>87</v>
      </c>
      <c r="B17" t="s">
        <v>27</v>
      </c>
      <c r="C17" t="s">
        <v>81</v>
      </c>
      <c r="D17" t="s">
        <v>64</v>
      </c>
      <c r="E17" t="s">
        <v>27</v>
      </c>
      <c r="F17" t="s">
        <v>88</v>
      </c>
      <c r="G17" t="s">
        <v>27</v>
      </c>
      <c r="H17" t="s">
        <v>89</v>
      </c>
      <c r="I17">
        <v>1935</v>
      </c>
      <c r="J17" t="s">
        <v>90</v>
      </c>
      <c r="K17" t="s">
        <v>32</v>
      </c>
      <c r="L17" t="s">
        <v>45</v>
      </c>
      <c r="M17" t="s">
        <v>91</v>
      </c>
      <c r="N17" t="s">
        <v>34</v>
      </c>
      <c r="O17" t="s">
        <v>35</v>
      </c>
      <c r="P17" t="s">
        <v>69</v>
      </c>
      <c r="Q17" t="s">
        <v>27</v>
      </c>
      <c r="R17" t="s">
        <v>27</v>
      </c>
      <c r="S17" t="s">
        <v>70</v>
      </c>
      <c r="T17" t="s">
        <v>92</v>
      </c>
      <c r="U17" t="s">
        <v>93</v>
      </c>
      <c r="V17" t="s">
        <v>27</v>
      </c>
      <c r="W17" t="s">
        <v>94</v>
      </c>
      <c r="X17" t="s">
        <v>74</v>
      </c>
    </row>
    <row r="18" spans="1:24" x14ac:dyDescent="0.15">
      <c r="A18" s="2" t="s">
        <v>103</v>
      </c>
      <c r="B18" t="s">
        <v>27</v>
      </c>
      <c r="C18" t="s">
        <v>106</v>
      </c>
      <c r="D18" t="s">
        <v>45</v>
      </c>
      <c r="E18" t="s">
        <v>27</v>
      </c>
      <c r="F18" t="s">
        <v>104</v>
      </c>
      <c r="G18" t="s">
        <v>27</v>
      </c>
      <c r="H18" t="s">
        <v>31</v>
      </c>
      <c r="I18">
        <v>2007</v>
      </c>
      <c r="J18" t="s">
        <v>105</v>
      </c>
      <c r="K18" t="s">
        <v>32</v>
      </c>
      <c r="L18" t="s">
        <v>45</v>
      </c>
      <c r="M18" t="s">
        <v>107</v>
      </c>
      <c r="N18" t="s">
        <v>108</v>
      </c>
      <c r="O18" t="s">
        <v>109</v>
      </c>
      <c r="P18" t="s">
        <v>109</v>
      </c>
      <c r="Q18" t="s">
        <v>110</v>
      </c>
      <c r="R18" t="s">
        <v>111</v>
      </c>
      <c r="S18" t="s">
        <v>112</v>
      </c>
      <c r="T18" t="s">
        <v>115</v>
      </c>
      <c r="U18" t="s">
        <v>116</v>
      </c>
      <c r="V18" t="s">
        <v>117</v>
      </c>
      <c r="W18" t="s">
        <v>118</v>
      </c>
      <c r="X18" t="s">
        <v>119</v>
      </c>
    </row>
    <row r="19" spans="1:24" s="3" customFormat="1" x14ac:dyDescent="0.15">
      <c r="A19" s="3" t="s">
        <v>2553</v>
      </c>
      <c r="B19" s="3" t="s">
        <v>27</v>
      </c>
      <c r="C19" s="3" t="s">
        <v>2451</v>
      </c>
      <c r="D19" s="3" t="s">
        <v>77</v>
      </c>
      <c r="E19" s="3" t="s">
        <v>27</v>
      </c>
      <c r="F19" s="3" t="s">
        <v>2554</v>
      </c>
      <c r="G19" s="3" t="s">
        <v>27</v>
      </c>
      <c r="H19" s="3" t="s">
        <v>79</v>
      </c>
      <c r="I19" s="3">
        <v>1936</v>
      </c>
      <c r="J19" s="3" t="s">
        <v>2555</v>
      </c>
      <c r="K19" s="3" t="s">
        <v>32</v>
      </c>
      <c r="L19" s="3" t="s">
        <v>62</v>
      </c>
      <c r="M19" s="3" t="s">
        <v>46</v>
      </c>
      <c r="N19" s="3" t="s">
        <v>34</v>
      </c>
      <c r="O19" s="3" t="s">
        <v>35</v>
      </c>
      <c r="P19" s="3" t="s">
        <v>69</v>
      </c>
      <c r="Q19" s="3" t="s">
        <v>2556</v>
      </c>
      <c r="R19" s="3" t="s">
        <v>27</v>
      </c>
      <c r="S19" s="3" t="s">
        <v>2557</v>
      </c>
      <c r="T19" s="3" t="s">
        <v>27</v>
      </c>
      <c r="U19" s="3" t="s">
        <v>2558</v>
      </c>
      <c r="V19" s="3" t="s">
        <v>2559</v>
      </c>
      <c r="W19" s="3" t="s">
        <v>2560</v>
      </c>
      <c r="X19" s="3" t="s">
        <v>2561</v>
      </c>
    </row>
    <row r="20" spans="1:24" s="3" customFormat="1" x14ac:dyDescent="0.15">
      <c r="A20" s="3" t="s">
        <v>2562</v>
      </c>
      <c r="B20" s="3" t="s">
        <v>27</v>
      </c>
      <c r="C20" s="3" t="s">
        <v>2451</v>
      </c>
      <c r="D20" s="3" t="s">
        <v>77</v>
      </c>
      <c r="E20" s="3" t="s">
        <v>27</v>
      </c>
      <c r="F20" s="3" t="s">
        <v>2563</v>
      </c>
      <c r="G20" s="3" t="s">
        <v>27</v>
      </c>
      <c r="H20" s="3" t="s">
        <v>31</v>
      </c>
      <c r="I20" s="3">
        <v>1933</v>
      </c>
      <c r="J20" s="3" t="s">
        <v>2564</v>
      </c>
      <c r="K20" s="3" t="s">
        <v>32</v>
      </c>
      <c r="L20" s="3" t="s">
        <v>97</v>
      </c>
      <c r="M20" s="3" t="s">
        <v>27</v>
      </c>
      <c r="N20" s="3" t="s">
        <v>34</v>
      </c>
      <c r="O20" s="3" t="s">
        <v>35</v>
      </c>
      <c r="P20" s="3" t="s">
        <v>69</v>
      </c>
      <c r="Q20" s="3" t="s">
        <v>1552</v>
      </c>
      <c r="R20" s="3" t="s">
        <v>27</v>
      </c>
      <c r="S20" s="3" t="s">
        <v>2565</v>
      </c>
      <c r="T20" s="3" t="s">
        <v>2566</v>
      </c>
      <c r="U20" s="3" t="s">
        <v>2567</v>
      </c>
      <c r="V20" s="3" t="s">
        <v>2568</v>
      </c>
      <c r="W20" s="3" t="s">
        <v>2569</v>
      </c>
      <c r="X20" s="3" t="s">
        <v>2570</v>
      </c>
    </row>
    <row r="21" spans="1:24" s="3" customFormat="1" x14ac:dyDescent="0.15">
      <c r="A21" s="3" t="s">
        <v>2571</v>
      </c>
      <c r="B21" s="3" t="s">
        <v>27</v>
      </c>
      <c r="C21" s="3" t="s">
        <v>2451</v>
      </c>
      <c r="D21" s="3" t="s">
        <v>2572</v>
      </c>
      <c r="E21" s="3" t="s">
        <v>27</v>
      </c>
      <c r="F21" s="3" t="s">
        <v>2573</v>
      </c>
      <c r="G21" s="3" t="s">
        <v>27</v>
      </c>
      <c r="H21" s="3" t="s">
        <v>743</v>
      </c>
      <c r="I21" s="3">
        <v>1901</v>
      </c>
      <c r="J21" s="3" t="s">
        <v>2574</v>
      </c>
      <c r="K21" s="3" t="s">
        <v>32</v>
      </c>
      <c r="L21" s="3" t="s">
        <v>62</v>
      </c>
      <c r="M21" s="3" t="s">
        <v>27</v>
      </c>
      <c r="N21" s="3" t="s">
        <v>34</v>
      </c>
      <c r="O21" s="3" t="s">
        <v>35</v>
      </c>
      <c r="P21" s="3" t="s">
        <v>69</v>
      </c>
      <c r="Q21" s="3" t="s">
        <v>27</v>
      </c>
      <c r="R21" s="3" t="s">
        <v>27</v>
      </c>
      <c r="S21" s="3" t="s">
        <v>2575</v>
      </c>
      <c r="T21" s="3" t="s">
        <v>27</v>
      </c>
      <c r="U21" s="3" t="s">
        <v>27</v>
      </c>
      <c r="V21" s="3" t="s">
        <v>27</v>
      </c>
      <c r="W21" s="3" t="s">
        <v>27</v>
      </c>
      <c r="X21" s="3" t="s">
        <v>2576</v>
      </c>
    </row>
    <row r="22" spans="1:24" s="3" customFormat="1" x14ac:dyDescent="0.15">
      <c r="A22" s="3" t="s">
        <v>2577</v>
      </c>
      <c r="B22" s="3" t="s">
        <v>27</v>
      </c>
      <c r="C22" s="3" t="s">
        <v>2451</v>
      </c>
      <c r="D22" s="3" t="s">
        <v>2578</v>
      </c>
      <c r="E22" s="3" t="s">
        <v>27</v>
      </c>
      <c r="F22" s="3" t="s">
        <v>2579</v>
      </c>
      <c r="G22" s="3" t="s">
        <v>27</v>
      </c>
      <c r="H22" s="3" t="s">
        <v>743</v>
      </c>
      <c r="I22" s="3">
        <v>1889</v>
      </c>
      <c r="J22" s="3" t="s">
        <v>2580</v>
      </c>
      <c r="K22" s="3" t="s">
        <v>32</v>
      </c>
      <c r="L22" s="3" t="s">
        <v>62</v>
      </c>
      <c r="M22" s="3" t="s">
        <v>27</v>
      </c>
      <c r="N22" s="3" t="s">
        <v>34</v>
      </c>
      <c r="O22" s="3" t="s">
        <v>35</v>
      </c>
      <c r="P22" s="3" t="s">
        <v>69</v>
      </c>
      <c r="Q22" s="3" t="s">
        <v>27</v>
      </c>
      <c r="R22" s="3" t="s">
        <v>27</v>
      </c>
      <c r="S22" s="3" t="s">
        <v>2581</v>
      </c>
      <c r="T22" s="3" t="s">
        <v>27</v>
      </c>
      <c r="U22" s="3" t="s">
        <v>27</v>
      </c>
      <c r="V22" s="3" t="s">
        <v>2582</v>
      </c>
      <c r="W22" s="3" t="s">
        <v>27</v>
      </c>
      <c r="X22" s="3" t="s">
        <v>2583</v>
      </c>
    </row>
    <row r="23" spans="1:24" x14ac:dyDescent="0.15">
      <c r="A23" s="28" t="s">
        <v>2853</v>
      </c>
      <c r="B23" s="3"/>
      <c r="C23" s="3" t="s">
        <v>2452</v>
      </c>
      <c r="D23" s="3" t="s">
        <v>2854</v>
      </c>
      <c r="E23" s="3" t="s">
        <v>27</v>
      </c>
      <c r="F23" s="3" t="s">
        <v>2855</v>
      </c>
      <c r="G23" s="3" t="s">
        <v>27</v>
      </c>
      <c r="H23" s="3" t="s">
        <v>31</v>
      </c>
      <c r="I23" s="3">
        <v>1979</v>
      </c>
      <c r="J23" s="3" t="s">
        <v>2856</v>
      </c>
      <c r="K23" s="3" t="s">
        <v>32</v>
      </c>
      <c r="L23" s="3" t="s">
        <v>97</v>
      </c>
      <c r="M23" s="3" t="s">
        <v>27</v>
      </c>
      <c r="N23" s="3" t="s">
        <v>34</v>
      </c>
      <c r="O23" s="3" t="s">
        <v>35</v>
      </c>
      <c r="P23" s="3" t="s">
        <v>69</v>
      </c>
      <c r="Q23" s="3" t="s">
        <v>27</v>
      </c>
      <c r="R23" s="3" t="s">
        <v>2857</v>
      </c>
      <c r="S23" s="3" t="s">
        <v>2858</v>
      </c>
      <c r="T23" s="3" t="s">
        <v>2860</v>
      </c>
      <c r="U23" s="3" t="s">
        <v>2861</v>
      </c>
      <c r="V23" s="3" t="s">
        <v>2862</v>
      </c>
      <c r="W23" s="3" t="s">
        <v>27</v>
      </c>
      <c r="X23" s="3" t="s">
        <v>2863</v>
      </c>
    </row>
    <row r="24" spans="1:24" x14ac:dyDescent="0.15">
      <c r="A24" s="40" t="s">
        <v>2847</v>
      </c>
      <c r="B24" s="3"/>
      <c r="C24" s="3" t="s">
        <v>2452</v>
      </c>
      <c r="D24" s="3" t="s">
        <v>2666</v>
      </c>
      <c r="E24" s="3" t="s">
        <v>27</v>
      </c>
      <c r="F24" s="3" t="s">
        <v>2848</v>
      </c>
      <c r="G24" s="3" t="s">
        <v>27</v>
      </c>
      <c r="H24" s="3" t="s">
        <v>31</v>
      </c>
      <c r="I24" s="3">
        <v>1956</v>
      </c>
      <c r="J24" s="3" t="s">
        <v>2849</v>
      </c>
      <c r="K24" s="3" t="s">
        <v>32</v>
      </c>
      <c r="L24" s="3" t="s">
        <v>97</v>
      </c>
      <c r="M24" s="3" t="s">
        <v>27</v>
      </c>
      <c r="N24" s="3" t="s">
        <v>34</v>
      </c>
      <c r="O24" s="3" t="s">
        <v>35</v>
      </c>
      <c r="P24" s="3" t="s">
        <v>69</v>
      </c>
      <c r="Q24" s="3" t="s">
        <v>27</v>
      </c>
      <c r="R24" s="3" t="s">
        <v>2633</v>
      </c>
      <c r="S24" s="3" t="s">
        <v>27</v>
      </c>
      <c r="T24" s="3" t="s">
        <v>273</v>
      </c>
      <c r="U24" s="3" t="s">
        <v>2850</v>
      </c>
      <c r="V24" s="3" t="s">
        <v>2851</v>
      </c>
      <c r="W24" s="3" t="s">
        <v>27</v>
      </c>
      <c r="X24" s="3" t="s">
        <v>2852</v>
      </c>
    </row>
    <row r="25" spans="1:24" x14ac:dyDescent="0.15">
      <c r="A25" s="28" t="s">
        <v>2837</v>
      </c>
      <c r="B25" s="3" t="s">
        <v>52</v>
      </c>
      <c r="C25" s="3" t="s">
        <v>2840</v>
      </c>
      <c r="D25" s="3" t="s">
        <v>2838</v>
      </c>
      <c r="E25" s="3" t="s">
        <v>27</v>
      </c>
      <c r="F25" s="3" t="s">
        <v>2839</v>
      </c>
      <c r="G25" s="3" t="s">
        <v>27</v>
      </c>
      <c r="H25" s="3" t="s">
        <v>31</v>
      </c>
      <c r="I25" s="3">
        <v>1913</v>
      </c>
      <c r="J25" s="3" t="s">
        <v>2106</v>
      </c>
      <c r="K25" s="3" t="s">
        <v>32</v>
      </c>
      <c r="L25" s="3" t="s">
        <v>2841</v>
      </c>
      <c r="M25" s="3" t="s">
        <v>2842</v>
      </c>
      <c r="N25" s="3" t="s">
        <v>34</v>
      </c>
      <c r="O25" s="3" t="s">
        <v>35</v>
      </c>
      <c r="P25" s="3" t="s">
        <v>69</v>
      </c>
      <c r="Q25" s="3" t="s">
        <v>27</v>
      </c>
      <c r="R25" s="3" t="s">
        <v>27</v>
      </c>
      <c r="S25" s="3" t="s">
        <v>2843</v>
      </c>
      <c r="T25" s="3" t="s">
        <v>1264</v>
      </c>
      <c r="U25" s="3" t="s">
        <v>2844</v>
      </c>
      <c r="V25" s="3" t="s">
        <v>2845</v>
      </c>
      <c r="W25" s="3" t="s">
        <v>27</v>
      </c>
      <c r="X25" s="3" t="s">
        <v>2846</v>
      </c>
    </row>
    <row r="26" spans="1:24" x14ac:dyDescent="0.15">
      <c r="A26" s="40" t="s">
        <v>382</v>
      </c>
      <c r="B26" t="s">
        <v>27</v>
      </c>
      <c r="C26" t="s">
        <v>387</v>
      </c>
      <c r="D26" t="s">
        <v>383</v>
      </c>
      <c r="E26" t="s">
        <v>27</v>
      </c>
      <c r="F26" t="s">
        <v>384</v>
      </c>
      <c r="G26" t="s">
        <v>27</v>
      </c>
      <c r="H26" t="s">
        <v>31</v>
      </c>
      <c r="I26">
        <v>1923</v>
      </c>
      <c r="J26" t="s">
        <v>385</v>
      </c>
      <c r="K26" t="s">
        <v>386</v>
      </c>
      <c r="L26" t="s">
        <v>27</v>
      </c>
      <c r="M26" t="s">
        <v>27</v>
      </c>
      <c r="N26" t="s">
        <v>27</v>
      </c>
      <c r="O26" t="s">
        <v>27</v>
      </c>
      <c r="P26" t="s">
        <v>339</v>
      </c>
      <c r="Q26" t="s">
        <v>27</v>
      </c>
      <c r="R26" t="s">
        <v>27</v>
      </c>
      <c r="S26" t="s">
        <v>27</v>
      </c>
      <c r="T26" t="s">
        <v>27</v>
      </c>
      <c r="U26" t="s">
        <v>27</v>
      </c>
      <c r="V26" t="s">
        <v>389</v>
      </c>
      <c r="W26" t="s">
        <v>27</v>
      </c>
      <c r="X26" t="s">
        <v>390</v>
      </c>
    </row>
    <row r="27" spans="1:24" x14ac:dyDescent="0.15">
      <c r="A27" s="28" t="s">
        <v>391</v>
      </c>
      <c r="B27" t="s">
        <v>27</v>
      </c>
      <c r="C27" t="s">
        <v>394</v>
      </c>
      <c r="D27" t="s">
        <v>64</v>
      </c>
      <c r="E27" t="s">
        <v>27</v>
      </c>
      <c r="F27" t="s">
        <v>392</v>
      </c>
      <c r="G27" t="s">
        <v>27</v>
      </c>
      <c r="H27" t="s">
        <v>31</v>
      </c>
      <c r="I27">
        <v>1936</v>
      </c>
      <c r="J27" t="s">
        <v>393</v>
      </c>
      <c r="K27" t="s">
        <v>32</v>
      </c>
      <c r="L27" t="s">
        <v>97</v>
      </c>
      <c r="M27" t="s">
        <v>27</v>
      </c>
      <c r="N27" t="s">
        <v>34</v>
      </c>
      <c r="O27" t="s">
        <v>35</v>
      </c>
      <c r="P27" t="s">
        <v>69</v>
      </c>
      <c r="Q27" t="s">
        <v>27</v>
      </c>
      <c r="R27" t="s">
        <v>27</v>
      </c>
      <c r="S27" t="s">
        <v>395</v>
      </c>
      <c r="T27" t="s">
        <v>396</v>
      </c>
      <c r="U27" t="s">
        <v>397</v>
      </c>
      <c r="V27" t="s">
        <v>27</v>
      </c>
      <c r="W27" t="s">
        <v>398</v>
      </c>
      <c r="X27" t="s">
        <v>399</v>
      </c>
    </row>
    <row r="28" spans="1:24" x14ac:dyDescent="0.15">
      <c r="A28" t="s">
        <v>400</v>
      </c>
      <c r="B28" t="s">
        <v>27</v>
      </c>
      <c r="C28" t="s">
        <v>394</v>
      </c>
      <c r="D28" t="s">
        <v>64</v>
      </c>
      <c r="E28" t="s">
        <v>27</v>
      </c>
      <c r="F28" t="s">
        <v>401</v>
      </c>
      <c r="G28" t="s">
        <v>27</v>
      </c>
      <c r="H28" t="s">
        <v>31</v>
      </c>
      <c r="I28">
        <v>1936</v>
      </c>
      <c r="J28" t="s">
        <v>393</v>
      </c>
      <c r="K28" t="s">
        <v>32</v>
      </c>
      <c r="L28" t="s">
        <v>97</v>
      </c>
      <c r="M28" t="s">
        <v>27</v>
      </c>
      <c r="N28" t="s">
        <v>34</v>
      </c>
      <c r="O28" t="s">
        <v>35</v>
      </c>
      <c r="P28" t="s">
        <v>69</v>
      </c>
      <c r="Q28" t="s">
        <v>27</v>
      </c>
      <c r="R28" t="s">
        <v>27</v>
      </c>
      <c r="S28" t="s">
        <v>395</v>
      </c>
      <c r="T28" t="s">
        <v>396</v>
      </c>
      <c r="U28" t="s">
        <v>402</v>
      </c>
      <c r="V28" t="s">
        <v>27</v>
      </c>
      <c r="W28" t="s">
        <v>398</v>
      </c>
      <c r="X28" t="s">
        <v>399</v>
      </c>
    </row>
    <row r="29" spans="1:24" x14ac:dyDescent="0.15">
      <c r="A29" s="3" t="s">
        <v>436</v>
      </c>
      <c r="B29" t="s">
        <v>27</v>
      </c>
      <c r="C29" t="s">
        <v>407</v>
      </c>
      <c r="D29" t="s">
        <v>427</v>
      </c>
      <c r="E29" t="s">
        <v>27</v>
      </c>
      <c r="F29" t="s">
        <v>437</v>
      </c>
      <c r="G29" t="s">
        <v>27</v>
      </c>
      <c r="H29" t="s">
        <v>31</v>
      </c>
      <c r="I29">
        <v>1972</v>
      </c>
      <c r="J29" t="s">
        <v>438</v>
      </c>
      <c r="K29" t="s">
        <v>32</v>
      </c>
      <c r="L29" t="s">
        <v>27</v>
      </c>
      <c r="M29" t="s">
        <v>27</v>
      </c>
      <c r="N29" t="s">
        <v>34</v>
      </c>
      <c r="O29" t="s">
        <v>409</v>
      </c>
      <c r="P29" t="s">
        <v>410</v>
      </c>
      <c r="Q29" t="s">
        <v>430</v>
      </c>
      <c r="R29" t="s">
        <v>431</v>
      </c>
      <c r="S29" t="s">
        <v>27</v>
      </c>
      <c r="T29" t="s">
        <v>439</v>
      </c>
      <c r="U29" t="s">
        <v>440</v>
      </c>
      <c r="V29" t="s">
        <v>441</v>
      </c>
      <c r="W29" t="s">
        <v>27</v>
      </c>
      <c r="X29" t="s">
        <v>442</v>
      </c>
    </row>
    <row r="30" spans="1:24" x14ac:dyDescent="0.15">
      <c r="A30" s="2" t="s">
        <v>426</v>
      </c>
      <c r="B30" t="s">
        <v>27</v>
      </c>
      <c r="C30" t="s">
        <v>407</v>
      </c>
      <c r="D30" t="s">
        <v>427</v>
      </c>
      <c r="E30" t="s">
        <v>27</v>
      </c>
      <c r="F30" t="s">
        <v>428</v>
      </c>
      <c r="G30" t="s">
        <v>27</v>
      </c>
      <c r="H30" t="s">
        <v>31</v>
      </c>
      <c r="I30">
        <v>1969</v>
      </c>
      <c r="J30" t="s">
        <v>429</v>
      </c>
      <c r="K30" t="s">
        <v>32</v>
      </c>
      <c r="L30" t="s">
        <v>27</v>
      </c>
      <c r="M30" t="s">
        <v>27</v>
      </c>
      <c r="N30" t="s">
        <v>34</v>
      </c>
      <c r="O30" t="s">
        <v>409</v>
      </c>
      <c r="P30" t="s">
        <v>410</v>
      </c>
      <c r="Q30" t="s">
        <v>430</v>
      </c>
      <c r="R30" t="s">
        <v>431</v>
      </c>
      <c r="S30" t="s">
        <v>27</v>
      </c>
      <c r="T30" t="s">
        <v>432</v>
      </c>
      <c r="U30" t="s">
        <v>433</v>
      </c>
      <c r="V30" t="s">
        <v>434</v>
      </c>
      <c r="W30" t="s">
        <v>27</v>
      </c>
      <c r="X30" t="s">
        <v>435</v>
      </c>
    </row>
    <row r="31" spans="1:24" x14ac:dyDescent="0.15">
      <c r="A31" s="40" t="s">
        <v>443</v>
      </c>
      <c r="B31" t="s">
        <v>27</v>
      </c>
      <c r="C31" t="s">
        <v>407</v>
      </c>
      <c r="D31" t="s">
        <v>444</v>
      </c>
      <c r="E31" t="s">
        <v>27</v>
      </c>
      <c r="F31" t="s">
        <v>445</v>
      </c>
      <c r="G31" t="s">
        <v>27</v>
      </c>
      <c r="H31" t="s">
        <v>31</v>
      </c>
      <c r="I31">
        <v>1909</v>
      </c>
      <c r="J31" t="s">
        <v>446</v>
      </c>
      <c r="K31" t="s">
        <v>32</v>
      </c>
      <c r="L31" t="s">
        <v>27</v>
      </c>
      <c r="M31" t="s">
        <v>27</v>
      </c>
      <c r="N31" t="s">
        <v>34</v>
      </c>
      <c r="O31" t="s">
        <v>409</v>
      </c>
      <c r="P31" t="s">
        <v>410</v>
      </c>
      <c r="Q31" t="s">
        <v>411</v>
      </c>
      <c r="R31" t="s">
        <v>447</v>
      </c>
      <c r="S31" t="s">
        <v>27</v>
      </c>
      <c r="T31" t="s">
        <v>448</v>
      </c>
      <c r="U31" t="s">
        <v>449</v>
      </c>
      <c r="V31" t="s">
        <v>450</v>
      </c>
      <c r="W31" t="s">
        <v>27</v>
      </c>
      <c r="X31" t="s">
        <v>451</v>
      </c>
    </row>
    <row r="32" spans="1:24" x14ac:dyDescent="0.15">
      <c r="A32" t="s">
        <v>403</v>
      </c>
      <c r="B32" t="s">
        <v>27</v>
      </c>
      <c r="C32" t="s">
        <v>407</v>
      </c>
      <c r="D32" t="s">
        <v>404</v>
      </c>
      <c r="E32" t="s">
        <v>27</v>
      </c>
      <c r="F32" t="s">
        <v>405</v>
      </c>
      <c r="G32" t="s">
        <v>27</v>
      </c>
      <c r="H32" t="s">
        <v>31</v>
      </c>
      <c r="I32">
        <v>1906</v>
      </c>
      <c r="J32" t="s">
        <v>406</v>
      </c>
      <c r="K32" t="s">
        <v>32</v>
      </c>
      <c r="L32" t="s">
        <v>45</v>
      </c>
      <c r="M32" t="s">
        <v>408</v>
      </c>
      <c r="N32" t="s">
        <v>34</v>
      </c>
      <c r="O32" t="s">
        <v>409</v>
      </c>
      <c r="P32" t="s">
        <v>410</v>
      </c>
      <c r="Q32" t="s">
        <v>411</v>
      </c>
      <c r="R32" t="s">
        <v>412</v>
      </c>
      <c r="S32" t="s">
        <v>413</v>
      </c>
      <c r="T32" t="s">
        <v>415</v>
      </c>
      <c r="U32" t="s">
        <v>416</v>
      </c>
      <c r="V32" t="s">
        <v>417</v>
      </c>
      <c r="W32" t="s">
        <v>27</v>
      </c>
      <c r="X32" t="s">
        <v>418</v>
      </c>
    </row>
    <row r="33" spans="1:24" x14ac:dyDescent="0.15">
      <c r="A33" s="40" t="s">
        <v>463</v>
      </c>
      <c r="B33" t="s">
        <v>27</v>
      </c>
      <c r="C33" t="s">
        <v>457</v>
      </c>
      <c r="D33" t="s">
        <v>464</v>
      </c>
      <c r="E33" t="s">
        <v>27</v>
      </c>
      <c r="F33" t="s">
        <v>465</v>
      </c>
      <c r="G33" t="s">
        <v>27</v>
      </c>
      <c r="H33" t="s">
        <v>466</v>
      </c>
      <c r="I33">
        <v>1932</v>
      </c>
      <c r="J33" t="s">
        <v>467</v>
      </c>
      <c r="K33" t="s">
        <v>32</v>
      </c>
      <c r="L33" t="s">
        <v>45</v>
      </c>
      <c r="M33" t="s">
        <v>46</v>
      </c>
      <c r="N33" t="s">
        <v>108</v>
      </c>
      <c r="O33" t="s">
        <v>109</v>
      </c>
      <c r="P33" t="s">
        <v>109</v>
      </c>
      <c r="Q33" t="s">
        <v>468</v>
      </c>
      <c r="R33" t="s">
        <v>469</v>
      </c>
      <c r="S33" t="s">
        <v>470</v>
      </c>
      <c r="T33" t="s">
        <v>27</v>
      </c>
      <c r="U33" t="s">
        <v>471</v>
      </c>
      <c r="V33" t="s">
        <v>27</v>
      </c>
      <c r="W33" t="s">
        <v>472</v>
      </c>
      <c r="X33" t="s">
        <v>473</v>
      </c>
    </row>
    <row r="34" spans="1:24" x14ac:dyDescent="0.15">
      <c r="A34" t="s">
        <v>512</v>
      </c>
      <c r="B34" t="s">
        <v>27</v>
      </c>
      <c r="C34" t="s">
        <v>457</v>
      </c>
      <c r="D34" t="s">
        <v>513</v>
      </c>
      <c r="E34" t="s">
        <v>27</v>
      </c>
      <c r="F34" t="s">
        <v>514</v>
      </c>
      <c r="G34" t="s">
        <v>27</v>
      </c>
      <c r="H34" t="s">
        <v>31</v>
      </c>
      <c r="I34">
        <v>1926</v>
      </c>
      <c r="J34" t="s">
        <v>515</v>
      </c>
      <c r="K34" t="s">
        <v>32</v>
      </c>
      <c r="L34" t="s">
        <v>45</v>
      </c>
      <c r="M34" t="s">
        <v>91</v>
      </c>
      <c r="N34" t="s">
        <v>108</v>
      </c>
      <c r="O34" t="s">
        <v>109</v>
      </c>
      <c r="P34" t="s">
        <v>109</v>
      </c>
      <c r="Q34" t="s">
        <v>516</v>
      </c>
      <c r="R34" t="s">
        <v>27</v>
      </c>
      <c r="S34" t="s">
        <v>517</v>
      </c>
      <c r="T34" t="s">
        <v>27</v>
      </c>
      <c r="U34" t="s">
        <v>27</v>
      </c>
      <c r="V34" t="s">
        <v>518</v>
      </c>
      <c r="W34" t="s">
        <v>519</v>
      </c>
      <c r="X34" t="s">
        <v>520</v>
      </c>
    </row>
    <row r="35" spans="1:24" x14ac:dyDescent="0.15">
      <c r="A35" t="s">
        <v>452</v>
      </c>
      <c r="B35" t="s">
        <v>27</v>
      </c>
      <c r="C35" t="s">
        <v>457</v>
      </c>
      <c r="D35" t="s">
        <v>453</v>
      </c>
      <c r="E35" t="s">
        <v>27</v>
      </c>
      <c r="F35" t="s">
        <v>454</v>
      </c>
      <c r="G35" t="s">
        <v>27</v>
      </c>
      <c r="H35" t="s">
        <v>455</v>
      </c>
      <c r="I35">
        <v>1922</v>
      </c>
      <c r="J35" t="s">
        <v>456</v>
      </c>
      <c r="K35" t="s">
        <v>32</v>
      </c>
      <c r="L35" t="s">
        <v>45</v>
      </c>
      <c r="M35" t="s">
        <v>91</v>
      </c>
      <c r="N35" t="s">
        <v>108</v>
      </c>
      <c r="O35" t="s">
        <v>109</v>
      </c>
      <c r="P35" t="s">
        <v>109</v>
      </c>
      <c r="Q35" t="s">
        <v>27</v>
      </c>
      <c r="R35" t="s">
        <v>27</v>
      </c>
      <c r="S35" t="s">
        <v>458</v>
      </c>
      <c r="T35" t="s">
        <v>27</v>
      </c>
      <c r="U35" t="s">
        <v>459</v>
      </c>
      <c r="V35" t="s">
        <v>460</v>
      </c>
      <c r="W35" t="s">
        <v>461</v>
      </c>
      <c r="X35" t="s">
        <v>462</v>
      </c>
    </row>
    <row r="36" spans="1:24" x14ac:dyDescent="0.15">
      <c r="A36" t="s">
        <v>503</v>
      </c>
      <c r="B36" t="s">
        <v>27</v>
      </c>
      <c r="C36" t="s">
        <v>457</v>
      </c>
      <c r="D36" t="s">
        <v>504</v>
      </c>
      <c r="E36" t="s">
        <v>27</v>
      </c>
      <c r="F36" t="s">
        <v>505</v>
      </c>
      <c r="G36" t="s">
        <v>27</v>
      </c>
      <c r="H36" t="s">
        <v>31</v>
      </c>
      <c r="I36">
        <v>1919</v>
      </c>
      <c r="J36" t="s">
        <v>506</v>
      </c>
      <c r="K36" t="s">
        <v>32</v>
      </c>
      <c r="L36" t="s">
        <v>45</v>
      </c>
      <c r="M36" t="s">
        <v>91</v>
      </c>
      <c r="N36" t="s">
        <v>108</v>
      </c>
      <c r="O36" t="s">
        <v>109</v>
      </c>
      <c r="P36" t="s">
        <v>109</v>
      </c>
      <c r="Q36" t="s">
        <v>507</v>
      </c>
      <c r="R36" t="s">
        <v>27</v>
      </c>
      <c r="S36" t="s">
        <v>508</v>
      </c>
      <c r="T36" t="s">
        <v>27</v>
      </c>
      <c r="U36" t="s">
        <v>27</v>
      </c>
      <c r="V36" t="s">
        <v>509</v>
      </c>
      <c r="W36" t="s">
        <v>510</v>
      </c>
      <c r="X36" t="s">
        <v>511</v>
      </c>
    </row>
    <row r="37" spans="1:24" s="3" customFormat="1" x14ac:dyDescent="0.15">
      <c r="A37" s="40" t="s">
        <v>482</v>
      </c>
      <c r="B37" t="s">
        <v>27</v>
      </c>
      <c r="C37" t="s">
        <v>457</v>
      </c>
      <c r="D37" t="s">
        <v>483</v>
      </c>
      <c r="E37" t="s">
        <v>27</v>
      </c>
      <c r="F37" t="s">
        <v>484</v>
      </c>
      <c r="G37" t="s">
        <v>27</v>
      </c>
      <c r="H37" t="s">
        <v>31</v>
      </c>
      <c r="I37">
        <v>1917</v>
      </c>
      <c r="J37" t="s">
        <v>485</v>
      </c>
      <c r="K37" t="s">
        <v>32</v>
      </c>
      <c r="L37" t="s">
        <v>27</v>
      </c>
      <c r="M37" t="s">
        <v>27</v>
      </c>
      <c r="N37" t="s">
        <v>34</v>
      </c>
      <c r="O37" t="s">
        <v>35</v>
      </c>
      <c r="P37" t="s">
        <v>486</v>
      </c>
      <c r="Q37" t="s">
        <v>487</v>
      </c>
      <c r="R37" t="s">
        <v>488</v>
      </c>
      <c r="S37" t="s">
        <v>489</v>
      </c>
      <c r="T37" t="s">
        <v>492</v>
      </c>
      <c r="U37" t="s">
        <v>27</v>
      </c>
      <c r="V37" t="s">
        <v>27</v>
      </c>
      <c r="W37" t="s">
        <v>27</v>
      </c>
      <c r="X37" t="s">
        <v>493</v>
      </c>
    </row>
    <row r="38" spans="1:24" s="3" customFormat="1" x14ac:dyDescent="0.15">
      <c r="A38" s="40" t="s">
        <v>528</v>
      </c>
      <c r="B38" t="s">
        <v>27</v>
      </c>
      <c r="C38" t="s">
        <v>457</v>
      </c>
      <c r="D38" t="s">
        <v>529</v>
      </c>
      <c r="E38" t="s">
        <v>27</v>
      </c>
      <c r="F38" t="s">
        <v>530</v>
      </c>
      <c r="G38" t="s">
        <v>27</v>
      </c>
      <c r="H38" t="s">
        <v>531</v>
      </c>
      <c r="I38">
        <v>1914</v>
      </c>
      <c r="J38" t="s">
        <v>532</v>
      </c>
      <c r="K38" t="s">
        <v>32</v>
      </c>
      <c r="L38" t="s">
        <v>45</v>
      </c>
      <c r="M38" t="s">
        <v>91</v>
      </c>
      <c r="N38" t="s">
        <v>108</v>
      </c>
      <c r="O38" t="s">
        <v>479</v>
      </c>
      <c r="P38" t="s">
        <v>480</v>
      </c>
      <c r="Q38" t="s">
        <v>533</v>
      </c>
      <c r="R38" t="s">
        <v>27</v>
      </c>
      <c r="S38" t="s">
        <v>534</v>
      </c>
      <c r="T38" t="s">
        <v>27</v>
      </c>
      <c r="U38" t="s">
        <v>27</v>
      </c>
      <c r="V38" t="s">
        <v>535</v>
      </c>
      <c r="W38" t="s">
        <v>27</v>
      </c>
      <c r="X38" t="s">
        <v>536</v>
      </c>
    </row>
    <row r="39" spans="1:24" s="3" customFormat="1" x14ac:dyDescent="0.15">
      <c r="A39" t="s">
        <v>494</v>
      </c>
      <c r="B39" t="s">
        <v>27</v>
      </c>
      <c r="C39" t="s">
        <v>457</v>
      </c>
      <c r="D39" t="s">
        <v>495</v>
      </c>
      <c r="E39" t="s">
        <v>27</v>
      </c>
      <c r="F39" t="s">
        <v>496</v>
      </c>
      <c r="G39" t="s">
        <v>27</v>
      </c>
      <c r="H39" t="s">
        <v>31</v>
      </c>
      <c r="I39">
        <v>1913</v>
      </c>
      <c r="J39" t="s">
        <v>497</v>
      </c>
      <c r="K39" t="s">
        <v>32</v>
      </c>
      <c r="L39" t="s">
        <v>27</v>
      </c>
      <c r="M39" t="s">
        <v>27</v>
      </c>
      <c r="N39" t="s">
        <v>34</v>
      </c>
      <c r="O39" t="s">
        <v>35</v>
      </c>
      <c r="P39" t="s">
        <v>486</v>
      </c>
      <c r="Q39" t="s">
        <v>498</v>
      </c>
      <c r="R39" t="s">
        <v>499</v>
      </c>
      <c r="S39" t="s">
        <v>27</v>
      </c>
      <c r="T39" t="s">
        <v>501</v>
      </c>
      <c r="U39" t="s">
        <v>27</v>
      </c>
      <c r="V39" t="s">
        <v>27</v>
      </c>
      <c r="W39" t="s">
        <v>27</v>
      </c>
      <c r="X39" t="s">
        <v>502</v>
      </c>
    </row>
    <row r="40" spans="1:24" s="3" customFormat="1" x14ac:dyDescent="0.15">
      <c r="A40" s="3" t="s">
        <v>2597</v>
      </c>
      <c r="B40" s="3" t="s">
        <v>27</v>
      </c>
      <c r="C40" s="3" t="s">
        <v>2455</v>
      </c>
      <c r="D40" s="3" t="s">
        <v>64</v>
      </c>
      <c r="E40" s="3" t="s">
        <v>27</v>
      </c>
      <c r="F40" s="3" t="s">
        <v>2598</v>
      </c>
      <c r="G40" s="3" t="s">
        <v>27</v>
      </c>
      <c r="H40" s="3" t="s">
        <v>2599</v>
      </c>
      <c r="I40" s="3">
        <v>1936</v>
      </c>
      <c r="J40" s="3" t="s">
        <v>2600</v>
      </c>
      <c r="K40" s="3" t="s">
        <v>32</v>
      </c>
      <c r="L40" s="3" t="s">
        <v>62</v>
      </c>
      <c r="M40" s="3" t="s">
        <v>46</v>
      </c>
      <c r="N40" s="3" t="s">
        <v>34</v>
      </c>
      <c r="O40" s="3" t="s">
        <v>35</v>
      </c>
      <c r="P40" s="3" t="s">
        <v>69</v>
      </c>
      <c r="Q40" s="3" t="s">
        <v>27</v>
      </c>
      <c r="R40" s="3" t="s">
        <v>27</v>
      </c>
      <c r="S40" s="3" t="s">
        <v>829</v>
      </c>
      <c r="T40" s="3" t="s">
        <v>2588</v>
      </c>
      <c r="U40" s="3" t="s">
        <v>2601</v>
      </c>
      <c r="V40" s="3" t="s">
        <v>27</v>
      </c>
      <c r="W40" s="3" t="s">
        <v>1634</v>
      </c>
      <c r="X40" s="3" t="s">
        <v>832</v>
      </c>
    </row>
    <row r="41" spans="1:24" x14ac:dyDescent="0.15">
      <c r="A41" s="3" t="s">
        <v>2584</v>
      </c>
      <c r="B41" s="3" t="s">
        <v>27</v>
      </c>
      <c r="C41" s="3" t="s">
        <v>2455</v>
      </c>
      <c r="D41" s="3" t="s">
        <v>64</v>
      </c>
      <c r="E41" s="3" t="s">
        <v>27</v>
      </c>
      <c r="F41" s="3" t="s">
        <v>2585</v>
      </c>
      <c r="G41" s="3" t="s">
        <v>27</v>
      </c>
      <c r="H41" s="3" t="s">
        <v>66</v>
      </c>
      <c r="I41" s="3">
        <v>1935</v>
      </c>
      <c r="J41" s="3" t="s">
        <v>2586</v>
      </c>
      <c r="K41" s="3" t="s">
        <v>32</v>
      </c>
      <c r="L41" s="3" t="s">
        <v>62</v>
      </c>
      <c r="M41" s="3" t="s">
        <v>46</v>
      </c>
      <c r="N41" s="3" t="s">
        <v>34</v>
      </c>
      <c r="O41" s="3" t="s">
        <v>35</v>
      </c>
      <c r="P41" s="3" t="s">
        <v>69</v>
      </c>
      <c r="Q41" s="3" t="s">
        <v>27</v>
      </c>
      <c r="R41" s="3" t="s">
        <v>27</v>
      </c>
      <c r="S41" s="3" t="s">
        <v>2587</v>
      </c>
      <c r="T41" s="3" t="s">
        <v>2588</v>
      </c>
      <c r="U41" s="3" t="s">
        <v>2589</v>
      </c>
      <c r="V41" s="3" t="s">
        <v>27</v>
      </c>
      <c r="W41" s="3" t="s">
        <v>1634</v>
      </c>
      <c r="X41" s="3" t="s">
        <v>2590</v>
      </c>
    </row>
    <row r="42" spans="1:24" x14ac:dyDescent="0.15">
      <c r="A42" s="3" t="s">
        <v>2591</v>
      </c>
      <c r="B42" s="3" t="s">
        <v>27</v>
      </c>
      <c r="C42" s="3" t="s">
        <v>2455</v>
      </c>
      <c r="D42" s="3" t="s">
        <v>64</v>
      </c>
      <c r="E42" s="3" t="s">
        <v>27</v>
      </c>
      <c r="F42" s="3" t="s">
        <v>2592</v>
      </c>
      <c r="G42" s="3" t="s">
        <v>27</v>
      </c>
      <c r="H42" s="3" t="s">
        <v>66</v>
      </c>
      <c r="I42" s="3">
        <v>1935</v>
      </c>
      <c r="J42" s="3" t="s">
        <v>2593</v>
      </c>
      <c r="K42" s="3" t="s">
        <v>32</v>
      </c>
      <c r="L42" s="3" t="s">
        <v>62</v>
      </c>
      <c r="M42" s="3" t="s">
        <v>46</v>
      </c>
      <c r="N42" s="3" t="s">
        <v>34</v>
      </c>
      <c r="O42" s="3" t="s">
        <v>35</v>
      </c>
      <c r="P42" s="3" t="s">
        <v>69</v>
      </c>
      <c r="Q42" s="3" t="s">
        <v>27</v>
      </c>
      <c r="R42" s="3" t="s">
        <v>27</v>
      </c>
      <c r="S42" s="3" t="s">
        <v>2594</v>
      </c>
      <c r="T42" s="3" t="s">
        <v>2588</v>
      </c>
      <c r="U42" s="3" t="s">
        <v>2595</v>
      </c>
      <c r="V42" s="3" t="s">
        <v>27</v>
      </c>
      <c r="W42" s="3" t="s">
        <v>398</v>
      </c>
      <c r="X42" s="3" t="s">
        <v>2596</v>
      </c>
    </row>
    <row r="43" spans="1:24" x14ac:dyDescent="0.15">
      <c r="A43" s="3" t="s">
        <v>2602</v>
      </c>
      <c r="B43" s="3" t="s">
        <v>27</v>
      </c>
      <c r="C43" s="3" t="s">
        <v>2455</v>
      </c>
      <c r="D43" s="3" t="s">
        <v>64</v>
      </c>
      <c r="E43" s="3" t="s">
        <v>27</v>
      </c>
      <c r="F43" s="3" t="s">
        <v>2603</v>
      </c>
      <c r="G43" s="3" t="s">
        <v>27</v>
      </c>
      <c r="H43" s="3" t="s">
        <v>31</v>
      </c>
      <c r="I43" s="3">
        <v>1935</v>
      </c>
      <c r="J43" s="3" t="s">
        <v>2604</v>
      </c>
      <c r="K43" s="3" t="s">
        <v>32</v>
      </c>
      <c r="L43" s="3" t="s">
        <v>97</v>
      </c>
      <c r="M43" s="3" t="s">
        <v>27</v>
      </c>
      <c r="N43" s="3" t="s">
        <v>34</v>
      </c>
      <c r="O43" s="3" t="s">
        <v>35</v>
      </c>
      <c r="P43" s="3" t="s">
        <v>69</v>
      </c>
      <c r="Q43" s="3" t="s">
        <v>836</v>
      </c>
      <c r="R43" s="3" t="s">
        <v>27</v>
      </c>
      <c r="S43" s="3" t="s">
        <v>27</v>
      </c>
      <c r="T43" s="3" t="s">
        <v>837</v>
      </c>
      <c r="U43" s="3" t="s">
        <v>2605</v>
      </c>
      <c r="V43" s="3" t="s">
        <v>27</v>
      </c>
      <c r="W43" s="3" t="s">
        <v>1621</v>
      </c>
      <c r="X43" s="3" t="s">
        <v>2606</v>
      </c>
    </row>
    <row r="44" spans="1:24" x14ac:dyDescent="0.15">
      <c r="A44" s="28" t="s">
        <v>786</v>
      </c>
      <c r="B44" t="s">
        <v>27</v>
      </c>
      <c r="C44" t="s">
        <v>767</v>
      </c>
      <c r="D44" t="s">
        <v>787</v>
      </c>
      <c r="E44" t="s">
        <v>27</v>
      </c>
      <c r="F44" t="s">
        <v>788</v>
      </c>
      <c r="G44" t="s">
        <v>27</v>
      </c>
      <c r="H44" t="s">
        <v>31</v>
      </c>
      <c r="I44">
        <v>1920</v>
      </c>
      <c r="J44" t="s">
        <v>789</v>
      </c>
      <c r="K44" t="s">
        <v>32</v>
      </c>
      <c r="L44" t="s">
        <v>45</v>
      </c>
      <c r="M44" t="s">
        <v>542</v>
      </c>
      <c r="N44" t="s">
        <v>34</v>
      </c>
      <c r="O44" t="s">
        <v>573</v>
      </c>
      <c r="P44" t="s">
        <v>574</v>
      </c>
      <c r="Q44" t="s">
        <v>27</v>
      </c>
      <c r="R44" t="s">
        <v>790</v>
      </c>
      <c r="S44" t="s">
        <v>791</v>
      </c>
      <c r="T44" t="s">
        <v>27</v>
      </c>
      <c r="U44" t="s">
        <v>792</v>
      </c>
      <c r="V44" t="s">
        <v>27</v>
      </c>
      <c r="W44" t="s">
        <v>793</v>
      </c>
      <c r="X44" t="s">
        <v>794</v>
      </c>
    </row>
    <row r="45" spans="1:24" x14ac:dyDescent="0.15">
      <c r="A45" t="s">
        <v>763</v>
      </c>
      <c r="B45" t="s">
        <v>27</v>
      </c>
      <c r="C45" t="s">
        <v>767</v>
      </c>
      <c r="D45" t="s">
        <v>764</v>
      </c>
      <c r="E45" t="s">
        <v>27</v>
      </c>
      <c r="F45" t="s">
        <v>765</v>
      </c>
      <c r="G45" t="s">
        <v>27</v>
      </c>
      <c r="H45" t="s">
        <v>31</v>
      </c>
      <c r="I45">
        <v>1909</v>
      </c>
      <c r="J45" t="s">
        <v>766</v>
      </c>
      <c r="K45" t="s">
        <v>32</v>
      </c>
      <c r="L45" t="s">
        <v>45</v>
      </c>
      <c r="M45" t="s">
        <v>408</v>
      </c>
      <c r="N45" t="s">
        <v>34</v>
      </c>
      <c r="O45" t="s">
        <v>35</v>
      </c>
      <c r="P45" t="s">
        <v>768</v>
      </c>
      <c r="Q45" t="s">
        <v>769</v>
      </c>
      <c r="R45" t="s">
        <v>27</v>
      </c>
      <c r="S45" t="s">
        <v>770</v>
      </c>
      <c r="T45" t="s">
        <v>27</v>
      </c>
      <c r="U45" t="s">
        <v>27</v>
      </c>
      <c r="V45" t="s">
        <v>27</v>
      </c>
      <c r="W45" t="s">
        <v>27</v>
      </c>
      <c r="X45" t="s">
        <v>771</v>
      </c>
    </row>
    <row r="46" spans="1:24" x14ac:dyDescent="0.15">
      <c r="A46" t="s">
        <v>779</v>
      </c>
      <c r="B46" t="s">
        <v>27</v>
      </c>
      <c r="C46" t="s">
        <v>767</v>
      </c>
      <c r="D46" t="s">
        <v>780</v>
      </c>
      <c r="E46" t="s">
        <v>27</v>
      </c>
      <c r="F46" t="s">
        <v>781</v>
      </c>
      <c r="G46" t="s">
        <v>27</v>
      </c>
      <c r="H46" t="s">
        <v>31</v>
      </c>
      <c r="I46">
        <v>1897</v>
      </c>
      <c r="J46" t="s">
        <v>782</v>
      </c>
      <c r="K46" t="s">
        <v>32</v>
      </c>
      <c r="L46" t="s">
        <v>45</v>
      </c>
      <c r="M46" t="s">
        <v>408</v>
      </c>
      <c r="N46" t="s">
        <v>27</v>
      </c>
      <c r="O46" t="s">
        <v>27</v>
      </c>
      <c r="P46" t="s">
        <v>783</v>
      </c>
      <c r="Q46" t="s">
        <v>27</v>
      </c>
      <c r="R46" t="s">
        <v>27</v>
      </c>
      <c r="S46" t="s">
        <v>27</v>
      </c>
      <c r="T46" t="s">
        <v>27</v>
      </c>
      <c r="U46" t="s">
        <v>27</v>
      </c>
      <c r="V46" t="s">
        <v>784</v>
      </c>
      <c r="W46" t="s">
        <v>27</v>
      </c>
      <c r="X46" t="s">
        <v>785</v>
      </c>
    </row>
    <row r="47" spans="1:24" x14ac:dyDescent="0.15">
      <c r="A47" t="s">
        <v>772</v>
      </c>
      <c r="B47" t="s">
        <v>27</v>
      </c>
      <c r="C47" t="s">
        <v>767</v>
      </c>
      <c r="D47" t="s">
        <v>58</v>
      </c>
      <c r="E47" t="s">
        <v>27</v>
      </c>
      <c r="F47" t="s">
        <v>773</v>
      </c>
      <c r="G47" t="s">
        <v>27</v>
      </c>
      <c r="H47" t="s">
        <v>774</v>
      </c>
      <c r="I47">
        <v>0</v>
      </c>
      <c r="J47" t="s">
        <v>27</v>
      </c>
      <c r="K47" t="s">
        <v>32</v>
      </c>
      <c r="L47" t="s">
        <v>27</v>
      </c>
      <c r="M47" t="s">
        <v>27</v>
      </c>
      <c r="N47" t="s">
        <v>34</v>
      </c>
      <c r="O47" t="s">
        <v>35</v>
      </c>
      <c r="P47" t="s">
        <v>36</v>
      </c>
      <c r="Q47" t="s">
        <v>37</v>
      </c>
      <c r="R47" t="s">
        <v>27</v>
      </c>
      <c r="S47" t="s">
        <v>27</v>
      </c>
      <c r="T47" t="s">
        <v>27</v>
      </c>
      <c r="U47" t="s">
        <v>27</v>
      </c>
      <c r="V47" t="s">
        <v>27</v>
      </c>
      <c r="W47" t="s">
        <v>27</v>
      </c>
      <c r="X47" t="s">
        <v>557</v>
      </c>
    </row>
    <row r="48" spans="1:24" x14ac:dyDescent="0.15">
      <c r="A48" t="s">
        <v>775</v>
      </c>
      <c r="B48" t="s">
        <v>27</v>
      </c>
      <c r="C48" t="s">
        <v>767</v>
      </c>
      <c r="D48" t="s">
        <v>29</v>
      </c>
      <c r="E48" t="s">
        <v>27</v>
      </c>
      <c r="F48" t="s">
        <v>776</v>
      </c>
      <c r="G48" t="s">
        <v>27</v>
      </c>
      <c r="H48" t="s">
        <v>31</v>
      </c>
      <c r="I48">
        <v>0</v>
      </c>
      <c r="J48" t="s">
        <v>27</v>
      </c>
      <c r="K48" t="s">
        <v>32</v>
      </c>
      <c r="L48" t="s">
        <v>45</v>
      </c>
      <c r="M48" t="s">
        <v>408</v>
      </c>
      <c r="N48" t="s">
        <v>34</v>
      </c>
      <c r="O48" t="s">
        <v>35</v>
      </c>
      <c r="P48" t="s">
        <v>36</v>
      </c>
      <c r="Q48" t="s">
        <v>37</v>
      </c>
      <c r="R48" t="s">
        <v>27</v>
      </c>
      <c r="S48" t="s">
        <v>777</v>
      </c>
      <c r="T48" t="s">
        <v>27</v>
      </c>
      <c r="U48" t="s">
        <v>27</v>
      </c>
      <c r="V48" t="s">
        <v>27</v>
      </c>
      <c r="W48" t="s">
        <v>27</v>
      </c>
      <c r="X48" t="s">
        <v>778</v>
      </c>
    </row>
    <row r="49" spans="1:24" x14ac:dyDescent="0.15">
      <c r="A49" t="s">
        <v>826</v>
      </c>
      <c r="B49" t="s">
        <v>27</v>
      </c>
      <c r="C49" t="s">
        <v>799</v>
      </c>
      <c r="D49" t="s">
        <v>64</v>
      </c>
      <c r="E49" t="s">
        <v>27</v>
      </c>
      <c r="F49" t="s">
        <v>827</v>
      </c>
      <c r="G49" t="s">
        <v>27</v>
      </c>
      <c r="H49" t="s">
        <v>31</v>
      </c>
      <c r="I49">
        <v>1936</v>
      </c>
      <c r="J49" t="s">
        <v>828</v>
      </c>
      <c r="K49" t="s">
        <v>32</v>
      </c>
      <c r="L49" t="s">
        <v>97</v>
      </c>
      <c r="M49" t="s">
        <v>27</v>
      </c>
      <c r="N49" t="s">
        <v>34</v>
      </c>
      <c r="O49" t="s">
        <v>35</v>
      </c>
      <c r="P49" t="s">
        <v>69</v>
      </c>
      <c r="Q49" t="s">
        <v>27</v>
      </c>
      <c r="R49" t="s">
        <v>27</v>
      </c>
      <c r="S49" t="s">
        <v>829</v>
      </c>
      <c r="T49" t="s">
        <v>830</v>
      </c>
      <c r="U49" t="s">
        <v>831</v>
      </c>
      <c r="V49" t="s">
        <v>27</v>
      </c>
      <c r="W49" t="s">
        <v>94</v>
      </c>
      <c r="X49" t="s">
        <v>832</v>
      </c>
    </row>
    <row r="50" spans="1:24" x14ac:dyDescent="0.15">
      <c r="A50" t="s">
        <v>840</v>
      </c>
      <c r="B50" t="s">
        <v>27</v>
      </c>
      <c r="C50" t="s">
        <v>799</v>
      </c>
      <c r="D50" t="s">
        <v>77</v>
      </c>
      <c r="E50" t="s">
        <v>27</v>
      </c>
      <c r="F50" t="s">
        <v>841</v>
      </c>
      <c r="G50" t="s">
        <v>27</v>
      </c>
      <c r="H50" t="s">
        <v>31</v>
      </c>
      <c r="I50">
        <v>1936</v>
      </c>
      <c r="J50" t="s">
        <v>842</v>
      </c>
      <c r="K50" t="s">
        <v>32</v>
      </c>
      <c r="L50" t="s">
        <v>97</v>
      </c>
      <c r="M50" t="s">
        <v>27</v>
      </c>
      <c r="N50" t="s">
        <v>34</v>
      </c>
      <c r="O50" t="s">
        <v>35</v>
      </c>
      <c r="P50" t="s">
        <v>69</v>
      </c>
      <c r="Q50" t="s">
        <v>27</v>
      </c>
      <c r="R50" t="s">
        <v>27</v>
      </c>
      <c r="S50" t="s">
        <v>843</v>
      </c>
      <c r="T50" t="s">
        <v>27</v>
      </c>
      <c r="U50" t="s">
        <v>844</v>
      </c>
      <c r="V50" t="s">
        <v>845</v>
      </c>
      <c r="W50" t="s">
        <v>846</v>
      </c>
      <c r="X50" t="s">
        <v>847</v>
      </c>
    </row>
    <row r="51" spans="1:24" x14ac:dyDescent="0.15">
      <c r="A51" t="s">
        <v>833</v>
      </c>
      <c r="B51" t="s">
        <v>27</v>
      </c>
      <c r="C51" t="s">
        <v>799</v>
      </c>
      <c r="D51" t="s">
        <v>64</v>
      </c>
      <c r="E51" t="s">
        <v>27</v>
      </c>
      <c r="F51" t="s">
        <v>834</v>
      </c>
      <c r="G51" t="s">
        <v>27</v>
      </c>
      <c r="H51" t="s">
        <v>31</v>
      </c>
      <c r="I51">
        <v>1935</v>
      </c>
      <c r="J51" t="s">
        <v>835</v>
      </c>
      <c r="K51" t="s">
        <v>32</v>
      </c>
      <c r="L51" t="s">
        <v>97</v>
      </c>
      <c r="M51" t="s">
        <v>27</v>
      </c>
      <c r="N51" t="s">
        <v>34</v>
      </c>
      <c r="O51" t="s">
        <v>35</v>
      </c>
      <c r="P51" t="s">
        <v>69</v>
      </c>
      <c r="Q51" t="s">
        <v>27</v>
      </c>
      <c r="R51" t="s">
        <v>27</v>
      </c>
      <c r="S51" t="s">
        <v>836</v>
      </c>
      <c r="T51" t="s">
        <v>837</v>
      </c>
      <c r="U51" t="s">
        <v>838</v>
      </c>
      <c r="V51" t="s">
        <v>27</v>
      </c>
      <c r="W51" t="s">
        <v>94</v>
      </c>
      <c r="X51" t="s">
        <v>839</v>
      </c>
    </row>
    <row r="52" spans="1:24" x14ac:dyDescent="0.15">
      <c r="A52" t="s">
        <v>952</v>
      </c>
      <c r="B52" t="s">
        <v>27</v>
      </c>
      <c r="C52" t="s">
        <v>799</v>
      </c>
      <c r="D52" t="s">
        <v>464</v>
      </c>
      <c r="E52" t="s">
        <v>27</v>
      </c>
      <c r="F52" t="s">
        <v>953</v>
      </c>
      <c r="G52" t="s">
        <v>27</v>
      </c>
      <c r="H52" t="s">
        <v>31</v>
      </c>
      <c r="I52">
        <v>1932</v>
      </c>
      <c r="J52" t="s">
        <v>954</v>
      </c>
      <c r="K52" t="s">
        <v>32</v>
      </c>
      <c r="L52" t="s">
        <v>955</v>
      </c>
      <c r="M52" t="s">
        <v>956</v>
      </c>
      <c r="N52" t="s">
        <v>108</v>
      </c>
      <c r="O52" t="s">
        <v>109</v>
      </c>
      <c r="P52" t="s">
        <v>109</v>
      </c>
      <c r="Q52" t="s">
        <v>468</v>
      </c>
      <c r="R52" t="s">
        <v>469</v>
      </c>
      <c r="S52" t="s">
        <v>470</v>
      </c>
      <c r="T52" t="s">
        <v>27</v>
      </c>
      <c r="U52" t="s">
        <v>957</v>
      </c>
      <c r="V52" t="s">
        <v>470</v>
      </c>
      <c r="W52" t="s">
        <v>958</v>
      </c>
      <c r="X52" t="s">
        <v>959</v>
      </c>
    </row>
    <row r="53" spans="1:24" x14ac:dyDescent="0.15">
      <c r="A53" t="s">
        <v>870</v>
      </c>
      <c r="B53" t="s">
        <v>27</v>
      </c>
      <c r="C53" t="s">
        <v>799</v>
      </c>
      <c r="D53" t="s">
        <v>871</v>
      </c>
      <c r="E53" t="s">
        <v>27</v>
      </c>
      <c r="F53" t="s">
        <v>872</v>
      </c>
      <c r="G53" t="s">
        <v>27</v>
      </c>
      <c r="H53" t="s">
        <v>31</v>
      </c>
      <c r="I53">
        <v>1931</v>
      </c>
      <c r="J53" t="s">
        <v>873</v>
      </c>
      <c r="K53" t="s">
        <v>32</v>
      </c>
      <c r="L53" t="s">
        <v>874</v>
      </c>
      <c r="M53" t="s">
        <v>875</v>
      </c>
      <c r="N53" t="s">
        <v>34</v>
      </c>
      <c r="O53" t="s">
        <v>573</v>
      </c>
      <c r="P53" t="s">
        <v>574</v>
      </c>
      <c r="Q53" t="s">
        <v>876</v>
      </c>
      <c r="R53" t="s">
        <v>27</v>
      </c>
      <c r="S53" t="s">
        <v>877</v>
      </c>
      <c r="T53" t="s">
        <v>27</v>
      </c>
      <c r="U53" t="s">
        <v>27</v>
      </c>
      <c r="V53" t="s">
        <v>27</v>
      </c>
      <c r="W53" t="s">
        <v>27</v>
      </c>
      <c r="X53" t="s">
        <v>878</v>
      </c>
    </row>
    <row r="54" spans="1:24" x14ac:dyDescent="0.15">
      <c r="A54" t="s">
        <v>848</v>
      </c>
      <c r="B54" t="s">
        <v>27</v>
      </c>
      <c r="C54" t="s">
        <v>799</v>
      </c>
      <c r="D54" t="s">
        <v>570</v>
      </c>
      <c r="E54" t="s">
        <v>27</v>
      </c>
      <c r="F54" t="s">
        <v>849</v>
      </c>
      <c r="G54" t="s">
        <v>27</v>
      </c>
      <c r="H54" t="s">
        <v>31</v>
      </c>
      <c r="I54">
        <v>1930</v>
      </c>
      <c r="J54" t="s">
        <v>850</v>
      </c>
      <c r="K54" t="s">
        <v>32</v>
      </c>
      <c r="L54" t="s">
        <v>27</v>
      </c>
      <c r="M54" t="s">
        <v>27</v>
      </c>
      <c r="N54" t="s">
        <v>34</v>
      </c>
      <c r="O54" t="s">
        <v>573</v>
      </c>
      <c r="P54" t="s">
        <v>574</v>
      </c>
      <c r="Q54" t="s">
        <v>27</v>
      </c>
      <c r="R54" t="s">
        <v>851</v>
      </c>
      <c r="S54" t="s">
        <v>852</v>
      </c>
      <c r="T54" t="s">
        <v>853</v>
      </c>
      <c r="U54" t="s">
        <v>854</v>
      </c>
      <c r="V54" t="s">
        <v>27</v>
      </c>
      <c r="W54" t="s">
        <v>855</v>
      </c>
      <c r="X54" t="s">
        <v>856</v>
      </c>
    </row>
    <row r="55" spans="1:24" x14ac:dyDescent="0.15">
      <c r="A55" t="s">
        <v>859</v>
      </c>
      <c r="B55" t="s">
        <v>27</v>
      </c>
      <c r="C55" t="s">
        <v>799</v>
      </c>
      <c r="D55" t="s">
        <v>570</v>
      </c>
      <c r="E55" t="s">
        <v>27</v>
      </c>
      <c r="F55" t="s">
        <v>860</v>
      </c>
      <c r="G55" t="s">
        <v>27</v>
      </c>
      <c r="H55" t="s">
        <v>31</v>
      </c>
      <c r="I55">
        <v>1926</v>
      </c>
      <c r="J55" t="s">
        <v>861</v>
      </c>
      <c r="K55" t="s">
        <v>32</v>
      </c>
      <c r="L55" t="s">
        <v>27</v>
      </c>
      <c r="M55" t="s">
        <v>27</v>
      </c>
      <c r="N55" t="s">
        <v>34</v>
      </c>
      <c r="O55" t="s">
        <v>573</v>
      </c>
      <c r="P55" t="s">
        <v>574</v>
      </c>
      <c r="Q55" t="s">
        <v>27</v>
      </c>
      <c r="R55" t="s">
        <v>862</v>
      </c>
      <c r="S55" t="s">
        <v>863</v>
      </c>
      <c r="T55" t="s">
        <v>853</v>
      </c>
      <c r="U55" t="s">
        <v>864</v>
      </c>
      <c r="V55" t="s">
        <v>27</v>
      </c>
      <c r="W55" t="s">
        <v>865</v>
      </c>
      <c r="X55" t="s">
        <v>866</v>
      </c>
    </row>
    <row r="56" spans="1:24" x14ac:dyDescent="0.15">
      <c r="A56" t="s">
        <v>857</v>
      </c>
      <c r="B56" t="s">
        <v>27</v>
      </c>
      <c r="C56" t="s">
        <v>799</v>
      </c>
      <c r="D56" t="s">
        <v>570</v>
      </c>
      <c r="E56" t="s">
        <v>27</v>
      </c>
      <c r="F56" t="s">
        <v>30</v>
      </c>
      <c r="G56" t="s">
        <v>27</v>
      </c>
      <c r="H56" t="s">
        <v>31</v>
      </c>
      <c r="I56">
        <v>1920</v>
      </c>
      <c r="J56" t="s">
        <v>789</v>
      </c>
      <c r="K56" t="s">
        <v>32</v>
      </c>
      <c r="L56" t="s">
        <v>27</v>
      </c>
      <c r="M56" t="s">
        <v>27</v>
      </c>
      <c r="N56" t="s">
        <v>34</v>
      </c>
      <c r="O56" t="s">
        <v>573</v>
      </c>
      <c r="P56" t="s">
        <v>574</v>
      </c>
      <c r="Q56" t="s">
        <v>27</v>
      </c>
      <c r="R56" t="s">
        <v>790</v>
      </c>
      <c r="S56" t="s">
        <v>791</v>
      </c>
      <c r="T56" t="s">
        <v>27</v>
      </c>
      <c r="U56" t="s">
        <v>858</v>
      </c>
      <c r="V56" t="s">
        <v>27</v>
      </c>
      <c r="W56" t="s">
        <v>27</v>
      </c>
      <c r="X56" t="s">
        <v>794</v>
      </c>
    </row>
    <row r="57" spans="1:24" x14ac:dyDescent="0.15">
      <c r="A57" t="s">
        <v>867</v>
      </c>
      <c r="B57" t="s">
        <v>27</v>
      </c>
      <c r="C57" t="s">
        <v>799</v>
      </c>
      <c r="D57" t="s">
        <v>787</v>
      </c>
      <c r="E57" t="s">
        <v>27</v>
      </c>
      <c r="F57" t="s">
        <v>868</v>
      </c>
      <c r="G57" t="s">
        <v>27</v>
      </c>
      <c r="H57" t="s">
        <v>31</v>
      </c>
      <c r="I57">
        <v>1920</v>
      </c>
      <c r="J57" t="s">
        <v>744</v>
      </c>
      <c r="K57" t="s">
        <v>32</v>
      </c>
      <c r="L57" t="s">
        <v>27</v>
      </c>
      <c r="M57" t="s">
        <v>27</v>
      </c>
      <c r="N57" t="s">
        <v>34</v>
      </c>
      <c r="O57" t="s">
        <v>573</v>
      </c>
      <c r="P57" t="s">
        <v>574</v>
      </c>
      <c r="Q57" t="s">
        <v>27</v>
      </c>
      <c r="R57" t="s">
        <v>27</v>
      </c>
      <c r="S57" t="s">
        <v>745</v>
      </c>
      <c r="T57" t="s">
        <v>27</v>
      </c>
      <c r="U57" t="s">
        <v>869</v>
      </c>
      <c r="V57" t="s">
        <v>27</v>
      </c>
      <c r="W57" t="s">
        <v>27</v>
      </c>
      <c r="X57" t="s">
        <v>749</v>
      </c>
    </row>
    <row r="58" spans="1:24" x14ac:dyDescent="0.15">
      <c r="A58" t="s">
        <v>893</v>
      </c>
      <c r="B58" t="s">
        <v>27</v>
      </c>
      <c r="C58" t="s">
        <v>799</v>
      </c>
      <c r="D58" t="s">
        <v>570</v>
      </c>
      <c r="E58" t="s">
        <v>27</v>
      </c>
      <c r="F58" t="s">
        <v>894</v>
      </c>
      <c r="G58" t="s">
        <v>27</v>
      </c>
      <c r="H58" t="s">
        <v>31</v>
      </c>
      <c r="I58">
        <v>1920</v>
      </c>
      <c r="J58" t="s">
        <v>895</v>
      </c>
      <c r="K58" t="s">
        <v>32</v>
      </c>
      <c r="L58" t="s">
        <v>874</v>
      </c>
      <c r="M58" t="s">
        <v>875</v>
      </c>
      <c r="N58" t="s">
        <v>34</v>
      </c>
      <c r="O58" t="s">
        <v>573</v>
      </c>
      <c r="P58" t="s">
        <v>574</v>
      </c>
      <c r="Q58" t="s">
        <v>27</v>
      </c>
      <c r="R58" t="s">
        <v>27</v>
      </c>
      <c r="S58" t="s">
        <v>745</v>
      </c>
      <c r="T58" t="s">
        <v>896</v>
      </c>
      <c r="U58" t="s">
        <v>897</v>
      </c>
      <c r="V58" t="s">
        <v>27</v>
      </c>
      <c r="W58" t="s">
        <v>898</v>
      </c>
      <c r="X58" t="s">
        <v>749</v>
      </c>
    </row>
    <row r="59" spans="1:24" x14ac:dyDescent="0.15">
      <c r="A59" t="s">
        <v>899</v>
      </c>
      <c r="B59" t="s">
        <v>27</v>
      </c>
      <c r="C59" t="s">
        <v>799</v>
      </c>
      <c r="D59" t="s">
        <v>884</v>
      </c>
      <c r="E59" t="s">
        <v>27</v>
      </c>
      <c r="F59" t="s">
        <v>900</v>
      </c>
      <c r="G59" t="s">
        <v>27</v>
      </c>
      <c r="H59" t="s">
        <v>31</v>
      </c>
      <c r="I59">
        <v>1920</v>
      </c>
      <c r="J59" t="s">
        <v>744</v>
      </c>
      <c r="K59" t="s">
        <v>32</v>
      </c>
      <c r="L59" t="s">
        <v>874</v>
      </c>
      <c r="M59" t="s">
        <v>875</v>
      </c>
      <c r="N59" t="s">
        <v>34</v>
      </c>
      <c r="O59" t="s">
        <v>573</v>
      </c>
      <c r="P59" t="s">
        <v>574</v>
      </c>
      <c r="Q59" t="s">
        <v>27</v>
      </c>
      <c r="R59" t="s">
        <v>27</v>
      </c>
      <c r="S59" t="s">
        <v>745</v>
      </c>
      <c r="T59" t="s">
        <v>27</v>
      </c>
      <c r="U59" t="s">
        <v>901</v>
      </c>
      <c r="V59" t="s">
        <v>27</v>
      </c>
      <c r="W59" t="s">
        <v>748</v>
      </c>
      <c r="X59" t="s">
        <v>749</v>
      </c>
    </row>
    <row r="60" spans="1:24" x14ac:dyDescent="0.15">
      <c r="A60" t="s">
        <v>946</v>
      </c>
      <c r="B60" t="s">
        <v>27</v>
      </c>
      <c r="C60" t="s">
        <v>799</v>
      </c>
      <c r="D60" t="s">
        <v>529</v>
      </c>
      <c r="E60" t="s">
        <v>27</v>
      </c>
      <c r="F60" t="s">
        <v>947</v>
      </c>
      <c r="G60" t="s">
        <v>27</v>
      </c>
      <c r="H60" t="s">
        <v>31</v>
      </c>
      <c r="I60">
        <v>1914</v>
      </c>
      <c r="J60" t="s">
        <v>948</v>
      </c>
      <c r="K60" t="s">
        <v>32</v>
      </c>
      <c r="L60" t="s">
        <v>27</v>
      </c>
      <c r="M60" t="s">
        <v>147</v>
      </c>
      <c r="N60" t="s">
        <v>108</v>
      </c>
      <c r="O60" t="s">
        <v>479</v>
      </c>
      <c r="P60" t="s">
        <v>480</v>
      </c>
      <c r="Q60" t="s">
        <v>714</v>
      </c>
      <c r="R60" t="s">
        <v>27</v>
      </c>
      <c r="S60" t="s">
        <v>949</v>
      </c>
      <c r="T60" t="s">
        <v>27</v>
      </c>
      <c r="U60" t="s">
        <v>27</v>
      </c>
      <c r="V60" t="s">
        <v>950</v>
      </c>
      <c r="W60" t="s">
        <v>27</v>
      </c>
      <c r="X60" t="s">
        <v>951</v>
      </c>
    </row>
    <row r="61" spans="1:24" x14ac:dyDescent="0.15">
      <c r="A61" t="s">
        <v>796</v>
      </c>
      <c r="B61" t="s">
        <v>27</v>
      </c>
      <c r="C61" t="s">
        <v>799</v>
      </c>
      <c r="D61" t="s">
        <v>797</v>
      </c>
      <c r="E61" t="s">
        <v>27</v>
      </c>
      <c r="F61" t="s">
        <v>30</v>
      </c>
      <c r="G61" t="s">
        <v>27</v>
      </c>
      <c r="H61" t="s">
        <v>31</v>
      </c>
      <c r="I61">
        <v>1913</v>
      </c>
      <c r="J61" t="s">
        <v>798</v>
      </c>
      <c r="K61" t="s">
        <v>32</v>
      </c>
      <c r="L61" t="s">
        <v>45</v>
      </c>
      <c r="M61" t="s">
        <v>408</v>
      </c>
      <c r="N61" t="s">
        <v>34</v>
      </c>
      <c r="O61" t="s">
        <v>35</v>
      </c>
      <c r="P61" t="s">
        <v>69</v>
      </c>
      <c r="Q61" t="s">
        <v>27</v>
      </c>
      <c r="R61" t="s">
        <v>27</v>
      </c>
      <c r="S61" t="s">
        <v>27</v>
      </c>
      <c r="T61" t="s">
        <v>27</v>
      </c>
      <c r="U61" t="s">
        <v>27</v>
      </c>
      <c r="V61" t="s">
        <v>800</v>
      </c>
      <c r="W61" t="s">
        <v>27</v>
      </c>
      <c r="X61" t="s">
        <v>801</v>
      </c>
    </row>
    <row r="62" spans="1:24" x14ac:dyDescent="0.15">
      <c r="A62" t="s">
        <v>879</v>
      </c>
      <c r="B62" t="s">
        <v>27</v>
      </c>
      <c r="C62" t="s">
        <v>799</v>
      </c>
      <c r="D62" t="s">
        <v>570</v>
      </c>
      <c r="E62" t="s">
        <v>27</v>
      </c>
      <c r="F62" t="s">
        <v>30</v>
      </c>
      <c r="G62" t="s">
        <v>27</v>
      </c>
      <c r="H62" t="s">
        <v>31</v>
      </c>
      <c r="I62">
        <v>1910</v>
      </c>
      <c r="J62" t="s">
        <v>880</v>
      </c>
      <c r="K62" t="s">
        <v>32</v>
      </c>
      <c r="L62" t="s">
        <v>874</v>
      </c>
      <c r="M62" t="s">
        <v>875</v>
      </c>
      <c r="N62" t="s">
        <v>34</v>
      </c>
      <c r="O62" t="s">
        <v>573</v>
      </c>
      <c r="P62" t="s">
        <v>574</v>
      </c>
      <c r="Q62" t="s">
        <v>881</v>
      </c>
      <c r="R62" t="s">
        <v>27</v>
      </c>
      <c r="S62" t="s">
        <v>881</v>
      </c>
      <c r="T62" t="s">
        <v>596</v>
      </c>
      <c r="U62" t="s">
        <v>27</v>
      </c>
      <c r="V62" t="s">
        <v>27</v>
      </c>
      <c r="W62" t="s">
        <v>27</v>
      </c>
      <c r="X62" t="s">
        <v>882</v>
      </c>
    </row>
    <row r="63" spans="1:24" x14ac:dyDescent="0.15">
      <c r="A63" t="s">
        <v>890</v>
      </c>
      <c r="B63" t="s">
        <v>27</v>
      </c>
      <c r="C63" t="s">
        <v>799</v>
      </c>
      <c r="D63" t="s">
        <v>570</v>
      </c>
      <c r="E63" t="s">
        <v>27</v>
      </c>
      <c r="F63" t="s">
        <v>891</v>
      </c>
      <c r="G63" t="s">
        <v>27</v>
      </c>
      <c r="H63" t="s">
        <v>31</v>
      </c>
      <c r="I63">
        <v>1910</v>
      </c>
      <c r="J63" t="s">
        <v>880</v>
      </c>
      <c r="K63" t="s">
        <v>32</v>
      </c>
      <c r="L63" t="s">
        <v>874</v>
      </c>
      <c r="M63" t="s">
        <v>875</v>
      </c>
      <c r="N63" t="s">
        <v>34</v>
      </c>
      <c r="O63" t="s">
        <v>573</v>
      </c>
      <c r="P63" t="s">
        <v>574</v>
      </c>
      <c r="Q63" t="s">
        <v>881</v>
      </c>
      <c r="R63" t="s">
        <v>27</v>
      </c>
      <c r="S63" t="s">
        <v>881</v>
      </c>
      <c r="T63" t="s">
        <v>596</v>
      </c>
      <c r="U63" t="s">
        <v>892</v>
      </c>
      <c r="V63" t="s">
        <v>27</v>
      </c>
      <c r="W63" t="s">
        <v>748</v>
      </c>
      <c r="X63" t="s">
        <v>882</v>
      </c>
    </row>
    <row r="64" spans="1:24" x14ac:dyDescent="0.15">
      <c r="A64" t="s">
        <v>821</v>
      </c>
      <c r="B64" t="s">
        <v>27</v>
      </c>
      <c r="C64" t="s">
        <v>799</v>
      </c>
      <c r="D64" t="s">
        <v>822</v>
      </c>
      <c r="E64" t="s">
        <v>27</v>
      </c>
      <c r="F64" t="s">
        <v>30</v>
      </c>
      <c r="G64" t="s">
        <v>27</v>
      </c>
      <c r="H64" t="s">
        <v>31</v>
      </c>
      <c r="I64">
        <v>1893</v>
      </c>
      <c r="J64" t="s">
        <v>159</v>
      </c>
      <c r="K64" t="s">
        <v>32</v>
      </c>
      <c r="L64" t="s">
        <v>45</v>
      </c>
      <c r="M64" t="s">
        <v>408</v>
      </c>
      <c r="N64" t="s">
        <v>34</v>
      </c>
      <c r="O64" t="s">
        <v>35</v>
      </c>
      <c r="P64" t="s">
        <v>768</v>
      </c>
      <c r="Q64" t="s">
        <v>823</v>
      </c>
      <c r="R64" t="s">
        <v>27</v>
      </c>
      <c r="S64" t="s">
        <v>824</v>
      </c>
      <c r="T64" t="s">
        <v>27</v>
      </c>
      <c r="U64" t="s">
        <v>27</v>
      </c>
      <c r="V64" t="s">
        <v>27</v>
      </c>
      <c r="W64" t="s">
        <v>27</v>
      </c>
      <c r="X64" t="s">
        <v>825</v>
      </c>
    </row>
    <row r="65" spans="1:24" x14ac:dyDescent="0.15">
      <c r="A65" t="s">
        <v>923</v>
      </c>
      <c r="B65" t="s">
        <v>27</v>
      </c>
      <c r="C65" t="s">
        <v>799</v>
      </c>
      <c r="D65" t="s">
        <v>924</v>
      </c>
      <c r="E65" t="s">
        <v>27</v>
      </c>
      <c r="F65" t="s">
        <v>30</v>
      </c>
      <c r="G65" t="s">
        <v>27</v>
      </c>
      <c r="H65" t="s">
        <v>31</v>
      </c>
      <c r="I65">
        <v>1881</v>
      </c>
      <c r="J65" t="s">
        <v>925</v>
      </c>
      <c r="K65" t="s">
        <v>32</v>
      </c>
      <c r="L65" t="s">
        <v>27</v>
      </c>
      <c r="M65" t="s">
        <v>27</v>
      </c>
      <c r="N65" t="s">
        <v>34</v>
      </c>
      <c r="O65" t="s">
        <v>409</v>
      </c>
      <c r="P65" t="s">
        <v>410</v>
      </c>
      <c r="Q65" t="s">
        <v>27</v>
      </c>
      <c r="R65" t="s">
        <v>27</v>
      </c>
      <c r="S65" t="s">
        <v>27</v>
      </c>
      <c r="T65" t="s">
        <v>27</v>
      </c>
      <c r="U65" t="s">
        <v>27</v>
      </c>
      <c r="V65" t="s">
        <v>926</v>
      </c>
      <c r="W65" t="s">
        <v>27</v>
      </c>
      <c r="X65" t="s">
        <v>927</v>
      </c>
    </row>
    <row r="66" spans="1:24" x14ac:dyDescent="0.15">
      <c r="A66" t="s">
        <v>815</v>
      </c>
      <c r="B66" t="s">
        <v>27</v>
      </c>
      <c r="C66" t="s">
        <v>799</v>
      </c>
      <c r="D66" t="s">
        <v>816</v>
      </c>
      <c r="E66" t="s">
        <v>27</v>
      </c>
      <c r="F66" t="s">
        <v>817</v>
      </c>
      <c r="G66" t="s">
        <v>27</v>
      </c>
      <c r="H66" t="s">
        <v>31</v>
      </c>
      <c r="I66">
        <v>1879</v>
      </c>
      <c r="J66" t="s">
        <v>818</v>
      </c>
      <c r="K66" t="s">
        <v>32</v>
      </c>
      <c r="L66" t="s">
        <v>45</v>
      </c>
      <c r="M66" t="s">
        <v>408</v>
      </c>
      <c r="N66" t="s">
        <v>34</v>
      </c>
      <c r="O66" t="s">
        <v>35</v>
      </c>
      <c r="P66" t="s">
        <v>36</v>
      </c>
      <c r="Q66" t="s">
        <v>37</v>
      </c>
      <c r="R66" t="s">
        <v>819</v>
      </c>
      <c r="S66" t="s">
        <v>27</v>
      </c>
      <c r="T66" t="s">
        <v>27</v>
      </c>
      <c r="U66" t="s">
        <v>27</v>
      </c>
      <c r="V66" t="s">
        <v>27</v>
      </c>
      <c r="W66" t="s">
        <v>27</v>
      </c>
      <c r="X66" t="s">
        <v>820</v>
      </c>
    </row>
    <row r="67" spans="1:24" x14ac:dyDescent="0.15">
      <c r="A67" t="s">
        <v>960</v>
      </c>
      <c r="B67" t="s">
        <v>27</v>
      </c>
      <c r="C67" t="s">
        <v>799</v>
      </c>
      <c r="D67" t="s">
        <v>678</v>
      </c>
      <c r="E67" t="s">
        <v>27</v>
      </c>
      <c r="F67" t="s">
        <v>961</v>
      </c>
      <c r="G67" t="s">
        <v>27</v>
      </c>
      <c r="H67" t="s">
        <v>31</v>
      </c>
      <c r="I67">
        <v>1874</v>
      </c>
      <c r="J67" t="s">
        <v>962</v>
      </c>
      <c r="K67" t="s">
        <v>32</v>
      </c>
      <c r="L67" t="s">
        <v>955</v>
      </c>
      <c r="M67" t="s">
        <v>956</v>
      </c>
      <c r="N67" t="s">
        <v>108</v>
      </c>
      <c r="O67" t="s">
        <v>109</v>
      </c>
      <c r="P67" t="s">
        <v>109</v>
      </c>
      <c r="Q67" t="s">
        <v>674</v>
      </c>
      <c r="R67" t="s">
        <v>27</v>
      </c>
      <c r="S67" t="s">
        <v>963</v>
      </c>
      <c r="T67" t="s">
        <v>27</v>
      </c>
      <c r="U67" t="s">
        <v>27</v>
      </c>
      <c r="V67" t="s">
        <v>964</v>
      </c>
      <c r="W67" t="s">
        <v>27</v>
      </c>
      <c r="X67" t="s">
        <v>965</v>
      </c>
    </row>
    <row r="68" spans="1:24" x14ac:dyDescent="0.15">
      <c r="A68" t="s">
        <v>937</v>
      </c>
      <c r="B68" t="s">
        <v>27</v>
      </c>
      <c r="C68" t="s">
        <v>799</v>
      </c>
      <c r="D68" t="s">
        <v>938</v>
      </c>
      <c r="E68" t="s">
        <v>27</v>
      </c>
      <c r="F68" t="s">
        <v>939</v>
      </c>
      <c r="G68" t="s">
        <v>27</v>
      </c>
      <c r="H68" t="s">
        <v>31</v>
      </c>
      <c r="I68">
        <v>1868</v>
      </c>
      <c r="J68" t="s">
        <v>940</v>
      </c>
      <c r="K68" t="s">
        <v>32</v>
      </c>
      <c r="L68" t="s">
        <v>27</v>
      </c>
      <c r="M68" t="s">
        <v>27</v>
      </c>
      <c r="N68" t="s">
        <v>34</v>
      </c>
      <c r="O68" t="s">
        <v>409</v>
      </c>
      <c r="P68" t="s">
        <v>941</v>
      </c>
      <c r="Q68" t="s">
        <v>27</v>
      </c>
      <c r="R68" t="s">
        <v>27</v>
      </c>
      <c r="S68" t="s">
        <v>27</v>
      </c>
      <c r="T68" t="s">
        <v>27</v>
      </c>
      <c r="U68" t="s">
        <v>942</v>
      </c>
      <c r="V68" t="s">
        <v>943</v>
      </c>
      <c r="W68" t="s">
        <v>27</v>
      </c>
      <c r="X68" t="s">
        <v>944</v>
      </c>
    </row>
    <row r="69" spans="1:24" x14ac:dyDescent="0.15">
      <c r="A69" t="s">
        <v>966</v>
      </c>
      <c r="B69" t="s">
        <v>27</v>
      </c>
      <c r="C69" t="s">
        <v>799</v>
      </c>
      <c r="D69" t="s">
        <v>686</v>
      </c>
      <c r="E69" t="s">
        <v>27</v>
      </c>
      <c r="F69" t="s">
        <v>967</v>
      </c>
      <c r="G69" t="s">
        <v>27</v>
      </c>
      <c r="H69" t="s">
        <v>31</v>
      </c>
      <c r="I69">
        <v>1858</v>
      </c>
      <c r="J69" t="s">
        <v>968</v>
      </c>
      <c r="K69" t="s">
        <v>32</v>
      </c>
      <c r="L69" t="s">
        <v>955</v>
      </c>
      <c r="M69" t="s">
        <v>956</v>
      </c>
      <c r="N69" t="s">
        <v>108</v>
      </c>
      <c r="O69" t="s">
        <v>109</v>
      </c>
      <c r="P69" t="s">
        <v>109</v>
      </c>
      <c r="Q69" t="s">
        <v>674</v>
      </c>
      <c r="R69" t="s">
        <v>27</v>
      </c>
      <c r="S69" t="s">
        <v>27</v>
      </c>
      <c r="T69" t="s">
        <v>27</v>
      </c>
      <c r="U69" t="s">
        <v>27</v>
      </c>
      <c r="V69" t="s">
        <v>27</v>
      </c>
      <c r="W69" t="s">
        <v>27</v>
      </c>
      <c r="X69" t="s">
        <v>676</v>
      </c>
    </row>
    <row r="70" spans="1:24" x14ac:dyDescent="0.15">
      <c r="A70" t="s">
        <v>913</v>
      </c>
      <c r="B70" t="s">
        <v>27</v>
      </c>
      <c r="C70" t="s">
        <v>799</v>
      </c>
      <c r="D70" t="s">
        <v>600</v>
      </c>
      <c r="E70" t="s">
        <v>27</v>
      </c>
      <c r="F70" t="s">
        <v>914</v>
      </c>
      <c r="G70" t="s">
        <v>27</v>
      </c>
      <c r="H70" t="s">
        <v>31</v>
      </c>
      <c r="I70">
        <v>1853</v>
      </c>
      <c r="J70" t="s">
        <v>915</v>
      </c>
      <c r="K70" t="s">
        <v>32</v>
      </c>
      <c r="L70" t="s">
        <v>27</v>
      </c>
      <c r="M70" t="s">
        <v>27</v>
      </c>
      <c r="N70" t="s">
        <v>34</v>
      </c>
      <c r="O70" t="s">
        <v>409</v>
      </c>
      <c r="P70" t="s">
        <v>585</v>
      </c>
      <c r="Q70" t="s">
        <v>27</v>
      </c>
      <c r="R70" t="s">
        <v>27</v>
      </c>
      <c r="S70" t="s">
        <v>27</v>
      </c>
      <c r="T70" t="s">
        <v>27</v>
      </c>
      <c r="U70" t="s">
        <v>27</v>
      </c>
      <c r="V70" t="s">
        <v>59</v>
      </c>
      <c r="W70" t="s">
        <v>27</v>
      </c>
      <c r="X70" t="s">
        <v>603</v>
      </c>
    </row>
    <row r="71" spans="1:24" x14ac:dyDescent="0.15">
      <c r="A71" t="s">
        <v>972</v>
      </c>
      <c r="B71" t="s">
        <v>27</v>
      </c>
      <c r="C71" t="s">
        <v>799</v>
      </c>
      <c r="D71" t="s">
        <v>736</v>
      </c>
      <c r="E71" t="s">
        <v>27</v>
      </c>
      <c r="F71" t="s">
        <v>973</v>
      </c>
      <c r="G71" t="s">
        <v>27</v>
      </c>
      <c r="H71" t="s">
        <v>743</v>
      </c>
      <c r="I71">
        <v>1841</v>
      </c>
      <c r="J71" t="s">
        <v>739</v>
      </c>
      <c r="K71" t="s">
        <v>32</v>
      </c>
      <c r="L71" t="s">
        <v>45</v>
      </c>
      <c r="M71" t="s">
        <v>408</v>
      </c>
      <c r="N71" t="s">
        <v>34</v>
      </c>
      <c r="O71" t="s">
        <v>35</v>
      </c>
      <c r="P71" t="s">
        <v>486</v>
      </c>
      <c r="Q71" t="s">
        <v>27</v>
      </c>
      <c r="R71" t="s">
        <v>27</v>
      </c>
      <c r="S71" t="s">
        <v>27</v>
      </c>
      <c r="T71" t="s">
        <v>971</v>
      </c>
      <c r="U71" t="s">
        <v>27</v>
      </c>
      <c r="V71" t="s">
        <v>27</v>
      </c>
      <c r="W71" t="s">
        <v>27</v>
      </c>
      <c r="X71" t="s">
        <v>486</v>
      </c>
    </row>
    <row r="72" spans="1:24" x14ac:dyDescent="0.15">
      <c r="A72" t="s">
        <v>802</v>
      </c>
      <c r="B72" t="s">
        <v>27</v>
      </c>
      <c r="C72" t="s">
        <v>799</v>
      </c>
      <c r="D72" t="s">
        <v>803</v>
      </c>
      <c r="E72" t="s">
        <v>27</v>
      </c>
      <c r="F72" t="s">
        <v>804</v>
      </c>
      <c r="G72" t="s">
        <v>805</v>
      </c>
      <c r="H72" t="s">
        <v>31</v>
      </c>
      <c r="I72">
        <v>1822</v>
      </c>
      <c r="J72" t="s">
        <v>806</v>
      </c>
      <c r="K72" t="s">
        <v>32</v>
      </c>
      <c r="L72" t="s">
        <v>45</v>
      </c>
      <c r="M72" t="s">
        <v>408</v>
      </c>
      <c r="N72" t="s">
        <v>34</v>
      </c>
      <c r="O72" t="s">
        <v>35</v>
      </c>
      <c r="P72" t="s">
        <v>768</v>
      </c>
      <c r="Q72" t="s">
        <v>807</v>
      </c>
      <c r="R72" t="s">
        <v>27</v>
      </c>
      <c r="S72" t="s">
        <v>27</v>
      </c>
      <c r="T72" t="s">
        <v>27</v>
      </c>
      <c r="U72" t="s">
        <v>27</v>
      </c>
      <c r="V72" t="s">
        <v>27</v>
      </c>
      <c r="W72" t="s">
        <v>27</v>
      </c>
      <c r="X72" t="s">
        <v>808</v>
      </c>
    </row>
    <row r="73" spans="1:24" x14ac:dyDescent="0.15">
      <c r="A73" t="s">
        <v>809</v>
      </c>
      <c r="B73" t="s">
        <v>27</v>
      </c>
      <c r="C73" t="s">
        <v>799</v>
      </c>
      <c r="D73" t="s">
        <v>810</v>
      </c>
      <c r="E73" t="s">
        <v>27</v>
      </c>
      <c r="F73" t="s">
        <v>30</v>
      </c>
      <c r="G73" t="s">
        <v>27</v>
      </c>
      <c r="H73" t="s">
        <v>31</v>
      </c>
      <c r="I73">
        <v>1770</v>
      </c>
      <c r="J73" t="s">
        <v>811</v>
      </c>
      <c r="K73" t="s">
        <v>32</v>
      </c>
      <c r="L73" t="s">
        <v>27</v>
      </c>
      <c r="M73" t="s">
        <v>27</v>
      </c>
      <c r="N73" t="s">
        <v>34</v>
      </c>
      <c r="O73" t="s">
        <v>35</v>
      </c>
      <c r="P73" t="s">
        <v>36</v>
      </c>
      <c r="Q73" t="s">
        <v>37</v>
      </c>
      <c r="R73" t="s">
        <v>27</v>
      </c>
      <c r="S73" t="s">
        <v>27</v>
      </c>
      <c r="T73" t="s">
        <v>27</v>
      </c>
      <c r="U73" t="s">
        <v>27</v>
      </c>
      <c r="V73" t="s">
        <v>812</v>
      </c>
      <c r="W73" t="s">
        <v>27</v>
      </c>
      <c r="X73" t="s">
        <v>813</v>
      </c>
    </row>
    <row r="74" spans="1:24" x14ac:dyDescent="0.15">
      <c r="A74" t="s">
        <v>906</v>
      </c>
      <c r="B74" t="s">
        <v>27</v>
      </c>
      <c r="C74" t="s">
        <v>799</v>
      </c>
      <c r="D74" t="s">
        <v>605</v>
      </c>
      <c r="E74" t="s">
        <v>27</v>
      </c>
      <c r="F74" t="s">
        <v>30</v>
      </c>
      <c r="G74" t="s">
        <v>27</v>
      </c>
      <c r="H74" t="s">
        <v>31</v>
      </c>
      <c r="I74">
        <v>0</v>
      </c>
      <c r="J74" t="s">
        <v>27</v>
      </c>
      <c r="K74" t="s">
        <v>32</v>
      </c>
      <c r="L74" t="s">
        <v>27</v>
      </c>
      <c r="M74" t="s">
        <v>27</v>
      </c>
      <c r="N74" t="s">
        <v>561</v>
      </c>
      <c r="O74" t="s">
        <v>27</v>
      </c>
      <c r="P74" t="s">
        <v>907</v>
      </c>
      <c r="Q74" t="s">
        <v>27</v>
      </c>
      <c r="R74" t="s">
        <v>27</v>
      </c>
      <c r="S74" t="s">
        <v>27</v>
      </c>
      <c r="T74" t="s">
        <v>27</v>
      </c>
      <c r="U74" t="s">
        <v>27</v>
      </c>
      <c r="V74" t="s">
        <v>908</v>
      </c>
      <c r="W74" t="s">
        <v>27</v>
      </c>
      <c r="X74" t="s">
        <v>909</v>
      </c>
    </row>
    <row r="75" spans="1:24" x14ac:dyDescent="0.15">
      <c r="A75" t="s">
        <v>945</v>
      </c>
      <c r="B75" t="s">
        <v>27</v>
      </c>
      <c r="C75" t="s">
        <v>799</v>
      </c>
      <c r="D75" t="s">
        <v>617</v>
      </c>
      <c r="E75" t="s">
        <v>27</v>
      </c>
      <c r="F75" t="s">
        <v>30</v>
      </c>
      <c r="G75" t="s">
        <v>27</v>
      </c>
      <c r="H75" t="s">
        <v>31</v>
      </c>
      <c r="I75">
        <v>0</v>
      </c>
      <c r="J75" t="s">
        <v>27</v>
      </c>
      <c r="K75" t="s">
        <v>32</v>
      </c>
      <c r="L75" t="s">
        <v>27</v>
      </c>
      <c r="M75" t="s">
        <v>27</v>
      </c>
      <c r="N75" t="s">
        <v>561</v>
      </c>
      <c r="O75" t="s">
        <v>27</v>
      </c>
      <c r="P75" t="s">
        <v>907</v>
      </c>
      <c r="Q75" t="s">
        <v>27</v>
      </c>
      <c r="R75" t="s">
        <v>27</v>
      </c>
      <c r="S75" t="s">
        <v>27</v>
      </c>
      <c r="T75" t="s">
        <v>27</v>
      </c>
      <c r="U75" t="s">
        <v>27</v>
      </c>
      <c r="V75" t="s">
        <v>908</v>
      </c>
      <c r="W75" t="s">
        <v>27</v>
      </c>
      <c r="X75" t="s">
        <v>909</v>
      </c>
    </row>
    <row r="76" spans="1:24" x14ac:dyDescent="0.15">
      <c r="A76" t="s">
        <v>902</v>
      </c>
      <c r="B76" t="s">
        <v>27</v>
      </c>
      <c r="C76" t="s">
        <v>799</v>
      </c>
      <c r="D76" t="s">
        <v>609</v>
      </c>
      <c r="E76" t="s">
        <v>27</v>
      </c>
      <c r="F76" t="s">
        <v>903</v>
      </c>
      <c r="G76" t="s">
        <v>27</v>
      </c>
      <c r="H76" t="s">
        <v>31</v>
      </c>
      <c r="I76">
        <v>0</v>
      </c>
      <c r="J76" t="s">
        <v>27</v>
      </c>
      <c r="K76" t="s">
        <v>32</v>
      </c>
      <c r="L76" t="s">
        <v>27</v>
      </c>
      <c r="M76" t="s">
        <v>27</v>
      </c>
      <c r="N76" t="s">
        <v>34</v>
      </c>
      <c r="O76" t="s">
        <v>409</v>
      </c>
      <c r="P76" t="s">
        <v>410</v>
      </c>
      <c r="Q76" t="s">
        <v>27</v>
      </c>
      <c r="R76" t="s">
        <v>27</v>
      </c>
      <c r="S76" t="s">
        <v>27</v>
      </c>
      <c r="T76" t="s">
        <v>27</v>
      </c>
      <c r="U76" t="s">
        <v>27</v>
      </c>
      <c r="V76" t="s">
        <v>904</v>
      </c>
      <c r="W76" t="s">
        <v>27</v>
      </c>
      <c r="X76" t="s">
        <v>905</v>
      </c>
    </row>
    <row r="77" spans="1:24" x14ac:dyDescent="0.15">
      <c r="A77" t="s">
        <v>910</v>
      </c>
      <c r="B77" t="s">
        <v>27</v>
      </c>
      <c r="C77" t="s">
        <v>799</v>
      </c>
      <c r="D77" t="s">
        <v>803</v>
      </c>
      <c r="E77" t="s">
        <v>27</v>
      </c>
      <c r="F77" t="s">
        <v>804</v>
      </c>
      <c r="G77" t="s">
        <v>911</v>
      </c>
      <c r="H77" t="s">
        <v>31</v>
      </c>
      <c r="I77">
        <v>0</v>
      </c>
      <c r="J77" t="s">
        <v>27</v>
      </c>
      <c r="K77" t="s">
        <v>32</v>
      </c>
      <c r="L77" t="s">
        <v>27</v>
      </c>
      <c r="M77" t="s">
        <v>912</v>
      </c>
      <c r="N77" t="s">
        <v>34</v>
      </c>
      <c r="O77" t="s">
        <v>409</v>
      </c>
      <c r="P77" t="s">
        <v>410</v>
      </c>
      <c r="Q77" t="s">
        <v>27</v>
      </c>
      <c r="R77" t="s">
        <v>27</v>
      </c>
      <c r="S77" t="s">
        <v>27</v>
      </c>
      <c r="T77" t="s">
        <v>27</v>
      </c>
      <c r="U77" t="s">
        <v>27</v>
      </c>
      <c r="V77" t="s">
        <v>59</v>
      </c>
      <c r="W77" t="s">
        <v>27</v>
      </c>
      <c r="X77" t="s">
        <v>592</v>
      </c>
    </row>
    <row r="78" spans="1:24" x14ac:dyDescent="0.15">
      <c r="A78" t="s">
        <v>922</v>
      </c>
      <c r="B78" t="s">
        <v>27</v>
      </c>
      <c r="C78" t="s">
        <v>799</v>
      </c>
      <c r="D78" t="s">
        <v>605</v>
      </c>
      <c r="E78" t="s">
        <v>27</v>
      </c>
      <c r="F78" t="s">
        <v>30</v>
      </c>
      <c r="G78" t="s">
        <v>27</v>
      </c>
      <c r="H78" t="s">
        <v>31</v>
      </c>
      <c r="I78">
        <v>0</v>
      </c>
      <c r="J78" t="s">
        <v>27</v>
      </c>
      <c r="K78" t="s">
        <v>32</v>
      </c>
      <c r="L78" t="s">
        <v>27</v>
      </c>
      <c r="M78" t="s">
        <v>27</v>
      </c>
      <c r="N78" t="s">
        <v>34</v>
      </c>
      <c r="O78" t="s">
        <v>409</v>
      </c>
      <c r="P78" t="s">
        <v>410</v>
      </c>
      <c r="Q78" t="s">
        <v>27</v>
      </c>
      <c r="R78" t="s">
        <v>27</v>
      </c>
      <c r="S78" t="s">
        <v>27</v>
      </c>
      <c r="T78" t="s">
        <v>27</v>
      </c>
      <c r="U78" t="s">
        <v>27</v>
      </c>
      <c r="V78" t="s">
        <v>59</v>
      </c>
      <c r="W78" t="s">
        <v>27</v>
      </c>
      <c r="X78" t="s">
        <v>592</v>
      </c>
    </row>
    <row r="79" spans="1:24" x14ac:dyDescent="0.15">
      <c r="A79" t="s">
        <v>928</v>
      </c>
      <c r="B79" t="s">
        <v>27</v>
      </c>
      <c r="C79" t="s">
        <v>799</v>
      </c>
      <c r="D79" t="s">
        <v>929</v>
      </c>
      <c r="E79" t="s">
        <v>27</v>
      </c>
      <c r="F79" t="s">
        <v>930</v>
      </c>
      <c r="G79" t="s">
        <v>27</v>
      </c>
      <c r="H79" t="s">
        <v>31</v>
      </c>
      <c r="I79">
        <v>0</v>
      </c>
      <c r="J79" t="s">
        <v>27</v>
      </c>
      <c r="K79" t="s">
        <v>32</v>
      </c>
      <c r="L79" t="s">
        <v>27</v>
      </c>
      <c r="M79" t="s">
        <v>27</v>
      </c>
      <c r="N79" t="s">
        <v>34</v>
      </c>
      <c r="O79" t="s">
        <v>409</v>
      </c>
      <c r="P79" t="s">
        <v>410</v>
      </c>
      <c r="Q79" t="s">
        <v>27</v>
      </c>
      <c r="R79" t="s">
        <v>27</v>
      </c>
      <c r="S79" t="s">
        <v>27</v>
      </c>
      <c r="T79" t="s">
        <v>27</v>
      </c>
      <c r="U79" t="s">
        <v>27</v>
      </c>
      <c r="V79" t="s">
        <v>931</v>
      </c>
      <c r="W79" t="s">
        <v>27</v>
      </c>
      <c r="X79" t="s">
        <v>932</v>
      </c>
    </row>
    <row r="80" spans="1:24" x14ac:dyDescent="0.15">
      <c r="A80" t="s">
        <v>933</v>
      </c>
      <c r="B80" t="s">
        <v>27</v>
      </c>
      <c r="C80" t="s">
        <v>799</v>
      </c>
      <c r="D80" t="s">
        <v>609</v>
      </c>
      <c r="E80" t="s">
        <v>27</v>
      </c>
      <c r="F80" t="s">
        <v>934</v>
      </c>
      <c r="G80" t="s">
        <v>27</v>
      </c>
      <c r="H80" t="s">
        <v>31</v>
      </c>
      <c r="I80">
        <v>0</v>
      </c>
      <c r="J80" t="s">
        <v>27</v>
      </c>
      <c r="K80" t="s">
        <v>32</v>
      </c>
      <c r="L80" t="s">
        <v>27</v>
      </c>
      <c r="M80" t="s">
        <v>27</v>
      </c>
      <c r="N80" t="s">
        <v>34</v>
      </c>
      <c r="O80" t="s">
        <v>409</v>
      </c>
      <c r="P80" t="s">
        <v>410</v>
      </c>
      <c r="Q80" t="s">
        <v>27</v>
      </c>
      <c r="R80" t="s">
        <v>27</v>
      </c>
      <c r="S80" t="s">
        <v>27</v>
      </c>
      <c r="T80" t="s">
        <v>830</v>
      </c>
      <c r="U80" t="s">
        <v>27</v>
      </c>
      <c r="V80" t="s">
        <v>935</v>
      </c>
      <c r="W80" t="s">
        <v>27</v>
      </c>
      <c r="X80" t="s">
        <v>936</v>
      </c>
    </row>
    <row r="81" spans="1:24" x14ac:dyDescent="0.15">
      <c r="A81" t="s">
        <v>814</v>
      </c>
      <c r="B81" t="s">
        <v>27</v>
      </c>
      <c r="C81" t="s">
        <v>799</v>
      </c>
      <c r="D81" t="s">
        <v>29</v>
      </c>
      <c r="E81" t="s">
        <v>27</v>
      </c>
      <c r="F81" t="s">
        <v>30</v>
      </c>
      <c r="G81" t="s">
        <v>27</v>
      </c>
      <c r="H81" t="s">
        <v>31</v>
      </c>
      <c r="I81">
        <v>0</v>
      </c>
      <c r="J81" t="s">
        <v>27</v>
      </c>
      <c r="K81" t="s">
        <v>32</v>
      </c>
      <c r="L81" t="s">
        <v>45</v>
      </c>
      <c r="M81" t="s">
        <v>408</v>
      </c>
      <c r="N81" t="s">
        <v>34</v>
      </c>
      <c r="O81" t="s">
        <v>35</v>
      </c>
      <c r="P81" t="s">
        <v>36</v>
      </c>
      <c r="Q81" t="s">
        <v>37</v>
      </c>
      <c r="R81" t="s">
        <v>27</v>
      </c>
      <c r="S81" t="s">
        <v>777</v>
      </c>
      <c r="T81" t="s">
        <v>27</v>
      </c>
      <c r="U81" t="s">
        <v>27</v>
      </c>
      <c r="V81" t="s">
        <v>27</v>
      </c>
      <c r="W81" t="s">
        <v>27</v>
      </c>
      <c r="X81" t="s">
        <v>778</v>
      </c>
    </row>
    <row r="82" spans="1:24" x14ac:dyDescent="0.15">
      <c r="A82" t="s">
        <v>916</v>
      </c>
      <c r="B82" t="s">
        <v>27</v>
      </c>
      <c r="C82" t="s">
        <v>799</v>
      </c>
      <c r="D82" t="s">
        <v>917</v>
      </c>
      <c r="E82" t="s">
        <v>27</v>
      </c>
      <c r="F82" t="s">
        <v>918</v>
      </c>
      <c r="G82" t="s">
        <v>27</v>
      </c>
      <c r="H82" t="s">
        <v>31</v>
      </c>
      <c r="I82">
        <v>0</v>
      </c>
      <c r="J82" t="s">
        <v>27</v>
      </c>
      <c r="K82" t="s">
        <v>32</v>
      </c>
      <c r="L82" t="s">
        <v>27</v>
      </c>
      <c r="M82" t="s">
        <v>27</v>
      </c>
      <c r="N82" t="s">
        <v>34</v>
      </c>
      <c r="O82" t="s">
        <v>409</v>
      </c>
      <c r="P82" t="s">
        <v>585</v>
      </c>
      <c r="Q82" t="s">
        <v>27</v>
      </c>
      <c r="R82" t="s">
        <v>27</v>
      </c>
      <c r="S82" t="s">
        <v>27</v>
      </c>
      <c r="T82" t="s">
        <v>919</v>
      </c>
      <c r="U82" t="s">
        <v>27</v>
      </c>
      <c r="V82" t="s">
        <v>920</v>
      </c>
      <c r="W82" t="s">
        <v>27</v>
      </c>
      <c r="X82" t="s">
        <v>921</v>
      </c>
    </row>
    <row r="83" spans="1:24" x14ac:dyDescent="0.15">
      <c r="A83" t="s">
        <v>883</v>
      </c>
      <c r="B83" t="s">
        <v>27</v>
      </c>
      <c r="C83" t="s">
        <v>799</v>
      </c>
      <c r="D83" t="s">
        <v>884</v>
      </c>
      <c r="E83" t="s">
        <v>27</v>
      </c>
      <c r="F83" t="s">
        <v>885</v>
      </c>
      <c r="G83" t="s">
        <v>27</v>
      </c>
      <c r="H83" t="s">
        <v>31</v>
      </c>
      <c r="I83">
        <v>0</v>
      </c>
      <c r="J83" t="s">
        <v>27</v>
      </c>
      <c r="K83" t="s">
        <v>32</v>
      </c>
      <c r="L83" t="s">
        <v>874</v>
      </c>
      <c r="M83" t="s">
        <v>875</v>
      </c>
      <c r="N83" t="s">
        <v>34</v>
      </c>
      <c r="O83" t="s">
        <v>573</v>
      </c>
      <c r="P83" t="s">
        <v>574</v>
      </c>
      <c r="Q83" t="s">
        <v>27</v>
      </c>
      <c r="R83" t="s">
        <v>27</v>
      </c>
      <c r="S83" t="s">
        <v>886</v>
      </c>
      <c r="T83" t="s">
        <v>887</v>
      </c>
      <c r="U83" t="s">
        <v>888</v>
      </c>
      <c r="V83" t="s">
        <v>27</v>
      </c>
      <c r="W83" t="s">
        <v>27</v>
      </c>
      <c r="X83" t="s">
        <v>889</v>
      </c>
    </row>
    <row r="84" spans="1:24" x14ac:dyDescent="0.15">
      <c r="A84" s="3" t="s">
        <v>975</v>
      </c>
      <c r="B84" t="s">
        <v>974</v>
      </c>
      <c r="C84" t="s">
        <v>980</v>
      </c>
      <c r="D84" t="s">
        <v>976</v>
      </c>
      <c r="E84" t="s">
        <v>27</v>
      </c>
      <c r="F84" t="s">
        <v>977</v>
      </c>
      <c r="G84" t="s">
        <v>27</v>
      </c>
      <c r="H84" t="s">
        <v>978</v>
      </c>
      <c r="I84">
        <v>1910</v>
      </c>
      <c r="J84" t="s">
        <v>979</v>
      </c>
      <c r="K84" t="s">
        <v>32</v>
      </c>
      <c r="L84" t="s">
        <v>45</v>
      </c>
      <c r="M84" t="s">
        <v>981</v>
      </c>
      <c r="N84" t="s">
        <v>34</v>
      </c>
      <c r="O84" t="s">
        <v>35</v>
      </c>
      <c r="P84" t="s">
        <v>486</v>
      </c>
      <c r="Q84" t="s">
        <v>982</v>
      </c>
      <c r="R84" t="s">
        <v>983</v>
      </c>
      <c r="S84" t="s">
        <v>984</v>
      </c>
      <c r="T84" t="s">
        <v>985</v>
      </c>
      <c r="U84" t="s">
        <v>27</v>
      </c>
      <c r="V84" t="s">
        <v>27</v>
      </c>
      <c r="W84" t="s">
        <v>27</v>
      </c>
      <c r="X84" t="s">
        <v>986</v>
      </c>
    </row>
    <row r="85" spans="1:24" x14ac:dyDescent="0.15">
      <c r="A85" t="s">
        <v>1649</v>
      </c>
      <c r="B85" t="s">
        <v>27</v>
      </c>
      <c r="C85" t="s">
        <v>1652</v>
      </c>
      <c r="D85" t="s">
        <v>1513</v>
      </c>
      <c r="E85" t="s">
        <v>27</v>
      </c>
      <c r="F85" t="s">
        <v>1650</v>
      </c>
      <c r="G85" t="s">
        <v>27</v>
      </c>
      <c r="H85" t="s">
        <v>31</v>
      </c>
      <c r="I85">
        <v>1931</v>
      </c>
      <c r="J85" t="s">
        <v>1651</v>
      </c>
      <c r="K85" t="s">
        <v>386</v>
      </c>
      <c r="L85" t="s">
        <v>27</v>
      </c>
      <c r="M85" t="s">
        <v>27</v>
      </c>
      <c r="N85" t="s">
        <v>34</v>
      </c>
      <c r="O85" t="s">
        <v>573</v>
      </c>
      <c r="P85" t="s">
        <v>574</v>
      </c>
      <c r="Q85" t="s">
        <v>27</v>
      </c>
      <c r="R85" t="s">
        <v>27</v>
      </c>
      <c r="S85" t="s">
        <v>1653</v>
      </c>
      <c r="T85" t="s">
        <v>27</v>
      </c>
      <c r="U85" t="s">
        <v>27</v>
      </c>
      <c r="V85" t="s">
        <v>27</v>
      </c>
      <c r="W85" t="s">
        <v>27</v>
      </c>
      <c r="X85" t="s">
        <v>1655</v>
      </c>
    </row>
    <row r="86" spans="1:24" x14ac:dyDescent="0.15">
      <c r="A86" s="28" t="s">
        <v>1261</v>
      </c>
      <c r="B86" t="s">
        <v>27</v>
      </c>
      <c r="C86" t="s">
        <v>1263</v>
      </c>
      <c r="D86" t="s">
        <v>609</v>
      </c>
      <c r="E86" t="s">
        <v>27</v>
      </c>
      <c r="F86" t="s">
        <v>1262</v>
      </c>
      <c r="G86" t="s">
        <v>27</v>
      </c>
      <c r="H86" t="s">
        <v>31</v>
      </c>
      <c r="I86">
        <v>0</v>
      </c>
      <c r="J86" t="s">
        <v>27</v>
      </c>
      <c r="K86" t="s">
        <v>32</v>
      </c>
      <c r="L86" t="s">
        <v>45</v>
      </c>
      <c r="M86" t="s">
        <v>91</v>
      </c>
      <c r="N86" t="s">
        <v>34</v>
      </c>
      <c r="O86" t="s">
        <v>409</v>
      </c>
      <c r="P86" t="s">
        <v>410</v>
      </c>
      <c r="Q86" t="s">
        <v>27</v>
      </c>
      <c r="R86" t="s">
        <v>27</v>
      </c>
      <c r="S86" t="s">
        <v>27</v>
      </c>
      <c r="T86" t="s">
        <v>1264</v>
      </c>
      <c r="U86" t="s">
        <v>27</v>
      </c>
      <c r="V86" t="s">
        <v>1265</v>
      </c>
      <c r="W86" t="s">
        <v>27</v>
      </c>
      <c r="X86" t="s">
        <v>1266</v>
      </c>
    </row>
    <row r="87" spans="1:24" s="3" customFormat="1" x14ac:dyDescent="0.15">
      <c r="A87" t="s">
        <v>1289</v>
      </c>
      <c r="B87" t="s">
        <v>27</v>
      </c>
      <c r="C87" t="s">
        <v>1278</v>
      </c>
      <c r="D87" t="s">
        <v>1290</v>
      </c>
      <c r="E87" t="s">
        <v>27</v>
      </c>
      <c r="F87" t="s">
        <v>1291</v>
      </c>
      <c r="G87" t="s">
        <v>27</v>
      </c>
      <c r="H87" t="s">
        <v>31</v>
      </c>
      <c r="I87">
        <v>1935</v>
      </c>
      <c r="J87" t="s">
        <v>1292</v>
      </c>
      <c r="K87" t="s">
        <v>32</v>
      </c>
      <c r="L87" t="s">
        <v>45</v>
      </c>
      <c r="M87" t="s">
        <v>338</v>
      </c>
      <c r="N87" t="s">
        <v>108</v>
      </c>
      <c r="O87" t="s">
        <v>109</v>
      </c>
      <c r="P87" t="s">
        <v>109</v>
      </c>
      <c r="Q87" t="s">
        <v>468</v>
      </c>
      <c r="R87" t="s">
        <v>27</v>
      </c>
      <c r="S87" t="s">
        <v>1293</v>
      </c>
      <c r="T87" t="s">
        <v>1294</v>
      </c>
      <c r="U87" t="s">
        <v>27</v>
      </c>
      <c r="V87" t="s">
        <v>1295</v>
      </c>
      <c r="W87" t="s">
        <v>27</v>
      </c>
      <c r="X87" t="s">
        <v>1296</v>
      </c>
    </row>
    <row r="88" spans="1:24" s="3" customFormat="1" x14ac:dyDescent="0.15">
      <c r="A88" t="s">
        <v>1276</v>
      </c>
      <c r="B88" t="s">
        <v>27</v>
      </c>
      <c r="C88" t="s">
        <v>1278</v>
      </c>
      <c r="D88" t="s">
        <v>464</v>
      </c>
      <c r="E88" t="s">
        <v>27</v>
      </c>
      <c r="F88" t="s">
        <v>1277</v>
      </c>
      <c r="G88" t="s">
        <v>27</v>
      </c>
      <c r="H88" t="s">
        <v>79</v>
      </c>
      <c r="I88">
        <v>1933</v>
      </c>
      <c r="J88" t="s">
        <v>691</v>
      </c>
      <c r="K88" t="s">
        <v>32</v>
      </c>
      <c r="L88" t="s">
        <v>45</v>
      </c>
      <c r="M88" t="s">
        <v>706</v>
      </c>
      <c r="N88" t="s">
        <v>108</v>
      </c>
      <c r="O88" t="s">
        <v>109</v>
      </c>
      <c r="P88" t="s">
        <v>109</v>
      </c>
      <c r="Q88" t="s">
        <v>468</v>
      </c>
      <c r="R88" t="s">
        <v>692</v>
      </c>
      <c r="S88" t="s">
        <v>27</v>
      </c>
      <c r="T88" t="s">
        <v>27</v>
      </c>
      <c r="U88" t="s">
        <v>1279</v>
      </c>
      <c r="V88" t="s">
        <v>694</v>
      </c>
      <c r="W88" t="s">
        <v>1280</v>
      </c>
      <c r="X88" t="s">
        <v>696</v>
      </c>
    </row>
    <row r="89" spans="1:24" s="3" customFormat="1" x14ac:dyDescent="0.15">
      <c r="A89" t="s">
        <v>1281</v>
      </c>
      <c r="B89" t="s">
        <v>27</v>
      </c>
      <c r="C89" t="s">
        <v>1278</v>
      </c>
      <c r="D89" t="s">
        <v>464</v>
      </c>
      <c r="E89" t="s">
        <v>27</v>
      </c>
      <c r="F89" t="s">
        <v>1282</v>
      </c>
      <c r="G89" t="s">
        <v>27</v>
      </c>
      <c r="H89" t="s">
        <v>79</v>
      </c>
      <c r="I89">
        <v>1933</v>
      </c>
      <c r="J89" t="s">
        <v>1283</v>
      </c>
      <c r="K89" t="s">
        <v>32</v>
      </c>
      <c r="L89" t="s">
        <v>45</v>
      </c>
      <c r="M89" t="s">
        <v>706</v>
      </c>
      <c r="N89" t="s">
        <v>108</v>
      </c>
      <c r="O89" t="s">
        <v>109</v>
      </c>
      <c r="P89" t="s">
        <v>109</v>
      </c>
      <c r="Q89" t="s">
        <v>468</v>
      </c>
      <c r="R89" t="s">
        <v>1284</v>
      </c>
      <c r="S89" t="s">
        <v>1285</v>
      </c>
      <c r="T89" t="s">
        <v>27</v>
      </c>
      <c r="U89" t="s">
        <v>1286</v>
      </c>
      <c r="V89" t="s">
        <v>27</v>
      </c>
      <c r="W89" t="s">
        <v>1287</v>
      </c>
      <c r="X89" t="s">
        <v>1288</v>
      </c>
    </row>
    <row r="90" spans="1:24" s="3" customFormat="1" x14ac:dyDescent="0.15">
      <c r="A90" s="3" t="s">
        <v>2629</v>
      </c>
      <c r="B90" s="3" t="s">
        <v>27</v>
      </c>
      <c r="C90" s="3" t="s">
        <v>2462</v>
      </c>
      <c r="D90" s="3" t="s">
        <v>2630</v>
      </c>
      <c r="E90" s="3" t="s">
        <v>27</v>
      </c>
      <c r="F90" s="3" t="s">
        <v>2631</v>
      </c>
      <c r="G90" s="3" t="s">
        <v>27</v>
      </c>
      <c r="H90" s="3" t="s">
        <v>31</v>
      </c>
      <c r="I90" s="3">
        <v>1982</v>
      </c>
      <c r="J90" s="3" t="s">
        <v>2632</v>
      </c>
      <c r="K90" s="3" t="s">
        <v>32</v>
      </c>
      <c r="L90" s="3" t="s">
        <v>97</v>
      </c>
      <c r="M90" s="3" t="s">
        <v>27</v>
      </c>
      <c r="N90" s="3" t="s">
        <v>34</v>
      </c>
      <c r="O90" s="3" t="s">
        <v>35</v>
      </c>
      <c r="P90" s="3" t="s">
        <v>69</v>
      </c>
      <c r="Q90" s="3" t="s">
        <v>2633</v>
      </c>
      <c r="R90" s="3" t="s">
        <v>27</v>
      </c>
      <c r="S90" s="3" t="s">
        <v>27</v>
      </c>
      <c r="T90" s="3" t="s">
        <v>2634</v>
      </c>
      <c r="U90" s="3" t="s">
        <v>2635</v>
      </c>
      <c r="V90" s="3" t="s">
        <v>2636</v>
      </c>
      <c r="W90" s="3" t="s">
        <v>2637</v>
      </c>
      <c r="X90" s="3" t="s">
        <v>2638</v>
      </c>
    </row>
    <row r="91" spans="1:24" s="3" customFormat="1" x14ac:dyDescent="0.15">
      <c r="A91" s="3" t="s">
        <v>2607</v>
      </c>
      <c r="B91" s="3" t="s">
        <v>27</v>
      </c>
      <c r="C91" s="3" t="s">
        <v>2462</v>
      </c>
      <c r="D91" s="3" t="s">
        <v>2608</v>
      </c>
      <c r="E91" s="3" t="s">
        <v>27</v>
      </c>
      <c r="F91" s="3" t="s">
        <v>2609</v>
      </c>
      <c r="G91" s="3" t="s">
        <v>27</v>
      </c>
      <c r="H91" s="3" t="s">
        <v>31</v>
      </c>
      <c r="I91" s="3">
        <v>1957</v>
      </c>
      <c r="J91" s="3" t="s">
        <v>2610</v>
      </c>
      <c r="K91" s="3" t="s">
        <v>32</v>
      </c>
      <c r="L91" s="3" t="s">
        <v>97</v>
      </c>
      <c r="M91" s="3" t="s">
        <v>27</v>
      </c>
      <c r="N91" s="3" t="s">
        <v>34</v>
      </c>
      <c r="O91" s="3" t="s">
        <v>35</v>
      </c>
      <c r="P91" s="3" t="s">
        <v>69</v>
      </c>
      <c r="Q91" s="3" t="s">
        <v>1574</v>
      </c>
      <c r="R91" s="3" t="s">
        <v>1575</v>
      </c>
      <c r="S91" s="3" t="s">
        <v>27</v>
      </c>
      <c r="T91" s="3" t="s">
        <v>2611</v>
      </c>
      <c r="U91" s="3" t="s">
        <v>2612</v>
      </c>
      <c r="V91" s="3" t="s">
        <v>2613</v>
      </c>
      <c r="W91" s="3" t="s">
        <v>27</v>
      </c>
      <c r="X91" s="3" t="s">
        <v>2614</v>
      </c>
    </row>
    <row r="92" spans="1:24" s="3" customFormat="1" x14ac:dyDescent="0.15">
      <c r="A92" s="3" t="s">
        <v>2621</v>
      </c>
      <c r="B92" s="3" t="s">
        <v>27</v>
      </c>
      <c r="C92" s="3" t="s">
        <v>2462</v>
      </c>
      <c r="D92" s="3" t="s">
        <v>2622</v>
      </c>
      <c r="E92" s="3" t="s">
        <v>27</v>
      </c>
      <c r="F92" s="3" t="s">
        <v>2623</v>
      </c>
      <c r="G92" s="3" t="s">
        <v>27</v>
      </c>
      <c r="H92" s="3" t="s">
        <v>31</v>
      </c>
      <c r="I92" s="3">
        <v>1954</v>
      </c>
      <c r="J92" s="3" t="s">
        <v>2624</v>
      </c>
      <c r="K92" s="3" t="s">
        <v>32</v>
      </c>
      <c r="L92" s="3" t="s">
        <v>97</v>
      </c>
      <c r="M92" s="3" t="s">
        <v>27</v>
      </c>
      <c r="N92" s="3" t="s">
        <v>34</v>
      </c>
      <c r="O92" s="3" t="s">
        <v>35</v>
      </c>
      <c r="P92" s="3" t="s">
        <v>69</v>
      </c>
      <c r="Q92" s="3" t="s">
        <v>1574</v>
      </c>
      <c r="R92" s="3" t="s">
        <v>1575</v>
      </c>
      <c r="S92" s="3" t="s">
        <v>27</v>
      </c>
      <c r="T92" s="3" t="s">
        <v>2625</v>
      </c>
      <c r="U92" s="3" t="s">
        <v>2626</v>
      </c>
      <c r="V92" s="3" t="s">
        <v>2627</v>
      </c>
      <c r="W92" s="3" t="s">
        <v>27</v>
      </c>
      <c r="X92" s="3" t="s">
        <v>2628</v>
      </c>
    </row>
    <row r="93" spans="1:24" x14ac:dyDescent="0.15">
      <c r="A93" s="3" t="s">
        <v>2615</v>
      </c>
      <c r="B93" s="3" t="s">
        <v>27</v>
      </c>
      <c r="C93" s="3" t="s">
        <v>2462</v>
      </c>
      <c r="D93" s="3" t="s">
        <v>64</v>
      </c>
      <c r="E93" s="3" t="s">
        <v>27</v>
      </c>
      <c r="F93" s="3" t="s">
        <v>2616</v>
      </c>
      <c r="G93" s="3" t="s">
        <v>27</v>
      </c>
      <c r="H93" s="3" t="s">
        <v>31</v>
      </c>
      <c r="I93" s="3">
        <v>1935</v>
      </c>
      <c r="J93" s="3" t="s">
        <v>2617</v>
      </c>
      <c r="K93" s="3" t="s">
        <v>32</v>
      </c>
      <c r="L93" s="3" t="s">
        <v>97</v>
      </c>
      <c r="M93" s="3" t="s">
        <v>27</v>
      </c>
      <c r="N93" s="3" t="s">
        <v>34</v>
      </c>
      <c r="O93" s="3" t="s">
        <v>35</v>
      </c>
      <c r="P93" s="3" t="s">
        <v>69</v>
      </c>
      <c r="Q93" s="3" t="s">
        <v>27</v>
      </c>
      <c r="R93" s="3" t="s">
        <v>27</v>
      </c>
      <c r="S93" s="3" t="s">
        <v>70</v>
      </c>
      <c r="T93" s="3" t="s">
        <v>2618</v>
      </c>
      <c r="U93" s="3" t="s">
        <v>2619</v>
      </c>
      <c r="V93" s="3" t="s">
        <v>27</v>
      </c>
      <c r="W93" s="3" t="s">
        <v>2620</v>
      </c>
      <c r="X93" s="3" t="s">
        <v>74</v>
      </c>
    </row>
    <row r="94" spans="1:24" x14ac:dyDescent="0.15">
      <c r="A94" s="3" t="s">
        <v>2639</v>
      </c>
      <c r="B94" s="3" t="s">
        <v>27</v>
      </c>
      <c r="C94" s="3" t="s">
        <v>2463</v>
      </c>
      <c r="D94" s="3" t="s">
        <v>2640</v>
      </c>
      <c r="E94" s="3" t="s">
        <v>27</v>
      </c>
      <c r="F94" s="3" t="s">
        <v>2641</v>
      </c>
      <c r="G94" s="3" t="s">
        <v>27</v>
      </c>
      <c r="H94" s="3" t="s">
        <v>2642</v>
      </c>
      <c r="I94" s="3">
        <v>1954</v>
      </c>
      <c r="J94" s="3" t="s">
        <v>2643</v>
      </c>
      <c r="K94" s="3" t="s">
        <v>32</v>
      </c>
      <c r="L94" s="3" t="s">
        <v>62</v>
      </c>
      <c r="M94" s="3" t="s">
        <v>27</v>
      </c>
      <c r="N94" s="3" t="s">
        <v>34</v>
      </c>
      <c r="O94" s="3" t="s">
        <v>35</v>
      </c>
      <c r="P94" s="3" t="s">
        <v>69</v>
      </c>
      <c r="Q94" s="3" t="s">
        <v>2644</v>
      </c>
      <c r="R94" s="3" t="s">
        <v>2645</v>
      </c>
      <c r="S94" s="3" t="s">
        <v>2646</v>
      </c>
      <c r="T94" s="3" t="s">
        <v>27</v>
      </c>
      <c r="U94" s="3" t="s">
        <v>2647</v>
      </c>
      <c r="V94" s="3" t="s">
        <v>2648</v>
      </c>
      <c r="W94" s="3" t="s">
        <v>27</v>
      </c>
      <c r="X94" s="3" t="s">
        <v>2649</v>
      </c>
    </row>
    <row r="95" spans="1:24" x14ac:dyDescent="0.15">
      <c r="A95" s="3" t="s">
        <v>2650</v>
      </c>
      <c r="B95" s="3" t="s">
        <v>27</v>
      </c>
      <c r="C95" s="3" t="s">
        <v>2463</v>
      </c>
      <c r="D95" s="3" t="s">
        <v>2651</v>
      </c>
      <c r="E95" s="3" t="s">
        <v>27</v>
      </c>
      <c r="F95" s="3" t="s">
        <v>2652</v>
      </c>
      <c r="G95" s="3" t="s">
        <v>27</v>
      </c>
      <c r="H95" s="3" t="s">
        <v>2653</v>
      </c>
      <c r="I95" s="3">
        <v>1930</v>
      </c>
      <c r="J95" s="3" t="s">
        <v>2654</v>
      </c>
      <c r="K95" s="3" t="s">
        <v>32</v>
      </c>
      <c r="L95" s="3" t="s">
        <v>62</v>
      </c>
      <c r="M95" s="3" t="s">
        <v>27</v>
      </c>
      <c r="N95" s="3" t="s">
        <v>1135</v>
      </c>
      <c r="O95" s="3" t="s">
        <v>1136</v>
      </c>
      <c r="P95" s="3" t="s">
        <v>2655</v>
      </c>
      <c r="Q95" s="3" t="s">
        <v>2656</v>
      </c>
      <c r="R95" s="3" t="s">
        <v>27</v>
      </c>
      <c r="S95" s="3" t="s">
        <v>27</v>
      </c>
      <c r="T95" s="3" t="s">
        <v>2657</v>
      </c>
      <c r="U95" s="3" t="s">
        <v>2658</v>
      </c>
      <c r="V95" s="3" t="s">
        <v>2659</v>
      </c>
      <c r="W95" s="3" t="s">
        <v>2660</v>
      </c>
      <c r="X95" s="3" t="s">
        <v>2661</v>
      </c>
    </row>
    <row r="96" spans="1:24" x14ac:dyDescent="0.15">
      <c r="A96" s="2" t="s">
        <v>1297</v>
      </c>
      <c r="B96" t="s">
        <v>27</v>
      </c>
      <c r="C96" t="s">
        <v>1302</v>
      </c>
      <c r="D96" t="s">
        <v>1298</v>
      </c>
      <c r="E96" t="s">
        <v>27</v>
      </c>
      <c r="F96" t="s">
        <v>1299</v>
      </c>
      <c r="G96" t="s">
        <v>27</v>
      </c>
      <c r="H96" t="s">
        <v>1300</v>
      </c>
      <c r="I96">
        <v>1993</v>
      </c>
      <c r="J96" t="s">
        <v>1301</v>
      </c>
      <c r="K96" t="s">
        <v>32</v>
      </c>
      <c r="L96" t="s">
        <v>45</v>
      </c>
      <c r="M96" t="s">
        <v>91</v>
      </c>
      <c r="N96" t="s">
        <v>108</v>
      </c>
      <c r="O96" t="s">
        <v>479</v>
      </c>
      <c r="P96" t="s">
        <v>480</v>
      </c>
      <c r="Q96" t="s">
        <v>1303</v>
      </c>
      <c r="R96" t="s">
        <v>27</v>
      </c>
      <c r="S96" t="s">
        <v>1304</v>
      </c>
      <c r="T96" t="s">
        <v>1305</v>
      </c>
      <c r="U96" t="s">
        <v>1306</v>
      </c>
      <c r="V96" t="s">
        <v>1307</v>
      </c>
      <c r="W96" t="s">
        <v>1308</v>
      </c>
      <c r="X96" t="s">
        <v>1309</v>
      </c>
    </row>
    <row r="97" spans="1:24" x14ac:dyDescent="0.15">
      <c r="A97" s="2" t="s">
        <v>1404</v>
      </c>
      <c r="B97" t="s">
        <v>27</v>
      </c>
      <c r="C97" t="s">
        <v>1405</v>
      </c>
      <c r="D97" t="s">
        <v>810</v>
      </c>
      <c r="E97" t="s">
        <v>27</v>
      </c>
      <c r="F97" t="s">
        <v>30</v>
      </c>
      <c r="G97" t="s">
        <v>27</v>
      </c>
      <c r="H97" t="s">
        <v>31</v>
      </c>
      <c r="I97">
        <v>0</v>
      </c>
      <c r="J97" t="s">
        <v>27</v>
      </c>
      <c r="K97" t="s">
        <v>32</v>
      </c>
      <c r="L97" t="s">
        <v>27</v>
      </c>
      <c r="M97" t="s">
        <v>27</v>
      </c>
      <c r="N97" t="s">
        <v>34</v>
      </c>
      <c r="O97" t="s">
        <v>35</v>
      </c>
      <c r="P97" t="s">
        <v>36</v>
      </c>
      <c r="Q97" t="s">
        <v>37</v>
      </c>
      <c r="R97" t="s">
        <v>27</v>
      </c>
      <c r="S97" t="s">
        <v>27</v>
      </c>
      <c r="T97" t="s">
        <v>27</v>
      </c>
      <c r="U97" t="s">
        <v>27</v>
      </c>
      <c r="V97" t="s">
        <v>812</v>
      </c>
      <c r="W97" t="s">
        <v>27</v>
      </c>
      <c r="X97" t="s">
        <v>813</v>
      </c>
    </row>
    <row r="98" spans="1:24" x14ac:dyDescent="0.15">
      <c r="A98" t="s">
        <v>1418</v>
      </c>
      <c r="B98" t="s">
        <v>27</v>
      </c>
      <c r="C98" t="s">
        <v>1408</v>
      </c>
      <c r="D98" t="s">
        <v>570</v>
      </c>
      <c r="E98" t="s">
        <v>27</v>
      </c>
      <c r="F98" t="s">
        <v>1419</v>
      </c>
      <c r="G98" t="s">
        <v>27</v>
      </c>
      <c r="H98" t="s">
        <v>31</v>
      </c>
      <c r="I98">
        <v>1932</v>
      </c>
      <c r="J98" t="s">
        <v>1420</v>
      </c>
      <c r="K98" t="s">
        <v>32</v>
      </c>
      <c r="L98" t="s">
        <v>27</v>
      </c>
      <c r="M98" t="s">
        <v>27</v>
      </c>
      <c r="N98" t="s">
        <v>34</v>
      </c>
      <c r="O98" t="s">
        <v>573</v>
      </c>
      <c r="P98" t="s">
        <v>574</v>
      </c>
      <c r="Q98" t="s">
        <v>27</v>
      </c>
      <c r="R98" t="s">
        <v>1421</v>
      </c>
      <c r="S98" t="s">
        <v>1422</v>
      </c>
      <c r="T98" t="s">
        <v>151</v>
      </c>
      <c r="U98" t="s">
        <v>1423</v>
      </c>
      <c r="V98" t="s">
        <v>27</v>
      </c>
      <c r="W98" t="s">
        <v>1424</v>
      </c>
      <c r="X98" t="s">
        <v>1425</v>
      </c>
    </row>
    <row r="99" spans="1:24" x14ac:dyDescent="0.15">
      <c r="A99" t="s">
        <v>1426</v>
      </c>
      <c r="B99" t="s">
        <v>52</v>
      </c>
      <c r="C99" t="s">
        <v>1408</v>
      </c>
      <c r="D99" t="s">
        <v>884</v>
      </c>
      <c r="E99" t="s">
        <v>27</v>
      </c>
      <c r="F99" t="s">
        <v>30</v>
      </c>
      <c r="G99" t="s">
        <v>27</v>
      </c>
      <c r="H99" t="s">
        <v>31</v>
      </c>
      <c r="I99">
        <v>1924</v>
      </c>
      <c r="J99" t="s">
        <v>1427</v>
      </c>
      <c r="K99" t="s">
        <v>32</v>
      </c>
      <c r="L99" t="s">
        <v>27</v>
      </c>
      <c r="M99" t="s">
        <v>27</v>
      </c>
      <c r="N99" t="s">
        <v>34</v>
      </c>
      <c r="O99" t="s">
        <v>573</v>
      </c>
      <c r="P99" t="s">
        <v>574</v>
      </c>
      <c r="Q99" t="s">
        <v>27</v>
      </c>
      <c r="R99" t="s">
        <v>27</v>
      </c>
      <c r="S99" t="s">
        <v>1428</v>
      </c>
      <c r="T99" t="s">
        <v>27</v>
      </c>
      <c r="U99" t="s">
        <v>27</v>
      </c>
      <c r="V99" t="s">
        <v>27</v>
      </c>
      <c r="W99" t="s">
        <v>27</v>
      </c>
      <c r="X99" t="s">
        <v>1429</v>
      </c>
    </row>
    <row r="100" spans="1:24" x14ac:dyDescent="0.15">
      <c r="A100" t="s">
        <v>1409</v>
      </c>
      <c r="B100" t="s">
        <v>27</v>
      </c>
      <c r="C100" t="s">
        <v>1408</v>
      </c>
      <c r="D100" t="s">
        <v>816</v>
      </c>
      <c r="E100" t="s">
        <v>27</v>
      </c>
      <c r="F100" t="s">
        <v>1410</v>
      </c>
      <c r="G100" t="s">
        <v>27</v>
      </c>
      <c r="H100" t="s">
        <v>31</v>
      </c>
      <c r="I100">
        <v>1882</v>
      </c>
      <c r="J100" t="s">
        <v>1411</v>
      </c>
      <c r="K100" t="s">
        <v>32</v>
      </c>
      <c r="L100" t="s">
        <v>45</v>
      </c>
      <c r="M100" t="s">
        <v>542</v>
      </c>
      <c r="N100" t="s">
        <v>34</v>
      </c>
      <c r="O100" t="s">
        <v>35</v>
      </c>
      <c r="P100" t="s">
        <v>36</v>
      </c>
      <c r="Q100" t="s">
        <v>1013</v>
      </c>
      <c r="R100" t="s">
        <v>27</v>
      </c>
      <c r="S100" t="s">
        <v>1412</v>
      </c>
      <c r="T100" t="s">
        <v>27</v>
      </c>
      <c r="U100" t="s">
        <v>27</v>
      </c>
      <c r="V100" t="s">
        <v>27</v>
      </c>
      <c r="W100" t="s">
        <v>27</v>
      </c>
      <c r="X100" t="s">
        <v>1413</v>
      </c>
    </row>
    <row r="101" spans="1:24" x14ac:dyDescent="0.15">
      <c r="A101" t="s">
        <v>1414</v>
      </c>
      <c r="B101" t="s">
        <v>27</v>
      </c>
      <c r="C101" t="s">
        <v>1408</v>
      </c>
      <c r="D101" t="s">
        <v>816</v>
      </c>
      <c r="E101" t="s">
        <v>27</v>
      </c>
      <c r="F101" t="s">
        <v>1415</v>
      </c>
      <c r="G101" t="s">
        <v>27</v>
      </c>
      <c r="H101" t="s">
        <v>31</v>
      </c>
      <c r="I101">
        <v>1881</v>
      </c>
      <c r="J101" t="s">
        <v>1017</v>
      </c>
      <c r="K101" t="s">
        <v>32</v>
      </c>
      <c r="L101" t="s">
        <v>45</v>
      </c>
      <c r="M101" t="s">
        <v>542</v>
      </c>
      <c r="N101" t="s">
        <v>34</v>
      </c>
      <c r="O101" t="s">
        <v>35</v>
      </c>
      <c r="P101" t="s">
        <v>36</v>
      </c>
      <c r="Q101" t="s">
        <v>1013</v>
      </c>
      <c r="R101" t="s">
        <v>27</v>
      </c>
      <c r="S101" t="s">
        <v>1416</v>
      </c>
      <c r="T101" t="s">
        <v>27</v>
      </c>
      <c r="U101" t="s">
        <v>27</v>
      </c>
      <c r="V101" t="s">
        <v>27</v>
      </c>
      <c r="W101" t="s">
        <v>27</v>
      </c>
      <c r="X101" t="s">
        <v>1417</v>
      </c>
    </row>
    <row r="102" spans="1:24" x14ac:dyDescent="0.15">
      <c r="A102" t="s">
        <v>1451</v>
      </c>
      <c r="B102" t="s">
        <v>27</v>
      </c>
      <c r="C102" t="s">
        <v>388</v>
      </c>
      <c r="D102" t="s">
        <v>955</v>
      </c>
      <c r="E102" t="s">
        <v>27</v>
      </c>
      <c r="F102" t="s">
        <v>1452</v>
      </c>
      <c r="G102" t="s">
        <v>27</v>
      </c>
      <c r="H102" t="s">
        <v>31</v>
      </c>
      <c r="I102">
        <v>2000</v>
      </c>
      <c r="J102" t="s">
        <v>1453</v>
      </c>
      <c r="K102" t="s">
        <v>32</v>
      </c>
      <c r="L102" t="s">
        <v>45</v>
      </c>
      <c r="M102" t="s">
        <v>706</v>
      </c>
      <c r="N102" t="s">
        <v>108</v>
      </c>
      <c r="O102" t="s">
        <v>109</v>
      </c>
      <c r="P102" t="s">
        <v>109</v>
      </c>
      <c r="Q102" t="s">
        <v>468</v>
      </c>
      <c r="R102" t="s">
        <v>27</v>
      </c>
      <c r="S102" t="s">
        <v>27</v>
      </c>
      <c r="T102" t="s">
        <v>1454</v>
      </c>
      <c r="U102" t="s">
        <v>1455</v>
      </c>
      <c r="V102" t="s">
        <v>1456</v>
      </c>
      <c r="W102" t="s">
        <v>1457</v>
      </c>
      <c r="X102" t="s">
        <v>1458</v>
      </c>
    </row>
    <row r="103" spans="1:24" x14ac:dyDescent="0.15">
      <c r="A103" t="s">
        <v>1459</v>
      </c>
      <c r="B103" t="s">
        <v>27</v>
      </c>
      <c r="C103" t="s">
        <v>388</v>
      </c>
      <c r="D103" t="s">
        <v>955</v>
      </c>
      <c r="E103" t="s">
        <v>27</v>
      </c>
      <c r="F103" t="s">
        <v>1460</v>
      </c>
      <c r="G103" t="s">
        <v>27</v>
      </c>
      <c r="H103" t="s">
        <v>31</v>
      </c>
      <c r="I103">
        <v>2000</v>
      </c>
      <c r="J103" t="s">
        <v>1461</v>
      </c>
      <c r="K103" t="s">
        <v>32</v>
      </c>
      <c r="L103" t="s">
        <v>45</v>
      </c>
      <c r="M103" t="s">
        <v>706</v>
      </c>
      <c r="N103" t="s">
        <v>108</v>
      </c>
      <c r="O103" t="s">
        <v>109</v>
      </c>
      <c r="P103" t="s">
        <v>109</v>
      </c>
      <c r="Q103" t="s">
        <v>468</v>
      </c>
      <c r="R103" t="s">
        <v>27</v>
      </c>
      <c r="S103" t="s">
        <v>27</v>
      </c>
      <c r="T103" t="s">
        <v>1462</v>
      </c>
      <c r="U103" t="s">
        <v>1463</v>
      </c>
      <c r="V103" t="s">
        <v>1464</v>
      </c>
      <c r="W103" t="s">
        <v>1465</v>
      </c>
      <c r="X103" t="s">
        <v>1466</v>
      </c>
    </row>
    <row r="104" spans="1:24" x14ac:dyDescent="0.15">
      <c r="A104" t="s">
        <v>1445</v>
      </c>
      <c r="B104" t="s">
        <v>52</v>
      </c>
      <c r="C104" t="s">
        <v>388</v>
      </c>
      <c r="D104" t="s">
        <v>570</v>
      </c>
      <c r="E104" t="s">
        <v>27</v>
      </c>
      <c r="F104" t="s">
        <v>1446</v>
      </c>
      <c r="G104" t="s">
        <v>27</v>
      </c>
      <c r="H104" t="s">
        <v>31</v>
      </c>
      <c r="I104">
        <v>1928</v>
      </c>
      <c r="J104" t="s">
        <v>1447</v>
      </c>
      <c r="K104" t="s">
        <v>32</v>
      </c>
      <c r="L104" t="s">
        <v>45</v>
      </c>
      <c r="M104" t="s">
        <v>46</v>
      </c>
      <c r="N104" t="s">
        <v>34</v>
      </c>
      <c r="O104" t="s">
        <v>573</v>
      </c>
      <c r="P104" t="s">
        <v>574</v>
      </c>
      <c r="Q104" t="s">
        <v>27</v>
      </c>
      <c r="R104" t="s">
        <v>27</v>
      </c>
      <c r="S104" t="s">
        <v>575</v>
      </c>
      <c r="T104" t="s">
        <v>1448</v>
      </c>
      <c r="U104" t="s">
        <v>1449</v>
      </c>
      <c r="V104" t="s">
        <v>27</v>
      </c>
      <c r="W104" t="s">
        <v>1450</v>
      </c>
      <c r="X104" t="s">
        <v>580</v>
      </c>
    </row>
    <row r="105" spans="1:24" x14ac:dyDescent="0.15">
      <c r="A105" t="s">
        <v>1430</v>
      </c>
      <c r="B105" t="s">
        <v>27</v>
      </c>
      <c r="C105" t="s">
        <v>388</v>
      </c>
      <c r="D105" t="s">
        <v>1431</v>
      </c>
      <c r="E105" t="s">
        <v>27</v>
      </c>
      <c r="F105" t="s">
        <v>1432</v>
      </c>
      <c r="G105" t="s">
        <v>27</v>
      </c>
      <c r="H105" t="s">
        <v>31</v>
      </c>
      <c r="I105">
        <v>1927</v>
      </c>
      <c r="J105" t="s">
        <v>1433</v>
      </c>
      <c r="K105" t="s">
        <v>32</v>
      </c>
      <c r="L105" t="s">
        <v>27</v>
      </c>
      <c r="M105" t="s">
        <v>27</v>
      </c>
      <c r="N105" t="s">
        <v>561</v>
      </c>
      <c r="O105" t="s">
        <v>27</v>
      </c>
      <c r="P105" t="s">
        <v>562</v>
      </c>
      <c r="Q105" t="s">
        <v>1434</v>
      </c>
      <c r="R105" t="s">
        <v>27</v>
      </c>
      <c r="S105" t="s">
        <v>27</v>
      </c>
      <c r="T105" t="s">
        <v>27</v>
      </c>
      <c r="U105" t="s">
        <v>1435</v>
      </c>
      <c r="V105" t="s">
        <v>1436</v>
      </c>
      <c r="W105" t="s">
        <v>27</v>
      </c>
      <c r="X105" t="s">
        <v>1437</v>
      </c>
    </row>
    <row r="106" spans="1:24" x14ac:dyDescent="0.15">
      <c r="A106" t="s">
        <v>1438</v>
      </c>
      <c r="B106" t="s">
        <v>27</v>
      </c>
      <c r="C106" t="s">
        <v>388</v>
      </c>
      <c r="D106" t="s">
        <v>1431</v>
      </c>
      <c r="E106" t="s">
        <v>27</v>
      </c>
      <c r="F106" t="s">
        <v>1439</v>
      </c>
      <c r="G106" t="s">
        <v>27</v>
      </c>
      <c r="H106" t="s">
        <v>31</v>
      </c>
      <c r="I106">
        <v>1927</v>
      </c>
      <c r="J106" t="s">
        <v>1433</v>
      </c>
      <c r="K106" t="s">
        <v>32</v>
      </c>
      <c r="L106" t="s">
        <v>27</v>
      </c>
      <c r="M106" t="s">
        <v>27</v>
      </c>
      <c r="N106" t="s">
        <v>561</v>
      </c>
      <c r="O106" t="s">
        <v>27</v>
      </c>
      <c r="P106" t="s">
        <v>562</v>
      </c>
      <c r="Q106" t="s">
        <v>1434</v>
      </c>
      <c r="R106" t="s">
        <v>27</v>
      </c>
      <c r="S106" t="s">
        <v>27</v>
      </c>
      <c r="T106" t="s">
        <v>27</v>
      </c>
      <c r="U106" t="s">
        <v>1440</v>
      </c>
      <c r="V106" t="s">
        <v>1436</v>
      </c>
      <c r="W106" t="s">
        <v>27</v>
      </c>
      <c r="X106" t="s">
        <v>1437</v>
      </c>
    </row>
    <row r="107" spans="1:24" x14ac:dyDescent="0.15">
      <c r="A107" t="s">
        <v>1441</v>
      </c>
      <c r="B107" t="s">
        <v>27</v>
      </c>
      <c r="C107" t="s">
        <v>388</v>
      </c>
      <c r="D107" t="s">
        <v>727</v>
      </c>
      <c r="E107" t="s">
        <v>27</v>
      </c>
      <c r="F107" t="s">
        <v>1442</v>
      </c>
      <c r="G107" t="s">
        <v>27</v>
      </c>
      <c r="H107" t="s">
        <v>31</v>
      </c>
      <c r="I107">
        <v>1927</v>
      </c>
      <c r="J107" t="s">
        <v>730</v>
      </c>
      <c r="K107" t="s">
        <v>32</v>
      </c>
      <c r="L107" t="s">
        <v>27</v>
      </c>
      <c r="M107" t="s">
        <v>27</v>
      </c>
      <c r="N107" t="s">
        <v>561</v>
      </c>
      <c r="O107" t="s">
        <v>27</v>
      </c>
      <c r="P107" t="s">
        <v>562</v>
      </c>
      <c r="Q107" t="s">
        <v>1434</v>
      </c>
      <c r="R107" t="s">
        <v>27</v>
      </c>
      <c r="S107" t="s">
        <v>27</v>
      </c>
      <c r="T107" t="s">
        <v>27</v>
      </c>
      <c r="U107" t="s">
        <v>27</v>
      </c>
      <c r="V107" t="s">
        <v>1443</v>
      </c>
      <c r="W107" t="s">
        <v>27</v>
      </c>
      <c r="X107" t="s">
        <v>1444</v>
      </c>
    </row>
    <row r="108" spans="1:24" s="3" customFormat="1" x14ac:dyDescent="0.15">
      <c r="A108" s="28" t="s">
        <v>1512</v>
      </c>
      <c r="B108" t="s">
        <v>52</v>
      </c>
      <c r="C108" t="s">
        <v>1516</v>
      </c>
      <c r="D108" t="s">
        <v>1513</v>
      </c>
      <c r="E108" t="s">
        <v>27</v>
      </c>
      <c r="F108" t="s">
        <v>1514</v>
      </c>
      <c r="G108" t="s">
        <v>27</v>
      </c>
      <c r="H108" t="s">
        <v>31</v>
      </c>
      <c r="I108">
        <v>1920</v>
      </c>
      <c r="J108" t="s">
        <v>1515</v>
      </c>
      <c r="K108" t="s">
        <v>32</v>
      </c>
      <c r="L108" t="s">
        <v>27</v>
      </c>
      <c r="M108" t="s">
        <v>27</v>
      </c>
      <c r="N108" t="s">
        <v>34</v>
      </c>
      <c r="O108" t="s">
        <v>573</v>
      </c>
      <c r="P108" t="s">
        <v>574</v>
      </c>
      <c r="Q108" t="s">
        <v>27</v>
      </c>
      <c r="R108" t="s">
        <v>862</v>
      </c>
      <c r="S108" t="s">
        <v>863</v>
      </c>
      <c r="T108" t="s">
        <v>27</v>
      </c>
      <c r="U108" t="s">
        <v>27</v>
      </c>
      <c r="V108" t="s">
        <v>27</v>
      </c>
      <c r="W108" t="s">
        <v>27</v>
      </c>
      <c r="X108" t="s">
        <v>866</v>
      </c>
    </row>
    <row r="109" spans="1:24" s="3" customFormat="1" x14ac:dyDescent="0.15">
      <c r="A109" s="3" t="s">
        <v>1517</v>
      </c>
      <c r="B109" t="s">
        <v>27</v>
      </c>
      <c r="C109" t="s">
        <v>1521</v>
      </c>
      <c r="D109" t="s">
        <v>1535</v>
      </c>
      <c r="E109" t="s">
        <v>27</v>
      </c>
      <c r="F109" t="s">
        <v>1518</v>
      </c>
      <c r="G109" t="s">
        <v>27</v>
      </c>
      <c r="H109" t="s">
        <v>31</v>
      </c>
      <c r="I109">
        <v>1925</v>
      </c>
      <c r="J109" t="s">
        <v>1520</v>
      </c>
      <c r="K109" t="s">
        <v>32</v>
      </c>
      <c r="L109" t="s">
        <v>27</v>
      </c>
      <c r="M109" t="s">
        <v>27</v>
      </c>
      <c r="N109" t="s">
        <v>34</v>
      </c>
      <c r="O109" t="s">
        <v>35</v>
      </c>
      <c r="P109" t="s">
        <v>486</v>
      </c>
      <c r="Q109" t="s">
        <v>487</v>
      </c>
      <c r="R109" t="s">
        <v>1522</v>
      </c>
      <c r="S109" t="s">
        <v>1523</v>
      </c>
      <c r="T109" t="s">
        <v>1536</v>
      </c>
      <c r="U109" t="s">
        <v>27</v>
      </c>
      <c r="V109" t="s">
        <v>27</v>
      </c>
      <c r="W109" t="s">
        <v>27</v>
      </c>
      <c r="X109" t="s">
        <v>1525</v>
      </c>
    </row>
    <row r="110" spans="1:24" s="3" customFormat="1" x14ac:dyDescent="0.15">
      <c r="A110" t="s">
        <v>1526</v>
      </c>
      <c r="B110" t="s">
        <v>27</v>
      </c>
      <c r="C110" t="s">
        <v>1521</v>
      </c>
      <c r="D110" t="s">
        <v>976</v>
      </c>
      <c r="E110" t="s">
        <v>27</v>
      </c>
      <c r="F110" t="s">
        <v>1527</v>
      </c>
      <c r="G110" t="s">
        <v>27</v>
      </c>
      <c r="H110" t="s">
        <v>1528</v>
      </c>
      <c r="I110">
        <v>1917</v>
      </c>
      <c r="J110" t="s">
        <v>1529</v>
      </c>
      <c r="K110" t="s">
        <v>32</v>
      </c>
      <c r="L110" t="s">
        <v>45</v>
      </c>
      <c r="M110" t="s">
        <v>46</v>
      </c>
      <c r="N110" t="s">
        <v>34</v>
      </c>
      <c r="O110" t="s">
        <v>35</v>
      </c>
      <c r="P110" t="s">
        <v>486</v>
      </c>
      <c r="Q110" t="s">
        <v>487</v>
      </c>
      <c r="R110" t="s">
        <v>1530</v>
      </c>
      <c r="S110" t="s">
        <v>1531</v>
      </c>
      <c r="T110" t="s">
        <v>1532</v>
      </c>
      <c r="U110" t="s">
        <v>27</v>
      </c>
      <c r="V110" t="s">
        <v>1533</v>
      </c>
      <c r="W110" t="s">
        <v>27</v>
      </c>
      <c r="X110" t="s">
        <v>1534</v>
      </c>
    </row>
    <row r="111" spans="1:24" s="3" customFormat="1" x14ac:dyDescent="0.15">
      <c r="A111" s="28" t="s">
        <v>2662</v>
      </c>
      <c r="B111" s="3" t="s">
        <v>27</v>
      </c>
      <c r="C111" s="3" t="s">
        <v>2467</v>
      </c>
      <c r="D111" s="3" t="s">
        <v>64</v>
      </c>
      <c r="E111" s="3" t="s">
        <v>27</v>
      </c>
      <c r="F111" s="3" t="s">
        <v>2663</v>
      </c>
      <c r="G111" s="3" t="s">
        <v>27</v>
      </c>
      <c r="H111" s="3" t="s">
        <v>31</v>
      </c>
      <c r="I111" s="3">
        <v>1935</v>
      </c>
      <c r="J111" s="3" t="s">
        <v>90</v>
      </c>
      <c r="K111" s="3" t="s">
        <v>32</v>
      </c>
      <c r="L111" s="3" t="s">
        <v>97</v>
      </c>
      <c r="M111" s="3" t="s">
        <v>27</v>
      </c>
      <c r="N111" s="3" t="s">
        <v>34</v>
      </c>
      <c r="O111" s="3" t="s">
        <v>35</v>
      </c>
      <c r="P111" s="3" t="s">
        <v>69</v>
      </c>
      <c r="Q111" s="3" t="s">
        <v>27</v>
      </c>
      <c r="R111" s="3" t="s">
        <v>27</v>
      </c>
      <c r="S111" s="3" t="s">
        <v>70</v>
      </c>
      <c r="T111" s="3" t="s">
        <v>92</v>
      </c>
      <c r="U111" s="3" t="s">
        <v>2664</v>
      </c>
      <c r="V111" s="3" t="s">
        <v>27</v>
      </c>
      <c r="W111" s="3" t="s">
        <v>398</v>
      </c>
      <c r="X111" s="3" t="s">
        <v>74</v>
      </c>
    </row>
    <row r="112" spans="1:24" s="3" customFormat="1" x14ac:dyDescent="0.15">
      <c r="A112" s="3" t="s">
        <v>2665</v>
      </c>
      <c r="B112" s="3" t="s">
        <v>27</v>
      </c>
      <c r="C112" s="3" t="s">
        <v>2470</v>
      </c>
      <c r="D112" s="3" t="s">
        <v>2666</v>
      </c>
      <c r="E112" s="3" t="s">
        <v>27</v>
      </c>
      <c r="F112" s="3" t="s">
        <v>2667</v>
      </c>
      <c r="G112" s="3" t="s">
        <v>27</v>
      </c>
      <c r="H112" s="3" t="s">
        <v>31</v>
      </c>
      <c r="I112" s="3">
        <v>1954</v>
      </c>
      <c r="J112" s="3" t="s">
        <v>2668</v>
      </c>
      <c r="K112" s="3" t="s">
        <v>32</v>
      </c>
      <c r="L112" s="3" t="s">
        <v>97</v>
      </c>
      <c r="M112" s="3" t="s">
        <v>27</v>
      </c>
      <c r="N112" s="3" t="s">
        <v>34</v>
      </c>
      <c r="O112" s="3" t="s">
        <v>35</v>
      </c>
      <c r="P112" s="3" t="s">
        <v>69</v>
      </c>
      <c r="Q112" s="3" t="s">
        <v>2669</v>
      </c>
      <c r="R112" s="3" t="s">
        <v>27</v>
      </c>
      <c r="S112" s="3" t="s">
        <v>27</v>
      </c>
      <c r="T112" s="3" t="s">
        <v>853</v>
      </c>
      <c r="U112" s="3" t="s">
        <v>2670</v>
      </c>
      <c r="V112" s="3" t="s">
        <v>2671</v>
      </c>
      <c r="W112" s="3" t="s">
        <v>2672</v>
      </c>
      <c r="X112" s="3" t="s">
        <v>2673</v>
      </c>
    </row>
    <row r="113" spans="1:24" s="3" customFormat="1" x14ac:dyDescent="0.15">
      <c r="A113" s="3" t="s">
        <v>2690</v>
      </c>
      <c r="B113" s="3" t="s">
        <v>27</v>
      </c>
      <c r="C113" s="3" t="s">
        <v>2675</v>
      </c>
      <c r="D113" s="3" t="s">
        <v>2691</v>
      </c>
      <c r="E113" s="3" t="s">
        <v>27</v>
      </c>
      <c r="F113" s="3" t="s">
        <v>286</v>
      </c>
      <c r="G113" s="3" t="s">
        <v>27</v>
      </c>
      <c r="H113" s="3" t="s">
        <v>743</v>
      </c>
      <c r="I113" s="3">
        <v>1818</v>
      </c>
      <c r="J113" s="3" t="s">
        <v>2692</v>
      </c>
      <c r="K113" s="3" t="s">
        <v>32</v>
      </c>
      <c r="L113" s="3" t="s">
        <v>62</v>
      </c>
      <c r="M113" s="3" t="s">
        <v>46</v>
      </c>
      <c r="N113" s="3" t="s">
        <v>34</v>
      </c>
      <c r="O113" s="3" t="s">
        <v>2676</v>
      </c>
      <c r="P113" s="3" t="s">
        <v>2676</v>
      </c>
      <c r="Q113" s="3" t="s">
        <v>27</v>
      </c>
      <c r="R113" s="3" t="s">
        <v>27</v>
      </c>
      <c r="S113" s="3" t="s">
        <v>27</v>
      </c>
      <c r="T113" s="3" t="s">
        <v>27</v>
      </c>
      <c r="U113" s="3" t="s">
        <v>27</v>
      </c>
      <c r="V113" s="3" t="s">
        <v>2693</v>
      </c>
      <c r="W113" s="3" t="s">
        <v>27</v>
      </c>
      <c r="X113" s="3" t="s">
        <v>2694</v>
      </c>
    </row>
    <row r="114" spans="1:24" s="3" customFormat="1" x14ac:dyDescent="0.15">
      <c r="A114" s="3" t="s">
        <v>2695</v>
      </c>
      <c r="B114" s="3" t="s">
        <v>27</v>
      </c>
      <c r="C114" s="3" t="s">
        <v>2675</v>
      </c>
      <c r="D114" s="3" t="s">
        <v>2691</v>
      </c>
      <c r="E114" s="3" t="s">
        <v>27</v>
      </c>
      <c r="F114" s="3" t="s">
        <v>30</v>
      </c>
      <c r="G114" s="3" t="s">
        <v>27</v>
      </c>
      <c r="H114" s="3" t="s">
        <v>31</v>
      </c>
      <c r="I114" s="3">
        <v>1818</v>
      </c>
      <c r="J114" s="3" t="s">
        <v>2692</v>
      </c>
      <c r="K114" s="3" t="s">
        <v>32</v>
      </c>
      <c r="L114" s="3" t="s">
        <v>62</v>
      </c>
      <c r="M114" s="3" t="s">
        <v>46</v>
      </c>
      <c r="N114" s="3" t="s">
        <v>34</v>
      </c>
      <c r="O114" s="3" t="s">
        <v>2676</v>
      </c>
      <c r="P114" s="3" t="s">
        <v>2676</v>
      </c>
      <c r="Q114" s="3" t="s">
        <v>27</v>
      </c>
      <c r="R114" s="3" t="s">
        <v>27</v>
      </c>
      <c r="S114" s="3" t="s">
        <v>27</v>
      </c>
      <c r="T114" s="3" t="s">
        <v>27</v>
      </c>
      <c r="U114" s="3" t="s">
        <v>27</v>
      </c>
      <c r="V114" s="3" t="s">
        <v>2696</v>
      </c>
      <c r="W114" s="3" t="s">
        <v>27</v>
      </c>
      <c r="X114" s="3" t="s">
        <v>2697</v>
      </c>
    </row>
    <row r="115" spans="1:24" s="3" customFormat="1" x14ac:dyDescent="0.15">
      <c r="A115" s="3" t="s">
        <v>2681</v>
      </c>
      <c r="B115" s="3" t="s">
        <v>52</v>
      </c>
      <c r="C115" s="3" t="s">
        <v>2675</v>
      </c>
      <c r="D115" s="3" t="s">
        <v>1857</v>
      </c>
      <c r="E115" s="3" t="s">
        <v>27</v>
      </c>
      <c r="F115" s="3" t="s">
        <v>30</v>
      </c>
      <c r="G115" s="3" t="s">
        <v>27</v>
      </c>
      <c r="H115" s="3" t="s">
        <v>31</v>
      </c>
      <c r="I115" s="3">
        <v>1803</v>
      </c>
      <c r="J115" s="3" t="s">
        <v>2682</v>
      </c>
      <c r="K115" s="3" t="s">
        <v>32</v>
      </c>
      <c r="L115" s="3" t="s">
        <v>27</v>
      </c>
      <c r="M115" s="3" t="s">
        <v>27</v>
      </c>
      <c r="N115" s="3" t="s">
        <v>34</v>
      </c>
      <c r="O115" s="3" t="s">
        <v>2676</v>
      </c>
      <c r="P115" s="3" t="s">
        <v>2676</v>
      </c>
      <c r="Q115" s="3" t="s">
        <v>27</v>
      </c>
      <c r="R115" s="3" t="s">
        <v>27</v>
      </c>
      <c r="S115" s="3" t="s">
        <v>2683</v>
      </c>
      <c r="T115" s="3" t="s">
        <v>27</v>
      </c>
      <c r="U115" s="3" t="s">
        <v>27</v>
      </c>
      <c r="V115" s="3" t="s">
        <v>27</v>
      </c>
      <c r="W115" s="3" t="s">
        <v>27</v>
      </c>
      <c r="X115" s="3" t="s">
        <v>2684</v>
      </c>
    </row>
    <row r="116" spans="1:24" x14ac:dyDescent="0.15">
      <c r="A116" s="3" t="s">
        <v>2688</v>
      </c>
      <c r="B116" s="3" t="s">
        <v>52</v>
      </c>
      <c r="C116" s="3" t="s">
        <v>2675</v>
      </c>
      <c r="D116" s="3" t="s">
        <v>1857</v>
      </c>
      <c r="E116" s="3" t="s">
        <v>27</v>
      </c>
      <c r="F116" s="3" t="s">
        <v>30</v>
      </c>
      <c r="G116" s="3" t="s">
        <v>27</v>
      </c>
      <c r="H116" s="3" t="s">
        <v>31</v>
      </c>
      <c r="I116" s="3">
        <v>1802</v>
      </c>
      <c r="J116" s="3" t="s">
        <v>2689</v>
      </c>
      <c r="K116" s="3" t="s">
        <v>32</v>
      </c>
      <c r="L116" s="3" t="s">
        <v>27</v>
      </c>
      <c r="M116" s="3" t="s">
        <v>27</v>
      </c>
      <c r="N116" s="3" t="s">
        <v>34</v>
      </c>
      <c r="O116" s="3" t="s">
        <v>2676</v>
      </c>
      <c r="P116" s="3" t="s">
        <v>2676</v>
      </c>
      <c r="Q116" s="3" t="s">
        <v>2677</v>
      </c>
      <c r="R116" s="3" t="s">
        <v>27</v>
      </c>
      <c r="S116" s="3" t="s">
        <v>2678</v>
      </c>
      <c r="T116" s="3" t="s">
        <v>27</v>
      </c>
      <c r="U116" s="3" t="s">
        <v>27</v>
      </c>
      <c r="V116" s="3" t="s">
        <v>2679</v>
      </c>
      <c r="W116" s="3" t="s">
        <v>27</v>
      </c>
      <c r="X116" s="3" t="s">
        <v>2680</v>
      </c>
    </row>
    <row r="117" spans="1:24" x14ac:dyDescent="0.15">
      <c r="A117" s="3" t="s">
        <v>2674</v>
      </c>
      <c r="B117" s="3" t="s">
        <v>52</v>
      </c>
      <c r="C117" s="3" t="s">
        <v>2675</v>
      </c>
      <c r="D117" s="3" t="s">
        <v>1857</v>
      </c>
      <c r="E117" s="3" t="s">
        <v>27</v>
      </c>
      <c r="F117" s="3" t="s">
        <v>30</v>
      </c>
      <c r="G117" s="3" t="s">
        <v>27</v>
      </c>
      <c r="H117" s="3" t="s">
        <v>31</v>
      </c>
      <c r="I117" s="3">
        <v>0</v>
      </c>
      <c r="J117" s="3" t="s">
        <v>27</v>
      </c>
      <c r="K117" s="3" t="s">
        <v>32</v>
      </c>
      <c r="L117" s="3" t="s">
        <v>27</v>
      </c>
      <c r="M117" s="3" t="s">
        <v>27</v>
      </c>
      <c r="N117" s="3" t="s">
        <v>34</v>
      </c>
      <c r="O117" s="3" t="s">
        <v>2676</v>
      </c>
      <c r="P117" s="3" t="s">
        <v>2676</v>
      </c>
      <c r="Q117" s="3" t="s">
        <v>2677</v>
      </c>
      <c r="R117" s="3" t="s">
        <v>27</v>
      </c>
      <c r="S117" s="3" t="s">
        <v>2678</v>
      </c>
      <c r="T117" s="3" t="s">
        <v>27</v>
      </c>
      <c r="U117" s="3" t="s">
        <v>27</v>
      </c>
      <c r="V117" s="3" t="s">
        <v>2679</v>
      </c>
      <c r="W117" s="3" t="s">
        <v>27</v>
      </c>
      <c r="X117" s="3" t="s">
        <v>2680</v>
      </c>
    </row>
    <row r="118" spans="1:24" x14ac:dyDescent="0.15">
      <c r="A118" s="3" t="s">
        <v>2685</v>
      </c>
      <c r="B118" s="3" t="s">
        <v>27</v>
      </c>
      <c r="C118" s="3" t="s">
        <v>2675</v>
      </c>
      <c r="D118" s="3" t="s">
        <v>1857</v>
      </c>
      <c r="E118" s="3" t="s">
        <v>27</v>
      </c>
      <c r="F118" s="3" t="s">
        <v>30</v>
      </c>
      <c r="G118" s="3" t="s">
        <v>27</v>
      </c>
      <c r="H118" s="3" t="s">
        <v>31</v>
      </c>
      <c r="I118" s="3">
        <v>0</v>
      </c>
      <c r="J118" s="3" t="s">
        <v>27</v>
      </c>
      <c r="K118" s="3" t="s">
        <v>32</v>
      </c>
      <c r="L118" s="3" t="s">
        <v>27</v>
      </c>
      <c r="M118" s="3" t="s">
        <v>27</v>
      </c>
      <c r="N118" s="3" t="s">
        <v>34</v>
      </c>
      <c r="O118" s="3" t="s">
        <v>2676</v>
      </c>
      <c r="P118" s="3" t="s">
        <v>2676</v>
      </c>
      <c r="Q118" s="3" t="s">
        <v>2677</v>
      </c>
      <c r="R118" s="3" t="s">
        <v>27</v>
      </c>
      <c r="S118" s="3" t="s">
        <v>27</v>
      </c>
      <c r="T118" s="3" t="s">
        <v>27</v>
      </c>
      <c r="U118" s="3" t="s">
        <v>27</v>
      </c>
      <c r="V118" s="3" t="s">
        <v>2686</v>
      </c>
      <c r="W118" s="3" t="s">
        <v>27</v>
      </c>
      <c r="X118" s="3" t="s">
        <v>2687</v>
      </c>
    </row>
    <row r="119" spans="1:24" x14ac:dyDescent="0.15">
      <c r="A119" t="s">
        <v>1538</v>
      </c>
      <c r="B119" t="s">
        <v>1537</v>
      </c>
      <c r="C119" t="s">
        <v>1542</v>
      </c>
      <c r="D119" t="s">
        <v>976</v>
      </c>
      <c r="E119" t="s">
        <v>27</v>
      </c>
      <c r="F119" t="s">
        <v>1539</v>
      </c>
      <c r="G119" t="s">
        <v>27</v>
      </c>
      <c r="H119" t="s">
        <v>1540</v>
      </c>
      <c r="I119">
        <v>1911</v>
      </c>
      <c r="J119" t="s">
        <v>1541</v>
      </c>
      <c r="K119" t="s">
        <v>32</v>
      </c>
      <c r="L119" t="s">
        <v>45</v>
      </c>
      <c r="M119" t="s">
        <v>981</v>
      </c>
      <c r="N119" t="s">
        <v>34</v>
      </c>
      <c r="O119" t="s">
        <v>35</v>
      </c>
      <c r="P119" t="s">
        <v>486</v>
      </c>
      <c r="Q119" t="s">
        <v>1543</v>
      </c>
      <c r="R119" t="s">
        <v>1544</v>
      </c>
      <c r="S119" t="s">
        <v>1545</v>
      </c>
      <c r="T119" t="s">
        <v>1546</v>
      </c>
      <c r="U119" t="s">
        <v>27</v>
      </c>
      <c r="V119" t="s">
        <v>27</v>
      </c>
      <c r="W119" t="s">
        <v>27</v>
      </c>
      <c r="X119" t="s">
        <v>1547</v>
      </c>
    </row>
    <row r="120" spans="1:24" x14ac:dyDescent="0.15">
      <c r="A120" s="4" t="s">
        <v>1558</v>
      </c>
      <c r="B120" t="s">
        <v>27</v>
      </c>
      <c r="C120" t="s">
        <v>1551</v>
      </c>
      <c r="D120" t="s">
        <v>1559</v>
      </c>
      <c r="E120" t="s">
        <v>27</v>
      </c>
      <c r="F120" t="s">
        <v>1560</v>
      </c>
      <c r="G120" t="s">
        <v>27</v>
      </c>
      <c r="H120" t="s">
        <v>31</v>
      </c>
      <c r="I120">
        <v>1964</v>
      </c>
      <c r="J120" t="s">
        <v>1561</v>
      </c>
      <c r="K120" t="s">
        <v>32</v>
      </c>
      <c r="L120" t="s">
        <v>97</v>
      </c>
      <c r="M120" t="s">
        <v>27</v>
      </c>
      <c r="N120" t="s">
        <v>34</v>
      </c>
      <c r="O120" t="s">
        <v>35</v>
      </c>
      <c r="P120" t="s">
        <v>69</v>
      </c>
      <c r="Q120" t="s">
        <v>1562</v>
      </c>
      <c r="R120" t="s">
        <v>1563</v>
      </c>
      <c r="S120" t="s">
        <v>1564</v>
      </c>
      <c r="T120" t="s">
        <v>1565</v>
      </c>
      <c r="U120" t="s">
        <v>1566</v>
      </c>
      <c r="V120" t="s">
        <v>1567</v>
      </c>
      <c r="W120" t="s">
        <v>1568</v>
      </c>
      <c r="X120" t="s">
        <v>1569</v>
      </c>
    </row>
    <row r="121" spans="1:24" x14ac:dyDescent="0.15">
      <c r="A121" t="s">
        <v>1579</v>
      </c>
      <c r="B121" t="s">
        <v>27</v>
      </c>
      <c r="C121" t="s">
        <v>1551</v>
      </c>
      <c r="D121" t="s">
        <v>1580</v>
      </c>
      <c r="E121" t="s">
        <v>27</v>
      </c>
      <c r="F121" t="s">
        <v>1581</v>
      </c>
      <c r="G121" t="s">
        <v>27</v>
      </c>
      <c r="H121" t="s">
        <v>31</v>
      </c>
      <c r="I121">
        <v>1959</v>
      </c>
      <c r="J121" t="s">
        <v>1582</v>
      </c>
      <c r="K121" t="s">
        <v>32</v>
      </c>
      <c r="L121" t="s">
        <v>97</v>
      </c>
      <c r="M121" t="s">
        <v>27</v>
      </c>
      <c r="N121" t="s">
        <v>34</v>
      </c>
      <c r="O121" t="s">
        <v>35</v>
      </c>
      <c r="P121" t="s">
        <v>69</v>
      </c>
      <c r="Q121" t="s">
        <v>1583</v>
      </c>
      <c r="R121" t="s">
        <v>27</v>
      </c>
      <c r="S121" t="s">
        <v>1584</v>
      </c>
      <c r="T121" t="s">
        <v>1586</v>
      </c>
      <c r="U121" t="s">
        <v>1587</v>
      </c>
      <c r="V121" t="s">
        <v>27</v>
      </c>
      <c r="W121" t="s">
        <v>1588</v>
      </c>
      <c r="X121" t="s">
        <v>1589</v>
      </c>
    </row>
    <row r="122" spans="1:24" x14ac:dyDescent="0.15">
      <c r="A122" s="2" t="s">
        <v>1570</v>
      </c>
      <c r="B122" t="s">
        <v>27</v>
      </c>
      <c r="C122" t="s">
        <v>1551</v>
      </c>
      <c r="D122" t="s">
        <v>1571</v>
      </c>
      <c r="E122" t="s">
        <v>27</v>
      </c>
      <c r="F122" t="s">
        <v>1572</v>
      </c>
      <c r="G122" t="s">
        <v>27</v>
      </c>
      <c r="H122" t="s">
        <v>31</v>
      </c>
      <c r="I122">
        <v>1957</v>
      </c>
      <c r="J122" t="s">
        <v>1573</v>
      </c>
      <c r="K122" t="s">
        <v>32</v>
      </c>
      <c r="L122" t="s">
        <v>97</v>
      </c>
      <c r="M122" t="s">
        <v>27</v>
      </c>
      <c r="N122" t="s">
        <v>34</v>
      </c>
      <c r="O122" t="s">
        <v>35</v>
      </c>
      <c r="P122" t="s">
        <v>69</v>
      </c>
      <c r="Q122" t="s">
        <v>1574</v>
      </c>
      <c r="R122" t="s">
        <v>1575</v>
      </c>
      <c r="S122" t="s">
        <v>27</v>
      </c>
      <c r="T122" t="s">
        <v>1264</v>
      </c>
      <c r="U122" t="s">
        <v>1576</v>
      </c>
      <c r="V122" t="s">
        <v>1577</v>
      </c>
      <c r="W122" t="s">
        <v>27</v>
      </c>
      <c r="X122" t="s">
        <v>1578</v>
      </c>
    </row>
    <row r="123" spans="1:24" x14ac:dyDescent="0.15">
      <c r="A123" t="s">
        <v>1628</v>
      </c>
      <c r="B123" t="s">
        <v>27</v>
      </c>
      <c r="C123" t="s">
        <v>1551</v>
      </c>
      <c r="D123" t="s">
        <v>64</v>
      </c>
      <c r="E123" t="s">
        <v>27</v>
      </c>
      <c r="F123" t="s">
        <v>1629</v>
      </c>
      <c r="G123" t="s">
        <v>27</v>
      </c>
      <c r="H123" t="s">
        <v>1630</v>
      </c>
      <c r="I123">
        <v>1936</v>
      </c>
      <c r="J123" t="s">
        <v>1631</v>
      </c>
      <c r="K123" t="s">
        <v>32</v>
      </c>
      <c r="L123" t="s">
        <v>45</v>
      </c>
      <c r="M123" t="s">
        <v>91</v>
      </c>
      <c r="N123" t="s">
        <v>34</v>
      </c>
      <c r="O123" t="s">
        <v>35</v>
      </c>
      <c r="P123" t="s">
        <v>69</v>
      </c>
      <c r="Q123" t="s">
        <v>27</v>
      </c>
      <c r="R123" t="s">
        <v>27</v>
      </c>
      <c r="S123" t="s">
        <v>829</v>
      </c>
      <c r="T123" t="s">
        <v>1632</v>
      </c>
      <c r="U123" t="s">
        <v>1633</v>
      </c>
      <c r="V123" t="s">
        <v>27</v>
      </c>
      <c r="W123" t="s">
        <v>1634</v>
      </c>
      <c r="X123" t="s">
        <v>832</v>
      </c>
    </row>
    <row r="124" spans="1:24" x14ac:dyDescent="0.15">
      <c r="A124" t="s">
        <v>1635</v>
      </c>
      <c r="B124" t="s">
        <v>27</v>
      </c>
      <c r="C124" t="s">
        <v>1551</v>
      </c>
      <c r="D124" t="s">
        <v>64</v>
      </c>
      <c r="E124" t="s">
        <v>27</v>
      </c>
      <c r="F124" t="s">
        <v>1636</v>
      </c>
      <c r="G124" t="s">
        <v>27</v>
      </c>
      <c r="H124" t="s">
        <v>1630</v>
      </c>
      <c r="I124">
        <v>1935</v>
      </c>
      <c r="J124" t="s">
        <v>90</v>
      </c>
      <c r="K124" t="s">
        <v>32</v>
      </c>
      <c r="L124" t="s">
        <v>45</v>
      </c>
      <c r="M124" t="s">
        <v>91</v>
      </c>
      <c r="N124" t="s">
        <v>34</v>
      </c>
      <c r="O124" t="s">
        <v>35</v>
      </c>
      <c r="P124" t="s">
        <v>69</v>
      </c>
      <c r="Q124" t="s">
        <v>27</v>
      </c>
      <c r="R124" t="s">
        <v>27</v>
      </c>
      <c r="S124" t="s">
        <v>70</v>
      </c>
      <c r="T124" t="s">
        <v>92</v>
      </c>
      <c r="U124" t="s">
        <v>1637</v>
      </c>
      <c r="V124" t="s">
        <v>27</v>
      </c>
      <c r="W124" t="s">
        <v>94</v>
      </c>
      <c r="X124" t="s">
        <v>74</v>
      </c>
    </row>
    <row r="125" spans="1:24" x14ac:dyDescent="0.15">
      <c r="A125" t="s">
        <v>1638</v>
      </c>
      <c r="B125" t="s">
        <v>27</v>
      </c>
      <c r="C125" t="s">
        <v>1551</v>
      </c>
      <c r="D125" t="s">
        <v>64</v>
      </c>
      <c r="E125" t="s">
        <v>27</v>
      </c>
      <c r="F125" t="s">
        <v>1639</v>
      </c>
      <c r="G125" t="s">
        <v>27</v>
      </c>
      <c r="H125" t="s">
        <v>1630</v>
      </c>
      <c r="I125">
        <v>1935</v>
      </c>
      <c r="J125" t="s">
        <v>1640</v>
      </c>
      <c r="K125" t="s">
        <v>32</v>
      </c>
      <c r="L125" t="s">
        <v>45</v>
      </c>
      <c r="M125" t="s">
        <v>91</v>
      </c>
      <c r="N125" t="s">
        <v>34</v>
      </c>
      <c r="O125" t="s">
        <v>35</v>
      </c>
      <c r="P125" t="s">
        <v>69</v>
      </c>
      <c r="Q125" t="s">
        <v>27</v>
      </c>
      <c r="R125" t="s">
        <v>27</v>
      </c>
      <c r="S125" t="s">
        <v>836</v>
      </c>
      <c r="T125" t="s">
        <v>837</v>
      </c>
      <c r="U125" t="s">
        <v>1641</v>
      </c>
      <c r="V125" t="s">
        <v>27</v>
      </c>
      <c r="W125" t="s">
        <v>94</v>
      </c>
      <c r="X125" t="s">
        <v>839</v>
      </c>
    </row>
    <row r="126" spans="1:24" x14ac:dyDescent="0.15">
      <c r="A126" t="s">
        <v>1548</v>
      </c>
      <c r="B126" t="s">
        <v>75</v>
      </c>
      <c r="C126" t="s">
        <v>1551</v>
      </c>
      <c r="D126" t="s">
        <v>77</v>
      </c>
      <c r="E126" t="s">
        <v>27</v>
      </c>
      <c r="F126" t="s">
        <v>1549</v>
      </c>
      <c r="G126" t="s">
        <v>27</v>
      </c>
      <c r="H126" t="s">
        <v>79</v>
      </c>
      <c r="I126">
        <v>1933</v>
      </c>
      <c r="J126" t="s">
        <v>1550</v>
      </c>
      <c r="K126" t="s">
        <v>32</v>
      </c>
      <c r="L126" t="s">
        <v>27</v>
      </c>
      <c r="M126" t="s">
        <v>27</v>
      </c>
      <c r="N126" t="s">
        <v>34</v>
      </c>
      <c r="O126" t="s">
        <v>35</v>
      </c>
      <c r="P126" t="s">
        <v>69</v>
      </c>
      <c r="Q126" t="s">
        <v>1552</v>
      </c>
      <c r="R126" t="s">
        <v>27</v>
      </c>
      <c r="S126" t="s">
        <v>1553</v>
      </c>
      <c r="T126" t="s">
        <v>1554</v>
      </c>
      <c r="U126" t="s">
        <v>1555</v>
      </c>
      <c r="V126" t="s">
        <v>27</v>
      </c>
      <c r="W126" t="s">
        <v>1556</v>
      </c>
      <c r="X126" t="s">
        <v>1557</v>
      </c>
    </row>
    <row r="127" spans="1:24" x14ac:dyDescent="0.15">
      <c r="A127" s="40" t="s">
        <v>1615</v>
      </c>
      <c r="B127" t="s">
        <v>27</v>
      </c>
      <c r="C127" t="s">
        <v>1551</v>
      </c>
      <c r="D127" t="s">
        <v>483</v>
      </c>
      <c r="E127" t="s">
        <v>27</v>
      </c>
      <c r="F127" t="s">
        <v>1616</v>
      </c>
      <c r="G127" t="s">
        <v>27</v>
      </c>
      <c r="H127" t="s">
        <v>743</v>
      </c>
      <c r="I127">
        <v>1920</v>
      </c>
      <c r="J127" t="s">
        <v>1617</v>
      </c>
      <c r="K127" t="s">
        <v>32</v>
      </c>
      <c r="L127" t="s">
        <v>45</v>
      </c>
      <c r="M127" t="s">
        <v>408</v>
      </c>
      <c r="N127" t="s">
        <v>34</v>
      </c>
      <c r="O127" t="s">
        <v>35</v>
      </c>
      <c r="P127" t="s">
        <v>486</v>
      </c>
      <c r="Q127" t="s">
        <v>487</v>
      </c>
      <c r="R127" t="s">
        <v>1618</v>
      </c>
      <c r="S127" t="s">
        <v>1619</v>
      </c>
      <c r="T127" t="s">
        <v>1620</v>
      </c>
      <c r="U127" t="s">
        <v>27</v>
      </c>
      <c r="V127" t="s">
        <v>27</v>
      </c>
      <c r="W127" t="s">
        <v>1621</v>
      </c>
      <c r="X127" t="s">
        <v>1622</v>
      </c>
    </row>
    <row r="128" spans="1:24" x14ac:dyDescent="0.15">
      <c r="A128" t="s">
        <v>1594</v>
      </c>
      <c r="B128" t="s">
        <v>27</v>
      </c>
      <c r="C128" t="s">
        <v>1551</v>
      </c>
      <c r="D128" t="s">
        <v>483</v>
      </c>
      <c r="E128" t="s">
        <v>27</v>
      </c>
      <c r="F128" t="s">
        <v>1595</v>
      </c>
      <c r="G128" t="s">
        <v>27</v>
      </c>
      <c r="H128" t="s">
        <v>31</v>
      </c>
      <c r="I128">
        <v>1919</v>
      </c>
      <c r="J128" t="s">
        <v>1596</v>
      </c>
      <c r="K128" t="s">
        <v>32</v>
      </c>
      <c r="L128" t="s">
        <v>45</v>
      </c>
      <c r="M128" t="s">
        <v>408</v>
      </c>
      <c r="N128" t="s">
        <v>34</v>
      </c>
      <c r="O128" t="s">
        <v>35</v>
      </c>
      <c r="P128" t="s">
        <v>486</v>
      </c>
      <c r="Q128" t="s">
        <v>498</v>
      </c>
      <c r="R128" t="s">
        <v>1597</v>
      </c>
      <c r="S128" t="s">
        <v>1598</v>
      </c>
      <c r="T128" t="s">
        <v>1599</v>
      </c>
      <c r="U128" t="s">
        <v>27</v>
      </c>
      <c r="V128" t="s">
        <v>27</v>
      </c>
      <c r="W128" t="s">
        <v>27</v>
      </c>
      <c r="X128" t="s">
        <v>1600</v>
      </c>
    </row>
    <row r="129" spans="1:24" x14ac:dyDescent="0.15">
      <c r="A129" t="s">
        <v>1601</v>
      </c>
      <c r="B129" t="s">
        <v>27</v>
      </c>
      <c r="C129" t="s">
        <v>1551</v>
      </c>
      <c r="D129" t="s">
        <v>504</v>
      </c>
      <c r="E129" t="s">
        <v>27</v>
      </c>
      <c r="F129" t="s">
        <v>1602</v>
      </c>
      <c r="G129" t="s">
        <v>27</v>
      </c>
      <c r="H129" t="s">
        <v>1603</v>
      </c>
      <c r="I129">
        <v>1914</v>
      </c>
      <c r="J129" t="s">
        <v>1604</v>
      </c>
      <c r="K129" t="s">
        <v>32</v>
      </c>
      <c r="L129" t="s">
        <v>45</v>
      </c>
      <c r="M129" t="s">
        <v>323</v>
      </c>
      <c r="N129" t="s">
        <v>34</v>
      </c>
      <c r="O129" t="s">
        <v>35</v>
      </c>
      <c r="P129" t="s">
        <v>486</v>
      </c>
      <c r="Q129" t="s">
        <v>487</v>
      </c>
      <c r="R129" t="s">
        <v>1605</v>
      </c>
      <c r="S129" t="s">
        <v>27</v>
      </c>
      <c r="T129" t="s">
        <v>1606</v>
      </c>
      <c r="U129" t="s">
        <v>27</v>
      </c>
      <c r="V129" t="s">
        <v>59</v>
      </c>
      <c r="W129" t="s">
        <v>27</v>
      </c>
      <c r="X129" t="s">
        <v>1607</v>
      </c>
    </row>
    <row r="130" spans="1:24" x14ac:dyDescent="0.15">
      <c r="A130" t="s">
        <v>1590</v>
      </c>
      <c r="B130" t="s">
        <v>27</v>
      </c>
      <c r="C130" t="s">
        <v>1551</v>
      </c>
      <c r="D130" t="s">
        <v>797</v>
      </c>
      <c r="E130" t="s">
        <v>27</v>
      </c>
      <c r="F130" t="s">
        <v>30</v>
      </c>
      <c r="G130" t="s">
        <v>27</v>
      </c>
      <c r="H130" t="s">
        <v>31</v>
      </c>
      <c r="I130">
        <v>1913</v>
      </c>
      <c r="J130" t="s">
        <v>1591</v>
      </c>
      <c r="K130" t="s">
        <v>32</v>
      </c>
      <c r="L130" t="s">
        <v>97</v>
      </c>
      <c r="M130" t="s">
        <v>27</v>
      </c>
      <c r="N130" t="s">
        <v>34</v>
      </c>
      <c r="O130" t="s">
        <v>35</v>
      </c>
      <c r="P130" t="s">
        <v>69</v>
      </c>
      <c r="Q130" t="s">
        <v>27</v>
      </c>
      <c r="R130" t="s">
        <v>27</v>
      </c>
      <c r="S130" t="s">
        <v>27</v>
      </c>
      <c r="T130" t="s">
        <v>27</v>
      </c>
      <c r="U130" t="s">
        <v>27</v>
      </c>
      <c r="V130" t="s">
        <v>1592</v>
      </c>
      <c r="W130" t="s">
        <v>27</v>
      </c>
      <c r="X130" t="s">
        <v>1593</v>
      </c>
    </row>
    <row r="131" spans="1:24" x14ac:dyDescent="0.15">
      <c r="A131" t="s">
        <v>1623</v>
      </c>
      <c r="B131" t="s">
        <v>27</v>
      </c>
      <c r="C131" t="s">
        <v>1551</v>
      </c>
      <c r="D131" t="s">
        <v>495</v>
      </c>
      <c r="E131" t="s">
        <v>27</v>
      </c>
      <c r="F131" t="s">
        <v>1624</v>
      </c>
      <c r="G131" t="s">
        <v>27</v>
      </c>
      <c r="H131" t="s">
        <v>743</v>
      </c>
      <c r="I131">
        <v>1913</v>
      </c>
      <c r="J131" t="s">
        <v>497</v>
      </c>
      <c r="K131" t="s">
        <v>32</v>
      </c>
      <c r="L131" t="s">
        <v>45</v>
      </c>
      <c r="M131" t="s">
        <v>408</v>
      </c>
      <c r="N131" t="s">
        <v>34</v>
      </c>
      <c r="O131" t="s">
        <v>35</v>
      </c>
      <c r="P131" t="s">
        <v>486</v>
      </c>
      <c r="Q131" t="s">
        <v>498</v>
      </c>
      <c r="R131" t="s">
        <v>1625</v>
      </c>
      <c r="S131" t="s">
        <v>27</v>
      </c>
      <c r="T131" t="s">
        <v>1626</v>
      </c>
      <c r="U131" t="s">
        <v>27</v>
      </c>
      <c r="V131" t="s">
        <v>59</v>
      </c>
      <c r="W131" t="s">
        <v>27</v>
      </c>
      <c r="X131" t="s">
        <v>1627</v>
      </c>
    </row>
    <row r="132" spans="1:24" x14ac:dyDescent="0.15">
      <c r="A132" t="s">
        <v>1608</v>
      </c>
      <c r="B132" t="s">
        <v>27</v>
      </c>
      <c r="C132" t="s">
        <v>1551</v>
      </c>
      <c r="D132" t="s">
        <v>976</v>
      </c>
      <c r="E132" t="s">
        <v>27</v>
      </c>
      <c r="F132" t="s">
        <v>1609</v>
      </c>
      <c r="G132" t="s">
        <v>27</v>
      </c>
      <c r="H132" t="s">
        <v>1610</v>
      </c>
      <c r="I132">
        <v>1911</v>
      </c>
      <c r="J132" t="s">
        <v>1611</v>
      </c>
      <c r="K132" t="s">
        <v>32</v>
      </c>
      <c r="L132" t="s">
        <v>45</v>
      </c>
      <c r="M132" t="s">
        <v>91</v>
      </c>
      <c r="N132" t="s">
        <v>34</v>
      </c>
      <c r="O132" t="s">
        <v>35</v>
      </c>
      <c r="P132" t="s">
        <v>486</v>
      </c>
      <c r="Q132" t="s">
        <v>1543</v>
      </c>
      <c r="R132" t="s">
        <v>1544</v>
      </c>
      <c r="S132" t="s">
        <v>1612</v>
      </c>
      <c r="T132" t="s">
        <v>1546</v>
      </c>
      <c r="U132" t="s">
        <v>27</v>
      </c>
      <c r="V132" t="s">
        <v>1613</v>
      </c>
      <c r="W132" t="s">
        <v>27</v>
      </c>
      <c r="X132" t="s">
        <v>1614</v>
      </c>
    </row>
    <row r="133" spans="1:24" x14ac:dyDescent="0.15">
      <c r="A133" t="s">
        <v>1642</v>
      </c>
      <c r="B133" t="s">
        <v>27</v>
      </c>
      <c r="C133" t="s">
        <v>1551</v>
      </c>
      <c r="D133" t="s">
        <v>816</v>
      </c>
      <c r="E133" t="s">
        <v>27</v>
      </c>
      <c r="F133" t="s">
        <v>1643</v>
      </c>
      <c r="G133" t="s">
        <v>27</v>
      </c>
      <c r="H133" t="s">
        <v>531</v>
      </c>
      <c r="I133">
        <v>1885</v>
      </c>
      <c r="J133" t="s">
        <v>1644</v>
      </c>
      <c r="K133" t="s">
        <v>32</v>
      </c>
      <c r="L133" t="s">
        <v>45</v>
      </c>
      <c r="M133" t="s">
        <v>91</v>
      </c>
      <c r="N133" t="s">
        <v>34</v>
      </c>
      <c r="O133" t="s">
        <v>35</v>
      </c>
      <c r="P133" t="s">
        <v>69</v>
      </c>
      <c r="Q133" t="s">
        <v>27</v>
      </c>
      <c r="R133" t="s">
        <v>27</v>
      </c>
      <c r="S133" t="s">
        <v>1645</v>
      </c>
      <c r="T133" t="s">
        <v>1646</v>
      </c>
      <c r="U133" t="s">
        <v>1647</v>
      </c>
      <c r="V133" t="s">
        <v>27</v>
      </c>
      <c r="W133" t="s">
        <v>27</v>
      </c>
      <c r="X133" t="s">
        <v>1648</v>
      </c>
    </row>
    <row r="134" spans="1:24" x14ac:dyDescent="0.15">
      <c r="A134" s="40" t="s">
        <v>1728</v>
      </c>
      <c r="B134" t="s">
        <v>27</v>
      </c>
      <c r="C134" t="s">
        <v>1654</v>
      </c>
      <c r="D134" t="s">
        <v>464</v>
      </c>
      <c r="E134" t="s">
        <v>27</v>
      </c>
      <c r="F134" t="s">
        <v>1023</v>
      </c>
      <c r="G134" t="s">
        <v>27</v>
      </c>
      <c r="H134" t="s">
        <v>31</v>
      </c>
      <c r="I134">
        <v>1932</v>
      </c>
      <c r="J134" t="s">
        <v>1729</v>
      </c>
      <c r="K134" t="s">
        <v>32</v>
      </c>
      <c r="L134" t="s">
        <v>45</v>
      </c>
      <c r="M134" t="s">
        <v>338</v>
      </c>
      <c r="N134" t="s">
        <v>108</v>
      </c>
      <c r="O134" t="s">
        <v>109</v>
      </c>
      <c r="P134" t="s">
        <v>109</v>
      </c>
      <c r="Q134" t="s">
        <v>468</v>
      </c>
      <c r="R134" t="s">
        <v>469</v>
      </c>
      <c r="S134" t="s">
        <v>1730</v>
      </c>
      <c r="T134" t="s">
        <v>27</v>
      </c>
      <c r="U134" t="s">
        <v>1731</v>
      </c>
      <c r="V134" t="s">
        <v>470</v>
      </c>
      <c r="W134" t="s">
        <v>1732</v>
      </c>
      <c r="X134" t="s">
        <v>1733</v>
      </c>
    </row>
    <row r="135" spans="1:24" x14ac:dyDescent="0.15">
      <c r="A135" s="40" t="s">
        <v>1691</v>
      </c>
      <c r="B135" t="s">
        <v>27</v>
      </c>
      <c r="C135" t="s">
        <v>1654</v>
      </c>
      <c r="D135" t="s">
        <v>582</v>
      </c>
      <c r="E135" t="s">
        <v>27</v>
      </c>
      <c r="F135" t="s">
        <v>1692</v>
      </c>
      <c r="G135" t="s">
        <v>27</v>
      </c>
      <c r="H135" t="s">
        <v>31</v>
      </c>
      <c r="I135">
        <v>1932</v>
      </c>
      <c r="J135" t="s">
        <v>1693</v>
      </c>
      <c r="K135" t="s">
        <v>32</v>
      </c>
      <c r="L135" t="s">
        <v>27</v>
      </c>
      <c r="M135" t="s">
        <v>27</v>
      </c>
      <c r="N135" t="s">
        <v>34</v>
      </c>
      <c r="O135" t="s">
        <v>409</v>
      </c>
      <c r="P135" t="s">
        <v>585</v>
      </c>
      <c r="Q135" t="s">
        <v>27</v>
      </c>
      <c r="R135" t="s">
        <v>27</v>
      </c>
      <c r="S135" t="s">
        <v>27</v>
      </c>
      <c r="T135" t="s">
        <v>27</v>
      </c>
      <c r="U135" t="s">
        <v>1694</v>
      </c>
      <c r="V135" t="s">
        <v>1695</v>
      </c>
      <c r="W135" t="s">
        <v>27</v>
      </c>
      <c r="X135" t="s">
        <v>1696</v>
      </c>
    </row>
    <row r="136" spans="1:24" x14ac:dyDescent="0.15">
      <c r="A136" s="40" t="s">
        <v>1665</v>
      </c>
      <c r="B136" t="s">
        <v>27</v>
      </c>
      <c r="C136" t="s">
        <v>1654</v>
      </c>
      <c r="D136" t="s">
        <v>570</v>
      </c>
      <c r="E136" t="s">
        <v>27</v>
      </c>
      <c r="F136" t="s">
        <v>30</v>
      </c>
      <c r="G136" t="s">
        <v>27</v>
      </c>
      <c r="H136" t="s">
        <v>31</v>
      </c>
      <c r="I136">
        <v>1924</v>
      </c>
      <c r="J136" t="s">
        <v>1666</v>
      </c>
      <c r="K136" t="s">
        <v>32</v>
      </c>
      <c r="L136" t="s">
        <v>27</v>
      </c>
      <c r="M136" t="s">
        <v>27</v>
      </c>
      <c r="N136" t="s">
        <v>34</v>
      </c>
      <c r="O136" t="s">
        <v>573</v>
      </c>
      <c r="P136" t="s">
        <v>574</v>
      </c>
      <c r="Q136" t="s">
        <v>27</v>
      </c>
      <c r="R136" t="s">
        <v>27</v>
      </c>
      <c r="S136" t="s">
        <v>745</v>
      </c>
      <c r="T136" t="s">
        <v>27</v>
      </c>
      <c r="U136" t="s">
        <v>1667</v>
      </c>
      <c r="V136" t="s">
        <v>27</v>
      </c>
      <c r="W136" t="s">
        <v>748</v>
      </c>
      <c r="X136" t="s">
        <v>749</v>
      </c>
    </row>
    <row r="137" spans="1:24" x14ac:dyDescent="0.15">
      <c r="A137" s="40" t="s">
        <v>1720</v>
      </c>
      <c r="B137" t="s">
        <v>27</v>
      </c>
      <c r="C137" t="s">
        <v>1654</v>
      </c>
      <c r="D137" t="s">
        <v>453</v>
      </c>
      <c r="E137" t="s">
        <v>27</v>
      </c>
      <c r="F137" t="s">
        <v>1721</v>
      </c>
      <c r="G137" t="s">
        <v>27</v>
      </c>
      <c r="H137" t="s">
        <v>31</v>
      </c>
      <c r="I137">
        <v>1922</v>
      </c>
      <c r="J137" t="s">
        <v>1722</v>
      </c>
      <c r="K137" t="s">
        <v>32</v>
      </c>
      <c r="L137" t="s">
        <v>45</v>
      </c>
      <c r="M137" t="s">
        <v>338</v>
      </c>
      <c r="N137" t="s">
        <v>108</v>
      </c>
      <c r="O137" t="s">
        <v>109</v>
      </c>
      <c r="P137" t="s">
        <v>109</v>
      </c>
      <c r="Q137" t="s">
        <v>507</v>
      </c>
      <c r="R137" t="s">
        <v>27</v>
      </c>
      <c r="S137" t="s">
        <v>525</v>
      </c>
      <c r="T137" t="s">
        <v>1723</v>
      </c>
      <c r="U137" t="s">
        <v>1724</v>
      </c>
      <c r="V137" t="s">
        <v>1725</v>
      </c>
      <c r="W137" t="s">
        <v>1726</v>
      </c>
      <c r="X137" t="s">
        <v>1727</v>
      </c>
    </row>
    <row r="138" spans="1:24" x14ac:dyDescent="0.15">
      <c r="A138" s="40" t="s">
        <v>1673</v>
      </c>
      <c r="B138" t="s">
        <v>27</v>
      </c>
      <c r="C138" t="s">
        <v>1654</v>
      </c>
      <c r="D138" t="s">
        <v>787</v>
      </c>
      <c r="E138" t="s">
        <v>27</v>
      </c>
      <c r="F138" t="s">
        <v>1674</v>
      </c>
      <c r="G138" t="s">
        <v>27</v>
      </c>
      <c r="H138" t="s">
        <v>31</v>
      </c>
      <c r="I138">
        <v>1920</v>
      </c>
      <c r="J138" t="s">
        <v>744</v>
      </c>
      <c r="K138" t="s">
        <v>32</v>
      </c>
      <c r="L138" t="s">
        <v>874</v>
      </c>
      <c r="M138" t="s">
        <v>107</v>
      </c>
      <c r="N138" t="s">
        <v>34</v>
      </c>
      <c r="O138" t="s">
        <v>573</v>
      </c>
      <c r="P138" t="s">
        <v>574</v>
      </c>
      <c r="Q138" t="s">
        <v>27</v>
      </c>
      <c r="R138" t="s">
        <v>27</v>
      </c>
      <c r="S138" t="s">
        <v>745</v>
      </c>
      <c r="T138" t="s">
        <v>27</v>
      </c>
      <c r="U138" t="s">
        <v>1675</v>
      </c>
      <c r="V138" t="s">
        <v>27</v>
      </c>
      <c r="W138" t="s">
        <v>27</v>
      </c>
      <c r="X138" t="s">
        <v>749</v>
      </c>
    </row>
    <row r="139" spans="1:24" x14ac:dyDescent="0.15">
      <c r="A139" t="s">
        <v>1668</v>
      </c>
      <c r="B139" t="s">
        <v>27</v>
      </c>
      <c r="C139" t="s">
        <v>1654</v>
      </c>
      <c r="D139" t="s">
        <v>570</v>
      </c>
      <c r="E139" t="s">
        <v>27</v>
      </c>
      <c r="F139" t="s">
        <v>1669</v>
      </c>
      <c r="G139" t="s">
        <v>27</v>
      </c>
      <c r="H139" t="s">
        <v>31</v>
      </c>
      <c r="I139">
        <v>1919</v>
      </c>
      <c r="J139" t="s">
        <v>1670</v>
      </c>
      <c r="K139" t="s">
        <v>32</v>
      </c>
      <c r="L139" t="s">
        <v>27</v>
      </c>
      <c r="M139" t="s">
        <v>27</v>
      </c>
      <c r="N139" t="s">
        <v>34</v>
      </c>
      <c r="O139" t="s">
        <v>573</v>
      </c>
      <c r="P139" t="s">
        <v>574</v>
      </c>
      <c r="Q139" t="s">
        <v>27</v>
      </c>
      <c r="R139" t="s">
        <v>27</v>
      </c>
      <c r="S139" t="s">
        <v>745</v>
      </c>
      <c r="T139" t="s">
        <v>27</v>
      </c>
      <c r="U139" t="s">
        <v>1671</v>
      </c>
      <c r="V139" t="s">
        <v>27</v>
      </c>
      <c r="W139" t="s">
        <v>1672</v>
      </c>
      <c r="X139" t="s">
        <v>749</v>
      </c>
    </row>
    <row r="140" spans="1:24" x14ac:dyDescent="0.15">
      <c r="A140" t="s">
        <v>1656</v>
      </c>
      <c r="B140" t="s">
        <v>27</v>
      </c>
      <c r="C140" t="s">
        <v>1654</v>
      </c>
      <c r="D140" t="s">
        <v>1022</v>
      </c>
      <c r="E140" t="s">
        <v>27</v>
      </c>
      <c r="F140" t="s">
        <v>1657</v>
      </c>
      <c r="G140" t="s">
        <v>27</v>
      </c>
      <c r="H140" t="s">
        <v>31</v>
      </c>
      <c r="I140">
        <v>1899</v>
      </c>
      <c r="J140" t="s">
        <v>1024</v>
      </c>
      <c r="K140" t="s">
        <v>32</v>
      </c>
      <c r="L140" t="s">
        <v>27</v>
      </c>
      <c r="M140" t="s">
        <v>27</v>
      </c>
      <c r="N140" t="s">
        <v>34</v>
      </c>
      <c r="O140" t="s">
        <v>573</v>
      </c>
      <c r="P140" t="s">
        <v>574</v>
      </c>
      <c r="Q140" t="s">
        <v>27</v>
      </c>
      <c r="R140" t="s">
        <v>27</v>
      </c>
      <c r="S140" t="s">
        <v>745</v>
      </c>
      <c r="T140" t="s">
        <v>27</v>
      </c>
      <c r="U140" t="s">
        <v>27</v>
      </c>
      <c r="V140" t="s">
        <v>27</v>
      </c>
      <c r="W140" t="s">
        <v>27</v>
      </c>
      <c r="X140" t="s">
        <v>749</v>
      </c>
    </row>
    <row r="141" spans="1:24" x14ac:dyDescent="0.15">
      <c r="A141" s="40" t="s">
        <v>1679</v>
      </c>
      <c r="B141" t="s">
        <v>27</v>
      </c>
      <c r="C141" t="s">
        <v>1654</v>
      </c>
      <c r="D141" t="s">
        <v>938</v>
      </c>
      <c r="E141" t="s">
        <v>27</v>
      </c>
      <c r="F141" t="s">
        <v>1680</v>
      </c>
      <c r="G141" t="s">
        <v>1681</v>
      </c>
      <c r="H141" t="s">
        <v>31</v>
      </c>
      <c r="I141">
        <v>1882</v>
      </c>
      <c r="J141" t="s">
        <v>1682</v>
      </c>
      <c r="K141" t="s">
        <v>32</v>
      </c>
      <c r="L141" t="s">
        <v>27</v>
      </c>
      <c r="M141" t="s">
        <v>27</v>
      </c>
      <c r="N141" t="s">
        <v>34</v>
      </c>
      <c r="O141" t="s">
        <v>409</v>
      </c>
      <c r="P141" t="s">
        <v>410</v>
      </c>
      <c r="Q141" t="s">
        <v>27</v>
      </c>
      <c r="R141" t="s">
        <v>27</v>
      </c>
      <c r="S141" t="s">
        <v>27</v>
      </c>
      <c r="T141" t="s">
        <v>27</v>
      </c>
      <c r="U141" t="s">
        <v>27</v>
      </c>
      <c r="V141" t="s">
        <v>1683</v>
      </c>
      <c r="W141" t="s">
        <v>27</v>
      </c>
      <c r="X141" t="s">
        <v>1684</v>
      </c>
    </row>
    <row r="142" spans="1:24" x14ac:dyDescent="0.15">
      <c r="A142" t="s">
        <v>1734</v>
      </c>
      <c r="B142" t="s">
        <v>27</v>
      </c>
      <c r="C142" t="s">
        <v>1654</v>
      </c>
      <c r="D142" t="s">
        <v>1735</v>
      </c>
      <c r="E142" t="s">
        <v>27</v>
      </c>
      <c r="F142" t="s">
        <v>1736</v>
      </c>
      <c r="G142" t="s">
        <v>27</v>
      </c>
      <c r="H142" t="s">
        <v>31</v>
      </c>
      <c r="I142">
        <v>1877</v>
      </c>
      <c r="J142" t="s">
        <v>1737</v>
      </c>
      <c r="K142" t="s">
        <v>32</v>
      </c>
      <c r="L142" t="s">
        <v>45</v>
      </c>
      <c r="M142" t="s">
        <v>338</v>
      </c>
      <c r="N142" t="s">
        <v>108</v>
      </c>
      <c r="O142" t="s">
        <v>109</v>
      </c>
      <c r="P142" t="s">
        <v>109</v>
      </c>
      <c r="Q142" t="s">
        <v>507</v>
      </c>
      <c r="R142" t="s">
        <v>27</v>
      </c>
      <c r="S142" t="s">
        <v>1738</v>
      </c>
      <c r="T142" t="s">
        <v>27</v>
      </c>
      <c r="U142" t="s">
        <v>27</v>
      </c>
      <c r="V142" t="s">
        <v>1739</v>
      </c>
      <c r="W142" t="s">
        <v>27</v>
      </c>
      <c r="X142" t="s">
        <v>1740</v>
      </c>
    </row>
    <row r="143" spans="1:24" x14ac:dyDescent="0.15">
      <c r="A143" t="s">
        <v>1741</v>
      </c>
      <c r="B143" t="s">
        <v>52</v>
      </c>
      <c r="C143" t="s">
        <v>1654</v>
      </c>
      <c r="D143" t="s">
        <v>1742</v>
      </c>
      <c r="E143" t="s">
        <v>27</v>
      </c>
      <c r="F143" t="s">
        <v>1736</v>
      </c>
      <c r="G143" t="s">
        <v>27</v>
      </c>
      <c r="H143" t="s">
        <v>31</v>
      </c>
      <c r="I143">
        <v>1866</v>
      </c>
      <c r="J143" t="s">
        <v>1743</v>
      </c>
      <c r="K143" t="s">
        <v>32</v>
      </c>
      <c r="L143" t="s">
        <v>45</v>
      </c>
      <c r="M143" t="s">
        <v>338</v>
      </c>
      <c r="N143" t="s">
        <v>108</v>
      </c>
      <c r="O143" t="s">
        <v>109</v>
      </c>
      <c r="P143" t="s">
        <v>109</v>
      </c>
      <c r="Q143" t="s">
        <v>27</v>
      </c>
      <c r="R143" t="s">
        <v>27</v>
      </c>
      <c r="S143" t="s">
        <v>27</v>
      </c>
      <c r="T143" t="s">
        <v>27</v>
      </c>
      <c r="U143" t="s">
        <v>27</v>
      </c>
      <c r="V143" t="s">
        <v>1744</v>
      </c>
      <c r="W143" t="s">
        <v>27</v>
      </c>
      <c r="X143" t="s">
        <v>1745</v>
      </c>
    </row>
    <row r="144" spans="1:24" x14ac:dyDescent="0.15">
      <c r="A144" t="s">
        <v>1699</v>
      </c>
      <c r="B144" t="s">
        <v>27</v>
      </c>
      <c r="C144" t="s">
        <v>1654</v>
      </c>
      <c r="D144" t="s">
        <v>600</v>
      </c>
      <c r="E144" t="s">
        <v>27</v>
      </c>
      <c r="F144" t="s">
        <v>1700</v>
      </c>
      <c r="G144" t="s">
        <v>27</v>
      </c>
      <c r="H144" t="s">
        <v>31</v>
      </c>
      <c r="I144">
        <v>1853</v>
      </c>
      <c r="J144" t="s">
        <v>915</v>
      </c>
      <c r="K144" t="s">
        <v>32</v>
      </c>
      <c r="L144" t="s">
        <v>27</v>
      </c>
      <c r="M144" t="s">
        <v>27</v>
      </c>
      <c r="N144" t="s">
        <v>34</v>
      </c>
      <c r="O144" t="s">
        <v>409</v>
      </c>
      <c r="P144" t="s">
        <v>585</v>
      </c>
      <c r="Q144" t="s">
        <v>27</v>
      </c>
      <c r="R144" t="s">
        <v>27</v>
      </c>
      <c r="S144" t="s">
        <v>27</v>
      </c>
      <c r="T144" t="s">
        <v>27</v>
      </c>
      <c r="U144" t="s">
        <v>27</v>
      </c>
      <c r="V144" t="s">
        <v>59</v>
      </c>
      <c r="W144" t="s">
        <v>27</v>
      </c>
      <c r="X144" t="s">
        <v>603</v>
      </c>
    </row>
    <row r="145" spans="1:24" x14ac:dyDescent="0.15">
      <c r="A145" t="s">
        <v>1714</v>
      </c>
      <c r="B145" t="s">
        <v>27</v>
      </c>
      <c r="C145" t="s">
        <v>1654</v>
      </c>
      <c r="D145" t="s">
        <v>335</v>
      </c>
      <c r="E145" t="s">
        <v>27</v>
      </c>
      <c r="F145" t="s">
        <v>30</v>
      </c>
      <c r="G145" t="s">
        <v>27</v>
      </c>
      <c r="H145" t="s">
        <v>31</v>
      </c>
      <c r="I145">
        <v>1778</v>
      </c>
      <c r="J145" t="s">
        <v>1715</v>
      </c>
      <c r="K145" t="s">
        <v>32</v>
      </c>
      <c r="L145" t="s">
        <v>27</v>
      </c>
      <c r="M145" t="s">
        <v>27</v>
      </c>
      <c r="N145" t="s">
        <v>34</v>
      </c>
      <c r="O145" t="s">
        <v>409</v>
      </c>
      <c r="P145" t="s">
        <v>410</v>
      </c>
      <c r="Q145" t="s">
        <v>27</v>
      </c>
      <c r="R145" t="s">
        <v>27</v>
      </c>
      <c r="S145" t="s">
        <v>27</v>
      </c>
      <c r="T145" t="s">
        <v>27</v>
      </c>
      <c r="U145" t="s">
        <v>27</v>
      </c>
      <c r="V145" t="s">
        <v>59</v>
      </c>
      <c r="W145" t="s">
        <v>27</v>
      </c>
      <c r="X145" t="s">
        <v>592</v>
      </c>
    </row>
    <row r="146" spans="1:24" x14ac:dyDescent="0.15">
      <c r="A146" t="s">
        <v>1712</v>
      </c>
      <c r="B146" t="s">
        <v>27</v>
      </c>
      <c r="C146" t="s">
        <v>1654</v>
      </c>
      <c r="D146" t="s">
        <v>335</v>
      </c>
      <c r="E146" t="s">
        <v>27</v>
      </c>
      <c r="F146" t="s">
        <v>30</v>
      </c>
      <c r="G146" t="s">
        <v>27</v>
      </c>
      <c r="H146" t="s">
        <v>31</v>
      </c>
      <c r="I146">
        <v>1775</v>
      </c>
      <c r="J146" t="s">
        <v>1713</v>
      </c>
      <c r="K146" t="s">
        <v>32</v>
      </c>
      <c r="L146" t="s">
        <v>27</v>
      </c>
      <c r="M146" t="s">
        <v>27</v>
      </c>
      <c r="N146" t="s">
        <v>34</v>
      </c>
      <c r="O146" t="s">
        <v>409</v>
      </c>
      <c r="P146" t="s">
        <v>410</v>
      </c>
      <c r="Q146" t="s">
        <v>27</v>
      </c>
      <c r="R146" t="s">
        <v>27</v>
      </c>
      <c r="S146" t="s">
        <v>27</v>
      </c>
      <c r="T146" t="s">
        <v>27</v>
      </c>
      <c r="U146" t="s">
        <v>27</v>
      </c>
      <c r="V146" t="s">
        <v>59</v>
      </c>
      <c r="W146" t="s">
        <v>27</v>
      </c>
      <c r="X146" t="s">
        <v>592</v>
      </c>
    </row>
    <row r="147" spans="1:24" x14ac:dyDescent="0.15">
      <c r="A147" t="s">
        <v>1706</v>
      </c>
      <c r="B147" t="s">
        <v>27</v>
      </c>
      <c r="C147" t="s">
        <v>1654</v>
      </c>
      <c r="D147" t="s">
        <v>1707</v>
      </c>
      <c r="E147" t="s">
        <v>1708</v>
      </c>
      <c r="F147" t="s">
        <v>1709</v>
      </c>
      <c r="G147" t="s">
        <v>27</v>
      </c>
      <c r="H147" t="s">
        <v>31</v>
      </c>
      <c r="I147">
        <v>37</v>
      </c>
      <c r="J147" t="s">
        <v>1710</v>
      </c>
      <c r="K147" t="s">
        <v>32</v>
      </c>
      <c r="L147" t="s">
        <v>27</v>
      </c>
      <c r="M147" t="s">
        <v>27</v>
      </c>
      <c r="N147" t="s">
        <v>34</v>
      </c>
      <c r="O147" t="s">
        <v>409</v>
      </c>
      <c r="P147" t="s">
        <v>410</v>
      </c>
      <c r="Q147" t="s">
        <v>27</v>
      </c>
      <c r="R147" t="s">
        <v>27</v>
      </c>
      <c r="S147" t="s">
        <v>27</v>
      </c>
      <c r="T147" t="s">
        <v>27</v>
      </c>
      <c r="U147" t="s">
        <v>1711</v>
      </c>
      <c r="V147" t="s">
        <v>59</v>
      </c>
      <c r="W147" t="s">
        <v>27</v>
      </c>
      <c r="X147" t="s">
        <v>592</v>
      </c>
    </row>
    <row r="148" spans="1:24" x14ac:dyDescent="0.15">
      <c r="A148" t="s">
        <v>1716</v>
      </c>
      <c r="B148" t="s">
        <v>27</v>
      </c>
      <c r="C148" t="s">
        <v>1654</v>
      </c>
      <c r="D148" t="s">
        <v>335</v>
      </c>
      <c r="E148" t="s">
        <v>27</v>
      </c>
      <c r="F148" t="s">
        <v>1717</v>
      </c>
      <c r="G148" t="s">
        <v>27</v>
      </c>
      <c r="H148" t="s">
        <v>31</v>
      </c>
      <c r="I148">
        <v>0</v>
      </c>
      <c r="J148" t="s">
        <v>27</v>
      </c>
      <c r="K148" t="s">
        <v>32</v>
      </c>
      <c r="L148" t="s">
        <v>27</v>
      </c>
      <c r="M148" t="s">
        <v>27</v>
      </c>
      <c r="N148" t="s">
        <v>27</v>
      </c>
      <c r="O148" t="s">
        <v>27</v>
      </c>
      <c r="P148" t="s">
        <v>339</v>
      </c>
      <c r="Q148" t="s">
        <v>27</v>
      </c>
      <c r="R148" t="s">
        <v>27</v>
      </c>
      <c r="S148" t="s">
        <v>27</v>
      </c>
      <c r="T148" t="s">
        <v>27</v>
      </c>
      <c r="U148" t="s">
        <v>27</v>
      </c>
      <c r="V148" t="s">
        <v>1718</v>
      </c>
      <c r="W148" t="s">
        <v>27</v>
      </c>
      <c r="X148" t="s">
        <v>1719</v>
      </c>
    </row>
    <row r="149" spans="1:24" x14ac:dyDescent="0.15">
      <c r="A149" t="s">
        <v>1746</v>
      </c>
      <c r="B149" t="s">
        <v>27</v>
      </c>
      <c r="C149" t="s">
        <v>1654</v>
      </c>
      <c r="D149" t="s">
        <v>1747</v>
      </c>
      <c r="E149" t="s">
        <v>27</v>
      </c>
      <c r="F149" t="s">
        <v>30</v>
      </c>
      <c r="G149" t="s">
        <v>27</v>
      </c>
      <c r="H149" t="s">
        <v>31</v>
      </c>
      <c r="I149">
        <v>0</v>
      </c>
      <c r="J149" t="s">
        <v>27</v>
      </c>
      <c r="K149" t="s">
        <v>32</v>
      </c>
      <c r="L149" t="s">
        <v>45</v>
      </c>
      <c r="M149" t="s">
        <v>338</v>
      </c>
      <c r="N149" t="s">
        <v>108</v>
      </c>
      <c r="O149" t="s">
        <v>109</v>
      </c>
      <c r="P149" t="s">
        <v>109</v>
      </c>
      <c r="Q149" t="s">
        <v>27</v>
      </c>
      <c r="R149" t="s">
        <v>27</v>
      </c>
      <c r="S149" t="s">
        <v>27</v>
      </c>
      <c r="T149" t="s">
        <v>27</v>
      </c>
      <c r="U149" t="s">
        <v>27</v>
      </c>
      <c r="V149" t="s">
        <v>1748</v>
      </c>
      <c r="W149" t="s">
        <v>27</v>
      </c>
      <c r="X149" t="s">
        <v>1749</v>
      </c>
    </row>
    <row r="150" spans="1:24" x14ac:dyDescent="0.15">
      <c r="A150" t="s">
        <v>1676</v>
      </c>
      <c r="B150" t="s">
        <v>27</v>
      </c>
      <c r="C150" t="s">
        <v>1654</v>
      </c>
      <c r="D150" t="s">
        <v>1476</v>
      </c>
      <c r="E150" t="s">
        <v>27</v>
      </c>
      <c r="F150" t="s">
        <v>30</v>
      </c>
      <c r="G150" t="s">
        <v>27</v>
      </c>
      <c r="H150" t="s">
        <v>31</v>
      </c>
      <c r="I150">
        <v>0</v>
      </c>
      <c r="J150" t="s">
        <v>27</v>
      </c>
      <c r="K150" t="s">
        <v>32</v>
      </c>
      <c r="L150" t="s">
        <v>27</v>
      </c>
      <c r="M150" t="s">
        <v>27</v>
      </c>
      <c r="N150" t="s">
        <v>34</v>
      </c>
      <c r="O150" t="s">
        <v>409</v>
      </c>
      <c r="P150" t="s">
        <v>410</v>
      </c>
      <c r="Q150" t="s">
        <v>27</v>
      </c>
      <c r="R150" t="s">
        <v>27</v>
      </c>
      <c r="S150" t="s">
        <v>27</v>
      </c>
      <c r="T150" t="s">
        <v>27</v>
      </c>
      <c r="U150" t="s">
        <v>27</v>
      </c>
      <c r="V150" t="s">
        <v>1677</v>
      </c>
      <c r="W150" t="s">
        <v>27</v>
      </c>
      <c r="X150" t="s">
        <v>1678</v>
      </c>
    </row>
    <row r="151" spans="1:24" x14ac:dyDescent="0.15">
      <c r="A151" t="s">
        <v>1685</v>
      </c>
      <c r="B151" t="s">
        <v>27</v>
      </c>
      <c r="C151" t="s">
        <v>1654</v>
      </c>
      <c r="D151" t="s">
        <v>1268</v>
      </c>
      <c r="E151" t="s">
        <v>27</v>
      </c>
      <c r="F151" t="s">
        <v>1686</v>
      </c>
      <c r="G151" t="s">
        <v>27</v>
      </c>
      <c r="H151" t="s">
        <v>31</v>
      </c>
      <c r="I151">
        <v>0</v>
      </c>
      <c r="J151" t="s">
        <v>27</v>
      </c>
      <c r="K151" t="s">
        <v>32</v>
      </c>
      <c r="L151" t="s">
        <v>27</v>
      </c>
      <c r="M151" t="s">
        <v>27</v>
      </c>
      <c r="N151" t="s">
        <v>34</v>
      </c>
      <c r="O151" t="s">
        <v>409</v>
      </c>
      <c r="P151" t="s">
        <v>410</v>
      </c>
      <c r="Q151" t="s">
        <v>27</v>
      </c>
      <c r="R151" t="s">
        <v>27</v>
      </c>
      <c r="S151" t="s">
        <v>27</v>
      </c>
      <c r="T151" t="s">
        <v>27</v>
      </c>
      <c r="U151" t="s">
        <v>1687</v>
      </c>
      <c r="V151" t="s">
        <v>1688</v>
      </c>
      <c r="W151" t="s">
        <v>27</v>
      </c>
      <c r="X151" t="s">
        <v>1689</v>
      </c>
    </row>
    <row r="152" spans="1:24" x14ac:dyDescent="0.15">
      <c r="A152" t="s">
        <v>1690</v>
      </c>
      <c r="B152" t="s">
        <v>27</v>
      </c>
      <c r="C152" t="s">
        <v>1654</v>
      </c>
      <c r="D152" t="s">
        <v>624</v>
      </c>
      <c r="E152" t="s">
        <v>27</v>
      </c>
      <c r="F152" t="s">
        <v>30</v>
      </c>
      <c r="G152" t="s">
        <v>27</v>
      </c>
      <c r="H152" t="s">
        <v>31</v>
      </c>
      <c r="I152">
        <v>0</v>
      </c>
      <c r="J152" t="s">
        <v>27</v>
      </c>
      <c r="K152" t="s">
        <v>32</v>
      </c>
      <c r="L152" t="s">
        <v>27</v>
      </c>
      <c r="M152" t="s">
        <v>27</v>
      </c>
      <c r="N152" t="s">
        <v>34</v>
      </c>
      <c r="O152" t="s">
        <v>409</v>
      </c>
      <c r="P152" t="s">
        <v>410</v>
      </c>
      <c r="Q152" t="s">
        <v>27</v>
      </c>
      <c r="R152" t="s">
        <v>27</v>
      </c>
      <c r="S152" t="s">
        <v>27</v>
      </c>
      <c r="T152" t="s">
        <v>27</v>
      </c>
      <c r="U152" t="s">
        <v>27</v>
      </c>
      <c r="V152" t="s">
        <v>59</v>
      </c>
      <c r="W152" t="s">
        <v>27</v>
      </c>
      <c r="X152" t="s">
        <v>592</v>
      </c>
    </row>
    <row r="153" spans="1:24" x14ac:dyDescent="0.15">
      <c r="A153" t="s">
        <v>1701</v>
      </c>
      <c r="B153" t="s">
        <v>27</v>
      </c>
      <c r="C153" t="s">
        <v>1654</v>
      </c>
      <c r="D153" t="s">
        <v>624</v>
      </c>
      <c r="E153" t="s">
        <v>27</v>
      </c>
      <c r="F153" t="s">
        <v>30</v>
      </c>
      <c r="G153" t="s">
        <v>27</v>
      </c>
      <c r="H153" t="s">
        <v>31</v>
      </c>
      <c r="I153">
        <v>0</v>
      </c>
      <c r="J153" t="s">
        <v>27</v>
      </c>
      <c r="K153" t="s">
        <v>32</v>
      </c>
      <c r="L153" t="s">
        <v>27</v>
      </c>
      <c r="M153" t="s">
        <v>27</v>
      </c>
      <c r="N153" t="s">
        <v>34</v>
      </c>
      <c r="O153" t="s">
        <v>409</v>
      </c>
      <c r="P153" t="s">
        <v>410</v>
      </c>
      <c r="Q153" t="s">
        <v>27</v>
      </c>
      <c r="R153" t="s">
        <v>27</v>
      </c>
      <c r="S153" t="s">
        <v>27</v>
      </c>
      <c r="T153" t="s">
        <v>27</v>
      </c>
      <c r="U153" t="s">
        <v>27</v>
      </c>
      <c r="V153" t="s">
        <v>59</v>
      </c>
      <c r="W153" t="s">
        <v>27</v>
      </c>
      <c r="X153" t="s">
        <v>592</v>
      </c>
    </row>
    <row r="154" spans="1:24" x14ac:dyDescent="0.15">
      <c r="A154" t="s">
        <v>1702</v>
      </c>
      <c r="B154" t="s">
        <v>27</v>
      </c>
      <c r="C154" t="s">
        <v>1654</v>
      </c>
      <c r="D154" t="s">
        <v>924</v>
      </c>
      <c r="E154" t="s">
        <v>27</v>
      </c>
      <c r="F154" t="s">
        <v>30</v>
      </c>
      <c r="G154" t="s">
        <v>27</v>
      </c>
      <c r="H154" t="s">
        <v>31</v>
      </c>
      <c r="I154">
        <v>0</v>
      </c>
      <c r="J154" t="s">
        <v>27</v>
      </c>
      <c r="K154" t="s">
        <v>32</v>
      </c>
      <c r="L154" t="s">
        <v>27</v>
      </c>
      <c r="M154" t="s">
        <v>27</v>
      </c>
      <c r="N154" t="s">
        <v>34</v>
      </c>
      <c r="O154" t="s">
        <v>409</v>
      </c>
      <c r="P154" t="s">
        <v>410</v>
      </c>
      <c r="Q154" t="s">
        <v>27</v>
      </c>
      <c r="R154" t="s">
        <v>27</v>
      </c>
      <c r="S154" t="s">
        <v>27</v>
      </c>
      <c r="T154" t="s">
        <v>27</v>
      </c>
      <c r="U154" t="s">
        <v>27</v>
      </c>
      <c r="V154" t="s">
        <v>1703</v>
      </c>
      <c r="W154" t="s">
        <v>27</v>
      </c>
      <c r="X154" t="s">
        <v>1704</v>
      </c>
    </row>
    <row r="155" spans="1:24" x14ac:dyDescent="0.15">
      <c r="A155" t="s">
        <v>1705</v>
      </c>
      <c r="B155" t="s">
        <v>27</v>
      </c>
      <c r="C155" t="s">
        <v>1654</v>
      </c>
      <c r="D155" t="s">
        <v>605</v>
      </c>
      <c r="E155" t="s">
        <v>27</v>
      </c>
      <c r="F155" t="s">
        <v>30</v>
      </c>
      <c r="G155" t="s">
        <v>27</v>
      </c>
      <c r="H155" t="s">
        <v>31</v>
      </c>
      <c r="I155">
        <v>0</v>
      </c>
      <c r="J155" t="s">
        <v>27</v>
      </c>
      <c r="K155" t="s">
        <v>32</v>
      </c>
      <c r="L155" t="s">
        <v>27</v>
      </c>
      <c r="M155" t="s">
        <v>27</v>
      </c>
      <c r="N155" t="s">
        <v>34</v>
      </c>
      <c r="O155" t="s">
        <v>409</v>
      </c>
      <c r="P155" t="s">
        <v>410</v>
      </c>
      <c r="Q155" t="s">
        <v>27</v>
      </c>
      <c r="R155" t="s">
        <v>27</v>
      </c>
      <c r="S155" t="s">
        <v>27</v>
      </c>
      <c r="T155" t="s">
        <v>27</v>
      </c>
      <c r="U155" t="s">
        <v>27</v>
      </c>
      <c r="V155" t="s">
        <v>59</v>
      </c>
      <c r="W155" t="s">
        <v>27</v>
      </c>
      <c r="X155" t="s">
        <v>592</v>
      </c>
    </row>
    <row r="156" spans="1:24" x14ac:dyDescent="0.15">
      <c r="A156" t="s">
        <v>1755</v>
      </c>
      <c r="B156" t="s">
        <v>27</v>
      </c>
      <c r="C156" t="s">
        <v>1654</v>
      </c>
      <c r="D156" t="s">
        <v>803</v>
      </c>
      <c r="E156" t="s">
        <v>27</v>
      </c>
      <c r="F156" t="s">
        <v>1756</v>
      </c>
      <c r="G156" t="s">
        <v>911</v>
      </c>
      <c r="H156" t="s">
        <v>354</v>
      </c>
      <c r="I156">
        <v>0</v>
      </c>
      <c r="J156" t="s">
        <v>27</v>
      </c>
      <c r="K156" t="s">
        <v>32</v>
      </c>
      <c r="L156" t="s">
        <v>123</v>
      </c>
      <c r="M156" t="s">
        <v>356</v>
      </c>
      <c r="N156" t="s">
        <v>34</v>
      </c>
      <c r="O156" t="s">
        <v>409</v>
      </c>
      <c r="P156" t="s">
        <v>410</v>
      </c>
      <c r="Q156" t="s">
        <v>27</v>
      </c>
      <c r="R156" t="s">
        <v>27</v>
      </c>
      <c r="S156" t="s">
        <v>27</v>
      </c>
      <c r="T156" t="s">
        <v>27</v>
      </c>
      <c r="U156" t="s">
        <v>27</v>
      </c>
      <c r="V156" t="s">
        <v>59</v>
      </c>
      <c r="W156" t="s">
        <v>27</v>
      </c>
      <c r="X156" t="s">
        <v>592</v>
      </c>
    </row>
    <row r="157" spans="1:24" s="3" customFormat="1" x14ac:dyDescent="0.15">
      <c r="A157" t="s">
        <v>1757</v>
      </c>
      <c r="B157" t="s">
        <v>27</v>
      </c>
      <c r="C157" t="s">
        <v>1654</v>
      </c>
      <c r="D157" t="s">
        <v>1127</v>
      </c>
      <c r="E157" t="s">
        <v>27</v>
      </c>
      <c r="F157" t="s">
        <v>1758</v>
      </c>
      <c r="G157" t="s">
        <v>27</v>
      </c>
      <c r="H157" t="s">
        <v>354</v>
      </c>
      <c r="I157">
        <v>0</v>
      </c>
      <c r="J157" t="s">
        <v>27</v>
      </c>
      <c r="K157" t="s">
        <v>32</v>
      </c>
      <c r="L157" t="s">
        <v>123</v>
      </c>
      <c r="M157" t="s">
        <v>356</v>
      </c>
      <c r="N157" t="s">
        <v>34</v>
      </c>
      <c r="O157" t="s">
        <v>409</v>
      </c>
      <c r="P157" t="s">
        <v>410</v>
      </c>
      <c r="Q157" t="s">
        <v>27</v>
      </c>
      <c r="R157" t="s">
        <v>27</v>
      </c>
      <c r="S157" t="s">
        <v>27</v>
      </c>
      <c r="T157" t="s">
        <v>27</v>
      </c>
      <c r="U157" t="s">
        <v>27</v>
      </c>
      <c r="V157" t="s">
        <v>1759</v>
      </c>
      <c r="W157" t="s">
        <v>27</v>
      </c>
      <c r="X157" t="s">
        <v>1760</v>
      </c>
    </row>
    <row r="158" spans="1:24" s="3" customFormat="1" x14ac:dyDescent="0.15">
      <c r="A158" t="s">
        <v>1750</v>
      </c>
      <c r="B158" t="s">
        <v>27</v>
      </c>
      <c r="C158" t="s">
        <v>1654</v>
      </c>
      <c r="D158" t="s">
        <v>736</v>
      </c>
      <c r="E158" t="s">
        <v>27</v>
      </c>
      <c r="F158" t="s">
        <v>1751</v>
      </c>
      <c r="G158" t="s">
        <v>27</v>
      </c>
      <c r="H158" t="s">
        <v>1752</v>
      </c>
      <c r="I158">
        <v>0</v>
      </c>
      <c r="J158" t="s">
        <v>27</v>
      </c>
      <c r="K158" t="s">
        <v>32</v>
      </c>
      <c r="L158" t="s">
        <v>123</v>
      </c>
      <c r="M158" t="s">
        <v>356</v>
      </c>
      <c r="N158" t="s">
        <v>34</v>
      </c>
      <c r="O158" t="s">
        <v>35</v>
      </c>
      <c r="P158" t="s">
        <v>768</v>
      </c>
      <c r="Q158" t="s">
        <v>27</v>
      </c>
      <c r="R158" t="s">
        <v>27</v>
      </c>
      <c r="S158" t="s">
        <v>1753</v>
      </c>
      <c r="T158" t="s">
        <v>27</v>
      </c>
      <c r="U158" t="s">
        <v>27</v>
      </c>
      <c r="V158" t="s">
        <v>27</v>
      </c>
      <c r="W158" t="s">
        <v>27</v>
      </c>
      <c r="X158" t="s">
        <v>1754</v>
      </c>
    </row>
    <row r="159" spans="1:24" s="3" customFormat="1" x14ac:dyDescent="0.15">
      <c r="A159" t="s">
        <v>1697</v>
      </c>
      <c r="B159" t="s">
        <v>27</v>
      </c>
      <c r="C159" t="s">
        <v>1654</v>
      </c>
      <c r="D159" t="s">
        <v>614</v>
      </c>
      <c r="E159" t="s">
        <v>27</v>
      </c>
      <c r="F159" t="s">
        <v>1698</v>
      </c>
      <c r="G159" t="s">
        <v>27</v>
      </c>
      <c r="H159" t="s">
        <v>31</v>
      </c>
      <c r="I159">
        <v>0</v>
      </c>
      <c r="J159" t="s">
        <v>27</v>
      </c>
      <c r="K159" t="s">
        <v>32</v>
      </c>
      <c r="L159" t="s">
        <v>27</v>
      </c>
      <c r="M159" t="s">
        <v>27</v>
      </c>
      <c r="N159" t="s">
        <v>34</v>
      </c>
      <c r="O159" t="s">
        <v>409</v>
      </c>
      <c r="P159" t="s">
        <v>585</v>
      </c>
      <c r="Q159" t="s">
        <v>27</v>
      </c>
      <c r="R159" t="s">
        <v>27</v>
      </c>
      <c r="S159" t="s">
        <v>27</v>
      </c>
      <c r="T159" t="s">
        <v>27</v>
      </c>
      <c r="U159" t="s">
        <v>27</v>
      </c>
      <c r="V159" t="s">
        <v>59</v>
      </c>
      <c r="W159" t="s">
        <v>27</v>
      </c>
      <c r="X159" t="s">
        <v>603</v>
      </c>
    </row>
    <row r="160" spans="1:24" x14ac:dyDescent="0.15">
      <c r="A160" s="3" t="s">
        <v>2698</v>
      </c>
      <c r="B160" s="3" t="s">
        <v>27</v>
      </c>
      <c r="C160" s="3" t="s">
        <v>2473</v>
      </c>
      <c r="D160" s="3" t="s">
        <v>64</v>
      </c>
      <c r="E160" s="3" t="s">
        <v>27</v>
      </c>
      <c r="F160" s="3" t="s">
        <v>2699</v>
      </c>
      <c r="G160" s="3" t="s">
        <v>27</v>
      </c>
      <c r="H160" s="3" t="s">
        <v>31</v>
      </c>
      <c r="I160" s="3">
        <v>1935</v>
      </c>
      <c r="J160" s="3" t="s">
        <v>2700</v>
      </c>
      <c r="K160" s="3" t="s">
        <v>32</v>
      </c>
      <c r="L160" s="3" t="s">
        <v>97</v>
      </c>
      <c r="M160" s="3" t="s">
        <v>2701</v>
      </c>
      <c r="N160" s="3" t="s">
        <v>34</v>
      </c>
      <c r="O160" s="3" t="s">
        <v>35</v>
      </c>
      <c r="P160" s="3" t="s">
        <v>69</v>
      </c>
      <c r="Q160" s="3" t="s">
        <v>27</v>
      </c>
      <c r="R160" s="3" t="s">
        <v>27</v>
      </c>
      <c r="S160" s="3" t="s">
        <v>2702</v>
      </c>
      <c r="T160" s="3" t="s">
        <v>27</v>
      </c>
      <c r="U160" s="3" t="s">
        <v>2703</v>
      </c>
      <c r="V160" s="3" t="s">
        <v>27</v>
      </c>
      <c r="W160" s="3" t="s">
        <v>2704</v>
      </c>
      <c r="X160" s="3" t="s">
        <v>2705</v>
      </c>
    </row>
    <row r="161" spans="1:24" x14ac:dyDescent="0.15">
      <c r="A161" s="3" t="s">
        <v>2706</v>
      </c>
      <c r="B161" s="3" t="s">
        <v>27</v>
      </c>
      <c r="C161" s="3" t="s">
        <v>2473</v>
      </c>
      <c r="D161" s="3" t="s">
        <v>64</v>
      </c>
      <c r="E161" s="3" t="s">
        <v>27</v>
      </c>
      <c r="F161" s="3" t="s">
        <v>2707</v>
      </c>
      <c r="G161" s="3" t="s">
        <v>27</v>
      </c>
      <c r="H161" s="3" t="s">
        <v>31</v>
      </c>
      <c r="I161" s="3">
        <v>1935</v>
      </c>
      <c r="J161" s="3" t="s">
        <v>2708</v>
      </c>
      <c r="K161" s="3" t="s">
        <v>32</v>
      </c>
      <c r="L161" s="3" t="s">
        <v>97</v>
      </c>
      <c r="M161" s="3" t="s">
        <v>2701</v>
      </c>
      <c r="N161" s="3" t="s">
        <v>34</v>
      </c>
      <c r="O161" s="3" t="s">
        <v>35</v>
      </c>
      <c r="P161" s="3" t="s">
        <v>69</v>
      </c>
      <c r="Q161" s="3" t="s">
        <v>27</v>
      </c>
      <c r="R161" s="3" t="s">
        <v>27</v>
      </c>
      <c r="S161" s="3" t="s">
        <v>2709</v>
      </c>
      <c r="T161" s="3" t="s">
        <v>27</v>
      </c>
      <c r="U161" s="3" t="s">
        <v>2710</v>
      </c>
      <c r="V161" s="3" t="s">
        <v>27</v>
      </c>
      <c r="W161" s="3" t="s">
        <v>2711</v>
      </c>
      <c r="X161" s="3" t="s">
        <v>2712</v>
      </c>
    </row>
    <row r="162" spans="1:24" x14ac:dyDescent="0.15">
      <c r="A162" s="3" t="s">
        <v>2713</v>
      </c>
      <c r="B162" s="3" t="s">
        <v>52</v>
      </c>
      <c r="C162" s="3" t="s">
        <v>2473</v>
      </c>
      <c r="D162" s="3" t="s">
        <v>816</v>
      </c>
      <c r="E162" s="3" t="s">
        <v>27</v>
      </c>
      <c r="F162" s="3" t="s">
        <v>30</v>
      </c>
      <c r="G162" s="3" t="s">
        <v>27</v>
      </c>
      <c r="H162" s="3" t="s">
        <v>31</v>
      </c>
      <c r="I162" s="3">
        <v>1885</v>
      </c>
      <c r="J162" s="3" t="s">
        <v>2714</v>
      </c>
      <c r="K162" s="3" t="s">
        <v>32</v>
      </c>
      <c r="L162" s="3" t="s">
        <v>27</v>
      </c>
      <c r="M162" s="3" t="s">
        <v>27</v>
      </c>
      <c r="N162" s="3" t="s">
        <v>34</v>
      </c>
      <c r="O162" s="3" t="s">
        <v>35</v>
      </c>
      <c r="P162" s="3" t="s">
        <v>69</v>
      </c>
      <c r="Q162" s="3" t="s">
        <v>27</v>
      </c>
      <c r="R162" s="3" t="s">
        <v>27</v>
      </c>
      <c r="S162" s="3" t="s">
        <v>27</v>
      </c>
      <c r="T162" s="3" t="s">
        <v>2715</v>
      </c>
      <c r="U162" s="3" t="s">
        <v>27</v>
      </c>
      <c r="V162" s="3" t="s">
        <v>27</v>
      </c>
      <c r="W162" s="3" t="s">
        <v>27</v>
      </c>
      <c r="X162" s="3" t="s">
        <v>69</v>
      </c>
    </row>
    <row r="163" spans="1:24" x14ac:dyDescent="0.15">
      <c r="A163" s="40" t="s">
        <v>2226</v>
      </c>
      <c r="B163" t="s">
        <v>27</v>
      </c>
      <c r="C163" t="s">
        <v>2230</v>
      </c>
      <c r="D163" t="s">
        <v>2227</v>
      </c>
      <c r="E163" t="s">
        <v>27</v>
      </c>
      <c r="F163" t="s">
        <v>2228</v>
      </c>
      <c r="G163" t="s">
        <v>27</v>
      </c>
      <c r="H163" t="s">
        <v>79</v>
      </c>
      <c r="I163">
        <v>1997</v>
      </c>
      <c r="J163" t="s">
        <v>2229</v>
      </c>
      <c r="K163" t="s">
        <v>32</v>
      </c>
      <c r="L163" t="s">
        <v>27</v>
      </c>
      <c r="M163" t="s">
        <v>27</v>
      </c>
      <c r="N163" t="s">
        <v>34</v>
      </c>
      <c r="O163" t="s">
        <v>409</v>
      </c>
      <c r="P163" t="s">
        <v>1766</v>
      </c>
      <c r="Q163" t="s">
        <v>2231</v>
      </c>
      <c r="R163" t="s">
        <v>2232</v>
      </c>
      <c r="S163" t="s">
        <v>2233</v>
      </c>
      <c r="T163" t="s">
        <v>2234</v>
      </c>
      <c r="U163" t="s">
        <v>27</v>
      </c>
      <c r="V163" t="s">
        <v>2235</v>
      </c>
      <c r="W163" t="s">
        <v>2236</v>
      </c>
      <c r="X163" t="s">
        <v>2237</v>
      </c>
    </row>
    <row r="164" spans="1:24" x14ac:dyDescent="0.15">
      <c r="A164" t="s">
        <v>2238</v>
      </c>
      <c r="B164" t="s">
        <v>27</v>
      </c>
      <c r="C164" t="s">
        <v>2230</v>
      </c>
      <c r="D164" t="s">
        <v>2227</v>
      </c>
      <c r="E164" t="s">
        <v>27</v>
      </c>
      <c r="F164" t="s">
        <v>2239</v>
      </c>
      <c r="G164" t="s">
        <v>27</v>
      </c>
      <c r="H164" t="s">
        <v>79</v>
      </c>
      <c r="I164">
        <v>1997</v>
      </c>
      <c r="J164" t="s">
        <v>2240</v>
      </c>
      <c r="K164" t="s">
        <v>32</v>
      </c>
      <c r="L164" t="s">
        <v>27</v>
      </c>
      <c r="M164" t="s">
        <v>27</v>
      </c>
      <c r="N164" t="s">
        <v>34</v>
      </c>
      <c r="O164" t="s">
        <v>409</v>
      </c>
      <c r="P164" t="s">
        <v>1766</v>
      </c>
      <c r="Q164" t="s">
        <v>2231</v>
      </c>
      <c r="R164" t="s">
        <v>2241</v>
      </c>
      <c r="S164" t="s">
        <v>2242</v>
      </c>
      <c r="T164" t="s">
        <v>2243</v>
      </c>
      <c r="U164" t="s">
        <v>2244</v>
      </c>
      <c r="V164" t="s">
        <v>27</v>
      </c>
      <c r="W164" t="s">
        <v>2245</v>
      </c>
      <c r="X164" t="s">
        <v>2246</v>
      </c>
    </row>
    <row r="165" spans="1:24" x14ac:dyDescent="0.15">
      <c r="A165" t="s">
        <v>2295</v>
      </c>
      <c r="B165" t="s">
        <v>27</v>
      </c>
      <c r="C165" t="s">
        <v>2230</v>
      </c>
      <c r="D165" t="s">
        <v>2296</v>
      </c>
      <c r="E165" t="s">
        <v>27</v>
      </c>
      <c r="F165" t="s">
        <v>2297</v>
      </c>
      <c r="G165" t="s">
        <v>27</v>
      </c>
      <c r="H165" t="s">
        <v>31</v>
      </c>
      <c r="I165">
        <v>1976</v>
      </c>
      <c r="J165" t="s">
        <v>2298</v>
      </c>
      <c r="K165" t="s">
        <v>32</v>
      </c>
      <c r="L165" t="s">
        <v>27</v>
      </c>
      <c r="M165" t="s">
        <v>27</v>
      </c>
      <c r="N165" t="s">
        <v>34</v>
      </c>
      <c r="O165" t="s">
        <v>409</v>
      </c>
      <c r="P165" t="s">
        <v>1766</v>
      </c>
      <c r="Q165" t="s">
        <v>27</v>
      </c>
      <c r="R165" t="s">
        <v>27</v>
      </c>
      <c r="S165" t="s">
        <v>27</v>
      </c>
      <c r="T165" t="s">
        <v>2299</v>
      </c>
      <c r="U165" t="s">
        <v>2300</v>
      </c>
      <c r="V165" t="s">
        <v>2301</v>
      </c>
      <c r="W165" t="s">
        <v>2302</v>
      </c>
      <c r="X165" t="s">
        <v>2303</v>
      </c>
    </row>
    <row r="166" spans="1:24" x14ac:dyDescent="0.15">
      <c r="A166" t="s">
        <v>2280</v>
      </c>
      <c r="B166" t="s">
        <v>27</v>
      </c>
      <c r="C166" t="s">
        <v>2230</v>
      </c>
      <c r="D166" t="s">
        <v>2281</v>
      </c>
      <c r="E166" t="s">
        <v>27</v>
      </c>
      <c r="F166" t="s">
        <v>243</v>
      </c>
      <c r="G166" t="s">
        <v>27</v>
      </c>
      <c r="H166" t="s">
        <v>31</v>
      </c>
      <c r="I166">
        <v>1975</v>
      </c>
      <c r="J166" t="s">
        <v>2282</v>
      </c>
      <c r="K166" t="s">
        <v>32</v>
      </c>
      <c r="L166" t="s">
        <v>874</v>
      </c>
      <c r="M166" t="s">
        <v>990</v>
      </c>
      <c r="N166" t="s">
        <v>34</v>
      </c>
      <c r="O166" t="s">
        <v>409</v>
      </c>
      <c r="P166" t="s">
        <v>2283</v>
      </c>
      <c r="Q166" t="s">
        <v>27</v>
      </c>
      <c r="R166" t="s">
        <v>27</v>
      </c>
      <c r="S166" t="s">
        <v>27</v>
      </c>
      <c r="T166" t="s">
        <v>2284</v>
      </c>
      <c r="U166" t="s">
        <v>2285</v>
      </c>
      <c r="V166" t="s">
        <v>2286</v>
      </c>
      <c r="W166" t="s">
        <v>2287</v>
      </c>
      <c r="X166" t="s">
        <v>2288</v>
      </c>
    </row>
    <row r="167" spans="1:24" x14ac:dyDescent="0.15">
      <c r="A167" t="s">
        <v>2363</v>
      </c>
      <c r="B167" t="s">
        <v>27</v>
      </c>
      <c r="C167" t="s">
        <v>2230</v>
      </c>
      <c r="D167" t="s">
        <v>2067</v>
      </c>
      <c r="E167" t="s">
        <v>27</v>
      </c>
      <c r="F167" t="s">
        <v>2364</v>
      </c>
      <c r="G167" t="s">
        <v>27</v>
      </c>
      <c r="H167" t="s">
        <v>31</v>
      </c>
      <c r="I167">
        <v>1967</v>
      </c>
      <c r="J167" t="s">
        <v>2365</v>
      </c>
      <c r="K167" t="s">
        <v>32</v>
      </c>
      <c r="L167" t="s">
        <v>2348</v>
      </c>
      <c r="M167" t="s">
        <v>2349</v>
      </c>
      <c r="N167" t="s">
        <v>34</v>
      </c>
      <c r="O167" t="s">
        <v>409</v>
      </c>
      <c r="P167" t="s">
        <v>1766</v>
      </c>
      <c r="Q167" t="s">
        <v>27</v>
      </c>
      <c r="R167" t="s">
        <v>27</v>
      </c>
      <c r="S167" t="s">
        <v>27</v>
      </c>
      <c r="T167" t="s">
        <v>2366</v>
      </c>
      <c r="U167" t="s">
        <v>2367</v>
      </c>
      <c r="V167" t="s">
        <v>2368</v>
      </c>
      <c r="W167" t="s">
        <v>2369</v>
      </c>
      <c r="X167" t="s">
        <v>2370</v>
      </c>
    </row>
    <row r="168" spans="1:24" x14ac:dyDescent="0.15">
      <c r="A168" t="s">
        <v>2319</v>
      </c>
      <c r="B168" t="s">
        <v>27</v>
      </c>
      <c r="C168" t="s">
        <v>2230</v>
      </c>
      <c r="D168" t="s">
        <v>2320</v>
      </c>
      <c r="E168" t="s">
        <v>27</v>
      </c>
      <c r="F168" t="s">
        <v>2321</v>
      </c>
      <c r="G168" t="s">
        <v>27</v>
      </c>
      <c r="H168" t="s">
        <v>31</v>
      </c>
      <c r="I168">
        <v>1960</v>
      </c>
      <c r="J168" t="s">
        <v>2322</v>
      </c>
      <c r="K168" t="s">
        <v>32</v>
      </c>
      <c r="L168" t="s">
        <v>874</v>
      </c>
      <c r="M168" t="s">
        <v>990</v>
      </c>
      <c r="N168" t="s">
        <v>34</v>
      </c>
      <c r="O168" t="s">
        <v>409</v>
      </c>
      <c r="P168" t="s">
        <v>410</v>
      </c>
      <c r="Q168" t="s">
        <v>27</v>
      </c>
      <c r="R168" t="s">
        <v>27</v>
      </c>
      <c r="S168" t="s">
        <v>27</v>
      </c>
      <c r="T168" t="s">
        <v>27</v>
      </c>
      <c r="U168" t="s">
        <v>27</v>
      </c>
      <c r="V168" t="s">
        <v>2323</v>
      </c>
      <c r="W168" t="s">
        <v>27</v>
      </c>
      <c r="X168" t="s">
        <v>2324</v>
      </c>
    </row>
    <row r="169" spans="1:24" x14ac:dyDescent="0.15">
      <c r="A169" t="s">
        <v>2371</v>
      </c>
      <c r="B169" t="s">
        <v>27</v>
      </c>
      <c r="C169" t="s">
        <v>2230</v>
      </c>
      <c r="D169" t="s">
        <v>1762</v>
      </c>
      <c r="E169" t="s">
        <v>27</v>
      </c>
      <c r="F169" t="s">
        <v>1029</v>
      </c>
      <c r="G169" t="s">
        <v>27</v>
      </c>
      <c r="H169" t="s">
        <v>31</v>
      </c>
      <c r="I169">
        <v>1954</v>
      </c>
      <c r="J169" t="s">
        <v>2372</v>
      </c>
      <c r="K169" t="s">
        <v>32</v>
      </c>
      <c r="L169" t="s">
        <v>2348</v>
      </c>
      <c r="M169" t="s">
        <v>2349</v>
      </c>
      <c r="N169" t="s">
        <v>34</v>
      </c>
      <c r="O169" t="s">
        <v>409</v>
      </c>
      <c r="P169" t="s">
        <v>1766</v>
      </c>
      <c r="Q169" t="s">
        <v>27</v>
      </c>
      <c r="R169" t="s">
        <v>27</v>
      </c>
      <c r="S169" t="s">
        <v>27</v>
      </c>
      <c r="T169" t="s">
        <v>1982</v>
      </c>
      <c r="U169" t="s">
        <v>2373</v>
      </c>
      <c r="V169" t="s">
        <v>2374</v>
      </c>
      <c r="W169" t="s">
        <v>2375</v>
      </c>
      <c r="X169" t="s">
        <v>2376</v>
      </c>
    </row>
    <row r="170" spans="1:24" x14ac:dyDescent="0.15">
      <c r="A170" t="s">
        <v>2338</v>
      </c>
      <c r="B170" t="s">
        <v>27</v>
      </c>
      <c r="C170" t="s">
        <v>2230</v>
      </c>
      <c r="D170" t="s">
        <v>570</v>
      </c>
      <c r="E170" t="s">
        <v>27</v>
      </c>
      <c r="F170" t="s">
        <v>2339</v>
      </c>
      <c r="G170" t="s">
        <v>27</v>
      </c>
      <c r="H170" t="s">
        <v>31</v>
      </c>
      <c r="I170">
        <v>1953</v>
      </c>
      <c r="J170" t="s">
        <v>2340</v>
      </c>
      <c r="K170" t="s">
        <v>32</v>
      </c>
      <c r="L170" t="s">
        <v>874</v>
      </c>
      <c r="M170" t="s">
        <v>990</v>
      </c>
      <c r="N170" t="s">
        <v>34</v>
      </c>
      <c r="O170" t="s">
        <v>409</v>
      </c>
      <c r="P170" t="s">
        <v>410</v>
      </c>
      <c r="Q170" t="s">
        <v>27</v>
      </c>
      <c r="R170" t="s">
        <v>27</v>
      </c>
      <c r="S170" t="s">
        <v>27</v>
      </c>
      <c r="T170" t="s">
        <v>1492</v>
      </c>
      <c r="U170" t="s">
        <v>27</v>
      </c>
      <c r="V170" t="s">
        <v>2341</v>
      </c>
      <c r="W170" t="s">
        <v>27</v>
      </c>
      <c r="X170" t="s">
        <v>2342</v>
      </c>
    </row>
    <row r="171" spans="1:24" x14ac:dyDescent="0.15">
      <c r="A171" t="s">
        <v>2325</v>
      </c>
      <c r="B171" t="s">
        <v>27</v>
      </c>
      <c r="C171" t="s">
        <v>2230</v>
      </c>
      <c r="D171" t="s">
        <v>1952</v>
      </c>
      <c r="E171" t="s">
        <v>27</v>
      </c>
      <c r="F171" t="s">
        <v>2326</v>
      </c>
      <c r="G171" t="s">
        <v>27</v>
      </c>
      <c r="H171" t="s">
        <v>31</v>
      </c>
      <c r="I171">
        <v>1952</v>
      </c>
      <c r="J171" t="s">
        <v>2327</v>
      </c>
      <c r="K171" t="s">
        <v>32</v>
      </c>
      <c r="L171" t="s">
        <v>874</v>
      </c>
      <c r="M171" t="s">
        <v>990</v>
      </c>
      <c r="N171" t="s">
        <v>34</v>
      </c>
      <c r="O171" t="s">
        <v>409</v>
      </c>
      <c r="P171" t="s">
        <v>1766</v>
      </c>
      <c r="Q171" t="s">
        <v>27</v>
      </c>
      <c r="R171" t="s">
        <v>27</v>
      </c>
      <c r="S171" t="s">
        <v>27</v>
      </c>
      <c r="T171" t="s">
        <v>596</v>
      </c>
      <c r="U171" t="s">
        <v>2328</v>
      </c>
      <c r="V171" t="s">
        <v>2329</v>
      </c>
      <c r="W171" t="s">
        <v>2330</v>
      </c>
      <c r="X171" t="s">
        <v>2331</v>
      </c>
    </row>
    <row r="172" spans="1:24" x14ac:dyDescent="0.15">
      <c r="A172" t="s">
        <v>2310</v>
      </c>
      <c r="B172" t="s">
        <v>27</v>
      </c>
      <c r="C172" t="s">
        <v>2230</v>
      </c>
      <c r="D172" t="s">
        <v>2311</v>
      </c>
      <c r="E172" t="s">
        <v>2312</v>
      </c>
      <c r="F172" t="s">
        <v>2313</v>
      </c>
      <c r="G172" t="s">
        <v>27</v>
      </c>
      <c r="H172" t="s">
        <v>31</v>
      </c>
      <c r="I172">
        <v>1931</v>
      </c>
      <c r="J172" t="s">
        <v>2314</v>
      </c>
      <c r="K172" t="s">
        <v>32</v>
      </c>
      <c r="L172" t="s">
        <v>874</v>
      </c>
      <c r="M172" t="s">
        <v>990</v>
      </c>
      <c r="N172" t="s">
        <v>561</v>
      </c>
      <c r="O172" t="s">
        <v>27</v>
      </c>
      <c r="P172" t="s">
        <v>907</v>
      </c>
      <c r="Q172" t="s">
        <v>27</v>
      </c>
      <c r="R172" t="s">
        <v>27</v>
      </c>
      <c r="S172" t="s">
        <v>27</v>
      </c>
      <c r="T172" t="s">
        <v>27</v>
      </c>
      <c r="U172" t="s">
        <v>2315</v>
      </c>
      <c r="V172" t="s">
        <v>2316</v>
      </c>
      <c r="W172" t="s">
        <v>2317</v>
      </c>
      <c r="X172" t="s">
        <v>2318</v>
      </c>
    </row>
    <row r="173" spans="1:24" x14ac:dyDescent="0.15">
      <c r="A173" t="s">
        <v>2304</v>
      </c>
      <c r="B173" t="s">
        <v>27</v>
      </c>
      <c r="C173" t="s">
        <v>2230</v>
      </c>
      <c r="D173" t="s">
        <v>2305</v>
      </c>
      <c r="E173" t="s">
        <v>27</v>
      </c>
      <c r="F173" t="s">
        <v>30</v>
      </c>
      <c r="G173" t="s">
        <v>27</v>
      </c>
      <c r="H173" t="s">
        <v>31</v>
      </c>
      <c r="I173">
        <v>1915</v>
      </c>
      <c r="J173" t="s">
        <v>2306</v>
      </c>
      <c r="K173" t="s">
        <v>32</v>
      </c>
      <c r="L173" t="s">
        <v>874</v>
      </c>
      <c r="M173" t="s">
        <v>990</v>
      </c>
      <c r="N173" t="s">
        <v>34</v>
      </c>
      <c r="O173" t="s">
        <v>409</v>
      </c>
      <c r="P173" t="s">
        <v>1099</v>
      </c>
      <c r="Q173" t="s">
        <v>27</v>
      </c>
      <c r="R173" t="s">
        <v>27</v>
      </c>
      <c r="S173" t="s">
        <v>27</v>
      </c>
      <c r="T173" t="s">
        <v>27</v>
      </c>
      <c r="U173" t="s">
        <v>27</v>
      </c>
      <c r="V173" t="s">
        <v>2307</v>
      </c>
      <c r="W173" t="s">
        <v>2308</v>
      </c>
      <c r="X173" t="s">
        <v>2309</v>
      </c>
    </row>
    <row r="174" spans="1:24" x14ac:dyDescent="0.15">
      <c r="A174" t="s">
        <v>2332</v>
      </c>
      <c r="B174" t="s">
        <v>27</v>
      </c>
      <c r="C174" t="s">
        <v>2230</v>
      </c>
      <c r="D174" t="s">
        <v>2333</v>
      </c>
      <c r="E174" t="s">
        <v>27</v>
      </c>
      <c r="F174" t="s">
        <v>2334</v>
      </c>
      <c r="G174" t="s">
        <v>27</v>
      </c>
      <c r="H174" t="s">
        <v>31</v>
      </c>
      <c r="I174">
        <v>1890</v>
      </c>
      <c r="J174" t="s">
        <v>2335</v>
      </c>
      <c r="K174" t="s">
        <v>32</v>
      </c>
      <c r="L174" t="s">
        <v>874</v>
      </c>
      <c r="M174" t="s">
        <v>990</v>
      </c>
      <c r="N174" t="s">
        <v>34</v>
      </c>
      <c r="O174" t="s">
        <v>409</v>
      </c>
      <c r="P174" t="s">
        <v>410</v>
      </c>
      <c r="Q174" t="s">
        <v>27</v>
      </c>
      <c r="R174" t="s">
        <v>27</v>
      </c>
      <c r="S174" t="s">
        <v>27</v>
      </c>
      <c r="T174" t="s">
        <v>27</v>
      </c>
      <c r="U174" t="s">
        <v>27</v>
      </c>
      <c r="V174" t="s">
        <v>2336</v>
      </c>
      <c r="W174" t="s">
        <v>27</v>
      </c>
      <c r="X174" t="s">
        <v>2337</v>
      </c>
    </row>
    <row r="175" spans="1:24" x14ac:dyDescent="0.15">
      <c r="A175" t="s">
        <v>2354</v>
      </c>
      <c r="B175" t="s">
        <v>27</v>
      </c>
      <c r="C175" t="s">
        <v>2230</v>
      </c>
      <c r="D175" t="s">
        <v>938</v>
      </c>
      <c r="E175" t="s">
        <v>27</v>
      </c>
      <c r="F175" t="s">
        <v>2355</v>
      </c>
      <c r="G175" t="s">
        <v>1708</v>
      </c>
      <c r="H175" t="s">
        <v>31</v>
      </c>
      <c r="I175">
        <v>1870</v>
      </c>
      <c r="J175" t="s">
        <v>2356</v>
      </c>
      <c r="K175" t="s">
        <v>32</v>
      </c>
      <c r="L175" t="s">
        <v>2348</v>
      </c>
      <c r="M175" t="s">
        <v>2349</v>
      </c>
      <c r="N175" t="s">
        <v>34</v>
      </c>
      <c r="O175" t="s">
        <v>409</v>
      </c>
      <c r="P175" t="s">
        <v>410</v>
      </c>
      <c r="Q175" t="s">
        <v>27</v>
      </c>
      <c r="R175" t="s">
        <v>27</v>
      </c>
      <c r="S175" t="s">
        <v>27</v>
      </c>
      <c r="T175" t="s">
        <v>27</v>
      </c>
      <c r="U175" t="s">
        <v>27</v>
      </c>
      <c r="V175" t="s">
        <v>2357</v>
      </c>
      <c r="W175" t="s">
        <v>27</v>
      </c>
      <c r="X175" t="s">
        <v>2358</v>
      </c>
    </row>
    <row r="176" spans="1:24" x14ac:dyDescent="0.15">
      <c r="A176" t="s">
        <v>2254</v>
      </c>
      <c r="B176" t="s">
        <v>27</v>
      </c>
      <c r="C176" t="s">
        <v>2230</v>
      </c>
      <c r="D176" t="s">
        <v>1095</v>
      </c>
      <c r="E176" t="s">
        <v>27</v>
      </c>
      <c r="F176" t="s">
        <v>2255</v>
      </c>
      <c r="G176" t="s">
        <v>27</v>
      </c>
      <c r="H176" t="s">
        <v>31</v>
      </c>
      <c r="I176">
        <v>1857</v>
      </c>
      <c r="J176" t="s">
        <v>2256</v>
      </c>
      <c r="K176" t="s">
        <v>32</v>
      </c>
      <c r="L176" t="s">
        <v>874</v>
      </c>
      <c r="M176" t="s">
        <v>990</v>
      </c>
      <c r="N176" t="s">
        <v>34</v>
      </c>
      <c r="O176" t="s">
        <v>409</v>
      </c>
      <c r="P176" t="s">
        <v>410</v>
      </c>
      <c r="Q176" t="s">
        <v>27</v>
      </c>
      <c r="R176" t="s">
        <v>27</v>
      </c>
      <c r="S176" t="s">
        <v>27</v>
      </c>
      <c r="T176" t="s">
        <v>27</v>
      </c>
      <c r="U176" t="s">
        <v>27</v>
      </c>
      <c r="V176" t="s">
        <v>2257</v>
      </c>
      <c r="W176" t="s">
        <v>27</v>
      </c>
      <c r="X176" t="s">
        <v>2258</v>
      </c>
    </row>
    <row r="177" spans="1:47" s="3" customFormat="1" x14ac:dyDescent="0.15">
      <c r="A177" t="s">
        <v>2259</v>
      </c>
      <c r="B177" t="s">
        <v>27</v>
      </c>
      <c r="C177" t="s">
        <v>2230</v>
      </c>
      <c r="D177" t="s">
        <v>1095</v>
      </c>
      <c r="E177" t="s">
        <v>27</v>
      </c>
      <c r="F177" t="s">
        <v>2260</v>
      </c>
      <c r="G177" t="s">
        <v>27</v>
      </c>
      <c r="H177" t="s">
        <v>31</v>
      </c>
      <c r="I177">
        <v>1856</v>
      </c>
      <c r="J177" t="s">
        <v>2261</v>
      </c>
      <c r="K177" t="s">
        <v>32</v>
      </c>
      <c r="L177" t="s">
        <v>874</v>
      </c>
      <c r="M177" t="s">
        <v>990</v>
      </c>
      <c r="N177" t="s">
        <v>34</v>
      </c>
      <c r="O177" t="s">
        <v>409</v>
      </c>
      <c r="P177" t="s">
        <v>410</v>
      </c>
      <c r="Q177" t="s">
        <v>27</v>
      </c>
      <c r="R177" t="s">
        <v>27</v>
      </c>
      <c r="S177" t="s">
        <v>27</v>
      </c>
      <c r="T177" t="s">
        <v>27</v>
      </c>
      <c r="U177" t="s">
        <v>27</v>
      </c>
      <c r="V177" t="s">
        <v>2262</v>
      </c>
      <c r="W177" t="s">
        <v>27</v>
      </c>
      <c r="X177" t="s">
        <v>2263</v>
      </c>
    </row>
    <row r="178" spans="1:47" s="3" customFormat="1" x14ac:dyDescent="0.15">
      <c r="A178" t="s">
        <v>2293</v>
      </c>
      <c r="B178" t="s">
        <v>27</v>
      </c>
      <c r="C178" t="s">
        <v>2230</v>
      </c>
      <c r="D178" t="s">
        <v>600</v>
      </c>
      <c r="E178" t="s">
        <v>27</v>
      </c>
      <c r="F178" t="s">
        <v>2294</v>
      </c>
      <c r="G178" t="s">
        <v>27</v>
      </c>
      <c r="H178" t="s">
        <v>31</v>
      </c>
      <c r="I178">
        <v>1853</v>
      </c>
      <c r="J178" t="s">
        <v>915</v>
      </c>
      <c r="K178" t="s">
        <v>32</v>
      </c>
      <c r="L178" t="s">
        <v>874</v>
      </c>
      <c r="M178" t="s">
        <v>990</v>
      </c>
      <c r="N178" t="s">
        <v>34</v>
      </c>
      <c r="O178" t="s">
        <v>409</v>
      </c>
      <c r="P178" t="s">
        <v>585</v>
      </c>
      <c r="Q178" t="s">
        <v>27</v>
      </c>
      <c r="R178" t="s">
        <v>27</v>
      </c>
      <c r="S178" t="s">
        <v>27</v>
      </c>
      <c r="T178" t="s">
        <v>27</v>
      </c>
      <c r="U178" t="s">
        <v>27</v>
      </c>
      <c r="V178" t="s">
        <v>59</v>
      </c>
      <c r="W178" t="s">
        <v>27</v>
      </c>
      <c r="X178" t="s">
        <v>603</v>
      </c>
    </row>
    <row r="179" spans="1:47" s="3" customFormat="1" x14ac:dyDescent="0.15">
      <c r="A179" t="s">
        <v>2384</v>
      </c>
      <c r="B179" t="s">
        <v>27</v>
      </c>
      <c r="C179" t="s">
        <v>2230</v>
      </c>
      <c r="D179" t="s">
        <v>2008</v>
      </c>
      <c r="E179" t="s">
        <v>27</v>
      </c>
      <c r="F179" t="s">
        <v>2385</v>
      </c>
      <c r="G179" t="s">
        <v>27</v>
      </c>
      <c r="H179" t="s">
        <v>31</v>
      </c>
      <c r="I179">
        <v>1844</v>
      </c>
      <c r="J179" t="s">
        <v>2386</v>
      </c>
      <c r="K179" t="s">
        <v>32</v>
      </c>
      <c r="L179" t="s">
        <v>874</v>
      </c>
      <c r="M179" t="s">
        <v>990</v>
      </c>
      <c r="N179" t="s">
        <v>34</v>
      </c>
      <c r="O179" t="s">
        <v>409</v>
      </c>
      <c r="P179" t="s">
        <v>410</v>
      </c>
      <c r="Q179" t="s">
        <v>27</v>
      </c>
      <c r="R179" t="s">
        <v>27</v>
      </c>
      <c r="S179" t="s">
        <v>27</v>
      </c>
      <c r="T179" t="s">
        <v>27</v>
      </c>
      <c r="U179" t="s">
        <v>27</v>
      </c>
      <c r="V179" t="s">
        <v>2387</v>
      </c>
      <c r="W179" t="s">
        <v>27</v>
      </c>
      <c r="X179" t="s">
        <v>2388</v>
      </c>
    </row>
    <row r="180" spans="1:47" s="3" customFormat="1" x14ac:dyDescent="0.15">
      <c r="A180" s="3" t="s">
        <v>2753</v>
      </c>
      <c r="B180" s="3" t="s">
        <v>27</v>
      </c>
      <c r="C180" s="3" t="s">
        <v>2725</v>
      </c>
      <c r="D180" s="3" t="s">
        <v>2754</v>
      </c>
      <c r="E180" s="3" t="s">
        <v>27</v>
      </c>
      <c r="F180" s="3" t="s">
        <v>2755</v>
      </c>
      <c r="G180" s="3" t="s">
        <v>27</v>
      </c>
      <c r="H180" s="3" t="s">
        <v>31</v>
      </c>
      <c r="I180" s="3">
        <v>1934</v>
      </c>
      <c r="J180" s="3" t="s">
        <v>2756</v>
      </c>
      <c r="K180" s="3" t="s">
        <v>386</v>
      </c>
      <c r="L180" s="3" t="s">
        <v>27</v>
      </c>
      <c r="M180" s="3" t="s">
        <v>27</v>
      </c>
      <c r="N180" s="3" t="s">
        <v>1135</v>
      </c>
      <c r="O180" s="3" t="s">
        <v>1136</v>
      </c>
      <c r="P180" s="3" t="s">
        <v>2757</v>
      </c>
      <c r="Q180" s="3" t="s">
        <v>27</v>
      </c>
      <c r="R180" s="3" t="s">
        <v>27</v>
      </c>
      <c r="S180" s="3" t="s">
        <v>2758</v>
      </c>
      <c r="T180" s="3" t="s">
        <v>27</v>
      </c>
      <c r="U180" s="3" t="s">
        <v>2759</v>
      </c>
      <c r="V180" s="3" t="s">
        <v>2760</v>
      </c>
      <c r="W180" s="3" t="s">
        <v>2569</v>
      </c>
      <c r="X180" s="3" t="s">
        <v>2761</v>
      </c>
    </row>
    <row r="181" spans="1:47" s="3" customFormat="1" x14ac:dyDescent="0.15">
      <c r="A181" s="3" t="s">
        <v>2727</v>
      </c>
      <c r="B181" s="3" t="s">
        <v>27</v>
      </c>
      <c r="C181" s="3" t="s">
        <v>2725</v>
      </c>
      <c r="D181" s="3" t="s">
        <v>810</v>
      </c>
      <c r="E181" s="3" t="s">
        <v>27</v>
      </c>
      <c r="F181" s="3" t="s">
        <v>30</v>
      </c>
      <c r="G181" s="3" t="s">
        <v>27</v>
      </c>
      <c r="H181" s="3" t="s">
        <v>31</v>
      </c>
      <c r="I181" s="3">
        <v>1770</v>
      </c>
      <c r="J181" s="3" t="s">
        <v>2728</v>
      </c>
      <c r="K181" s="3" t="s">
        <v>386</v>
      </c>
      <c r="L181" s="3" t="s">
        <v>97</v>
      </c>
      <c r="M181" s="3" t="s">
        <v>2729</v>
      </c>
      <c r="N181" s="3" t="s">
        <v>34</v>
      </c>
      <c r="O181" s="3" t="s">
        <v>2676</v>
      </c>
      <c r="P181" s="3" t="s">
        <v>2676</v>
      </c>
      <c r="Q181" s="3" t="s">
        <v>2719</v>
      </c>
      <c r="R181" s="3" t="s">
        <v>27</v>
      </c>
      <c r="S181" s="3" t="s">
        <v>2730</v>
      </c>
      <c r="T181" s="3" t="s">
        <v>27</v>
      </c>
      <c r="U181" s="3" t="s">
        <v>27</v>
      </c>
      <c r="V181" s="3" t="s">
        <v>27</v>
      </c>
      <c r="W181" s="3" t="s">
        <v>27</v>
      </c>
      <c r="X181" s="3" t="s">
        <v>2731</v>
      </c>
    </row>
    <row r="182" spans="1:47" s="3" customFormat="1" x14ac:dyDescent="0.15">
      <c r="A182" s="3" t="s">
        <v>2746</v>
      </c>
      <c r="B182" s="3" t="s">
        <v>52</v>
      </c>
      <c r="C182" s="3" t="s">
        <v>2725</v>
      </c>
      <c r="D182" s="3" t="s">
        <v>810</v>
      </c>
      <c r="E182" s="3" t="s">
        <v>27</v>
      </c>
      <c r="F182" s="3" t="s">
        <v>30</v>
      </c>
      <c r="G182" s="3" t="s">
        <v>27</v>
      </c>
      <c r="H182" s="3" t="s">
        <v>31</v>
      </c>
      <c r="I182" s="3">
        <v>1770</v>
      </c>
      <c r="J182" s="3" t="s">
        <v>811</v>
      </c>
      <c r="K182" s="3" t="s">
        <v>386</v>
      </c>
      <c r="L182" s="3" t="s">
        <v>2747</v>
      </c>
      <c r="M182" s="3" t="s">
        <v>2748</v>
      </c>
      <c r="N182" s="3" t="s">
        <v>34</v>
      </c>
      <c r="O182" s="3" t="s">
        <v>2676</v>
      </c>
      <c r="P182" s="3" t="s">
        <v>2676</v>
      </c>
      <c r="Q182" s="3" t="s">
        <v>27</v>
      </c>
      <c r="R182" s="3" t="s">
        <v>27</v>
      </c>
      <c r="S182" s="3" t="s">
        <v>27</v>
      </c>
      <c r="T182" s="3" t="s">
        <v>27</v>
      </c>
      <c r="U182" s="3" t="s">
        <v>27</v>
      </c>
      <c r="V182" s="3" t="s">
        <v>59</v>
      </c>
      <c r="W182" s="3" t="s">
        <v>27</v>
      </c>
      <c r="X182" s="3" t="s">
        <v>2726</v>
      </c>
    </row>
    <row r="183" spans="1:47" s="3" customFormat="1" x14ac:dyDescent="0.15">
      <c r="A183" s="3" t="s">
        <v>2724</v>
      </c>
      <c r="B183" s="3" t="s">
        <v>52</v>
      </c>
      <c r="C183" s="3" t="s">
        <v>2725</v>
      </c>
      <c r="D183" s="3" t="s">
        <v>1857</v>
      </c>
      <c r="E183" s="3" t="s">
        <v>27</v>
      </c>
      <c r="F183" s="3" t="s">
        <v>30</v>
      </c>
      <c r="G183" s="3" t="s">
        <v>27</v>
      </c>
      <c r="H183" s="3" t="s">
        <v>31</v>
      </c>
      <c r="I183" s="3">
        <v>0</v>
      </c>
      <c r="J183" s="3" t="s">
        <v>27</v>
      </c>
      <c r="K183" s="3" t="s">
        <v>386</v>
      </c>
      <c r="L183" s="3" t="s">
        <v>27</v>
      </c>
      <c r="M183" s="3" t="s">
        <v>27</v>
      </c>
      <c r="N183" s="3" t="s">
        <v>34</v>
      </c>
      <c r="O183" s="3" t="s">
        <v>2676</v>
      </c>
      <c r="P183" s="3" t="s">
        <v>2676</v>
      </c>
      <c r="Q183" s="3" t="s">
        <v>27</v>
      </c>
      <c r="R183" s="3" t="s">
        <v>27</v>
      </c>
      <c r="S183" s="3" t="s">
        <v>27</v>
      </c>
      <c r="T183" s="3" t="s">
        <v>27</v>
      </c>
      <c r="U183" s="3" t="s">
        <v>27</v>
      </c>
      <c r="V183" s="3" t="s">
        <v>59</v>
      </c>
      <c r="W183" s="3" t="s">
        <v>27</v>
      </c>
      <c r="X183" s="3" t="s">
        <v>2726</v>
      </c>
    </row>
    <row r="184" spans="1:47" s="3" customFormat="1" x14ac:dyDescent="0.15">
      <c r="A184" s="3" t="s">
        <v>2716</v>
      </c>
      <c r="B184" s="3" t="s">
        <v>27</v>
      </c>
      <c r="C184" s="3" t="s">
        <v>2475</v>
      </c>
      <c r="D184" s="3" t="s">
        <v>2717</v>
      </c>
      <c r="E184" s="3" t="s">
        <v>27</v>
      </c>
      <c r="F184" s="3" t="s">
        <v>30</v>
      </c>
      <c r="G184" s="3" t="s">
        <v>27</v>
      </c>
      <c r="H184" s="3" t="s">
        <v>31</v>
      </c>
      <c r="I184" s="3">
        <v>1936</v>
      </c>
      <c r="J184" s="3" t="s">
        <v>2718</v>
      </c>
      <c r="K184" s="3" t="s">
        <v>32</v>
      </c>
      <c r="L184" s="3" t="s">
        <v>62</v>
      </c>
      <c r="M184" s="3" t="s">
        <v>27</v>
      </c>
      <c r="N184" s="3" t="s">
        <v>34</v>
      </c>
      <c r="O184" s="3" t="s">
        <v>2676</v>
      </c>
      <c r="P184" s="3" t="s">
        <v>2676</v>
      </c>
      <c r="Q184" s="3" t="s">
        <v>2719</v>
      </c>
      <c r="R184" s="3" t="s">
        <v>27</v>
      </c>
      <c r="S184" s="3" t="s">
        <v>27</v>
      </c>
      <c r="T184" s="3" t="s">
        <v>27</v>
      </c>
      <c r="U184" s="3" t="s">
        <v>27</v>
      </c>
      <c r="V184" s="3" t="s">
        <v>59</v>
      </c>
      <c r="W184" s="3" t="s">
        <v>27</v>
      </c>
      <c r="X184" s="3" t="s">
        <v>2720</v>
      </c>
    </row>
    <row r="185" spans="1:47" s="3" customFormat="1" x14ac:dyDescent="0.15">
      <c r="A185" s="3" t="s">
        <v>2736</v>
      </c>
      <c r="B185" s="3" t="s">
        <v>27</v>
      </c>
      <c r="C185" s="3" t="s">
        <v>2475</v>
      </c>
      <c r="D185" s="3" t="s">
        <v>2737</v>
      </c>
      <c r="E185" s="3" t="s">
        <v>27</v>
      </c>
      <c r="F185" s="3" t="s">
        <v>30</v>
      </c>
      <c r="G185" s="3" t="s">
        <v>27</v>
      </c>
      <c r="H185" s="3" t="s">
        <v>31</v>
      </c>
      <c r="I185" s="3">
        <v>1891</v>
      </c>
      <c r="J185" s="3" t="s">
        <v>2738</v>
      </c>
      <c r="K185" s="3" t="s">
        <v>32</v>
      </c>
      <c r="L185" s="3" t="s">
        <v>62</v>
      </c>
      <c r="M185" s="3" t="s">
        <v>46</v>
      </c>
      <c r="N185" s="3" t="s">
        <v>34</v>
      </c>
      <c r="O185" s="3" t="s">
        <v>2676</v>
      </c>
      <c r="P185" s="3" t="s">
        <v>2676</v>
      </c>
      <c r="Q185" s="3" t="s">
        <v>2719</v>
      </c>
      <c r="R185" s="3" t="s">
        <v>27</v>
      </c>
      <c r="S185" s="3" t="s">
        <v>2739</v>
      </c>
      <c r="T185" s="3" t="s">
        <v>2740</v>
      </c>
      <c r="U185" s="3" t="s">
        <v>27</v>
      </c>
      <c r="V185" s="3" t="s">
        <v>27</v>
      </c>
      <c r="W185" s="3" t="s">
        <v>27</v>
      </c>
      <c r="X185" s="3" t="s">
        <v>2741</v>
      </c>
    </row>
    <row r="186" spans="1:47" s="3" customFormat="1" x14ac:dyDescent="0.15">
      <c r="A186" s="3" t="s">
        <v>2721</v>
      </c>
      <c r="B186" s="3" t="s">
        <v>27</v>
      </c>
      <c r="C186" s="3" t="s">
        <v>2475</v>
      </c>
      <c r="D186" s="3" t="s">
        <v>2722</v>
      </c>
      <c r="E186" s="3" t="s">
        <v>27</v>
      </c>
      <c r="F186" s="3" t="s">
        <v>30</v>
      </c>
      <c r="G186" s="3" t="s">
        <v>27</v>
      </c>
      <c r="H186" s="3" t="s">
        <v>31</v>
      </c>
      <c r="I186" s="3">
        <v>1886</v>
      </c>
      <c r="J186" s="3" t="s">
        <v>2723</v>
      </c>
      <c r="K186" s="3" t="s">
        <v>32</v>
      </c>
      <c r="L186" s="3" t="s">
        <v>62</v>
      </c>
      <c r="M186" s="3" t="s">
        <v>27</v>
      </c>
      <c r="N186" s="3" t="s">
        <v>34</v>
      </c>
      <c r="O186" s="3" t="s">
        <v>2676</v>
      </c>
      <c r="P186" s="3" t="s">
        <v>2676</v>
      </c>
      <c r="Q186" s="3" t="s">
        <v>2719</v>
      </c>
      <c r="R186" s="3" t="s">
        <v>27</v>
      </c>
      <c r="S186" s="3" t="s">
        <v>27</v>
      </c>
      <c r="T186" s="3" t="s">
        <v>27</v>
      </c>
      <c r="U186" s="3" t="s">
        <v>27</v>
      </c>
      <c r="V186" s="3" t="s">
        <v>59</v>
      </c>
      <c r="W186" s="3" t="s">
        <v>27</v>
      </c>
      <c r="X186" s="3" t="s">
        <v>2720</v>
      </c>
    </row>
    <row r="187" spans="1:47" s="3" customFormat="1" x14ac:dyDescent="0.15">
      <c r="A187" s="3" t="s">
        <v>2732</v>
      </c>
      <c r="B187" s="3" t="s">
        <v>27</v>
      </c>
      <c r="C187" s="3" t="s">
        <v>2475</v>
      </c>
      <c r="D187" s="3" t="s">
        <v>2691</v>
      </c>
      <c r="E187" s="3" t="s">
        <v>27</v>
      </c>
      <c r="F187" s="3" t="s">
        <v>30</v>
      </c>
      <c r="G187" s="3" t="s">
        <v>27</v>
      </c>
      <c r="H187" s="3" t="s">
        <v>31</v>
      </c>
      <c r="I187" s="3">
        <v>1822</v>
      </c>
      <c r="J187" s="3" t="s">
        <v>806</v>
      </c>
      <c r="K187" s="3" t="s">
        <v>32</v>
      </c>
      <c r="L187" s="3" t="s">
        <v>62</v>
      </c>
      <c r="M187" s="3" t="s">
        <v>46</v>
      </c>
      <c r="N187" s="3" t="s">
        <v>34</v>
      </c>
      <c r="O187" s="3" t="s">
        <v>2676</v>
      </c>
      <c r="P187" s="3" t="s">
        <v>2676</v>
      </c>
      <c r="Q187" s="3" t="s">
        <v>2719</v>
      </c>
      <c r="R187" s="3" t="s">
        <v>27</v>
      </c>
      <c r="S187" s="3" t="s">
        <v>2730</v>
      </c>
      <c r="T187" s="3" t="s">
        <v>27</v>
      </c>
      <c r="U187" s="3" t="s">
        <v>27</v>
      </c>
      <c r="V187" s="3" t="s">
        <v>27</v>
      </c>
      <c r="W187" s="3" t="s">
        <v>27</v>
      </c>
      <c r="X187" s="3" t="s">
        <v>2731</v>
      </c>
    </row>
    <row r="188" spans="1:47" x14ac:dyDescent="0.15">
      <c r="A188" s="3" t="s">
        <v>2749</v>
      </c>
      <c r="B188" s="3" t="s">
        <v>27</v>
      </c>
      <c r="C188" s="3" t="s">
        <v>2475</v>
      </c>
      <c r="D188" s="3" t="s">
        <v>2691</v>
      </c>
      <c r="E188" s="3" t="s">
        <v>27</v>
      </c>
      <c r="F188" s="3" t="s">
        <v>781</v>
      </c>
      <c r="G188" s="3" t="s">
        <v>27</v>
      </c>
      <c r="H188" s="3" t="s">
        <v>31</v>
      </c>
      <c r="I188" s="3">
        <v>1819</v>
      </c>
      <c r="J188" s="3" t="s">
        <v>2750</v>
      </c>
      <c r="K188" s="3" t="s">
        <v>32</v>
      </c>
      <c r="L188" s="3" t="s">
        <v>62</v>
      </c>
      <c r="M188" s="3" t="s">
        <v>27</v>
      </c>
      <c r="N188" s="3" t="s">
        <v>34</v>
      </c>
      <c r="O188" s="3" t="s">
        <v>2676</v>
      </c>
      <c r="P188" s="3" t="s">
        <v>2676</v>
      </c>
      <c r="Q188" s="3" t="s">
        <v>2719</v>
      </c>
      <c r="R188" s="3" t="s">
        <v>27</v>
      </c>
      <c r="S188" s="3" t="s">
        <v>2751</v>
      </c>
      <c r="T188" s="3" t="s">
        <v>27</v>
      </c>
      <c r="U188" s="3" t="s">
        <v>27</v>
      </c>
      <c r="V188" s="3" t="s">
        <v>27</v>
      </c>
      <c r="W188" s="3" t="s">
        <v>27</v>
      </c>
      <c r="X188" s="3" t="s">
        <v>2752</v>
      </c>
    </row>
    <row r="189" spans="1:47" x14ac:dyDescent="0.15">
      <c r="A189" s="3" t="s">
        <v>2733</v>
      </c>
      <c r="B189" s="3" t="s">
        <v>27</v>
      </c>
      <c r="C189" s="3" t="s">
        <v>2475</v>
      </c>
      <c r="D189" s="3" t="s">
        <v>2734</v>
      </c>
      <c r="E189" s="3" t="s">
        <v>27</v>
      </c>
      <c r="F189" s="3" t="s">
        <v>2735</v>
      </c>
      <c r="G189" s="3" t="s">
        <v>27</v>
      </c>
      <c r="H189" s="3" t="s">
        <v>31</v>
      </c>
      <c r="I189" s="3">
        <v>0</v>
      </c>
      <c r="J189" s="3" t="s">
        <v>27</v>
      </c>
      <c r="K189" s="3" t="s">
        <v>32</v>
      </c>
      <c r="L189" s="3" t="s">
        <v>62</v>
      </c>
      <c r="M189" s="3" t="s">
        <v>46</v>
      </c>
      <c r="N189" s="3" t="s">
        <v>34</v>
      </c>
      <c r="O189" s="3" t="s">
        <v>2676</v>
      </c>
      <c r="P189" s="3" t="s">
        <v>2676</v>
      </c>
      <c r="Q189" s="3" t="s">
        <v>27</v>
      </c>
      <c r="R189" s="3" t="s">
        <v>27</v>
      </c>
      <c r="S189" s="3" t="s">
        <v>27</v>
      </c>
      <c r="T189" s="3" t="s">
        <v>27</v>
      </c>
      <c r="U189" s="3" t="s">
        <v>27</v>
      </c>
      <c r="V189" s="3" t="s">
        <v>27</v>
      </c>
      <c r="W189" s="3" t="s">
        <v>27</v>
      </c>
      <c r="X189" s="3" t="s">
        <v>2676</v>
      </c>
    </row>
    <row r="190" spans="1:47" x14ac:dyDescent="0.15">
      <c r="A190" s="3" t="s">
        <v>2742</v>
      </c>
      <c r="B190" s="3" t="s">
        <v>27</v>
      </c>
      <c r="C190" s="3" t="s">
        <v>2475</v>
      </c>
      <c r="D190" s="3" t="s">
        <v>2743</v>
      </c>
      <c r="E190" s="3" t="s">
        <v>27</v>
      </c>
      <c r="F190" s="3" t="s">
        <v>30</v>
      </c>
      <c r="G190" s="3" t="s">
        <v>27</v>
      </c>
      <c r="H190" s="3" t="s">
        <v>31</v>
      </c>
      <c r="I190" s="3">
        <v>0</v>
      </c>
      <c r="J190" s="3" t="s">
        <v>27</v>
      </c>
      <c r="K190" s="3" t="s">
        <v>32</v>
      </c>
      <c r="L190" s="3" t="s">
        <v>62</v>
      </c>
      <c r="M190" s="3" t="s">
        <v>46</v>
      </c>
      <c r="N190" s="3" t="s">
        <v>34</v>
      </c>
      <c r="O190" s="3" t="s">
        <v>2676</v>
      </c>
      <c r="P190" s="3" t="s">
        <v>2676</v>
      </c>
      <c r="Q190" s="3" t="s">
        <v>2719</v>
      </c>
      <c r="R190" s="3" t="s">
        <v>27</v>
      </c>
      <c r="S190" s="3" t="s">
        <v>2744</v>
      </c>
      <c r="T190" s="3" t="s">
        <v>27</v>
      </c>
      <c r="U190" s="3" t="s">
        <v>27</v>
      </c>
      <c r="V190" s="3" t="s">
        <v>27</v>
      </c>
      <c r="W190" s="3" t="s">
        <v>27</v>
      </c>
      <c r="X190" s="3" t="s">
        <v>2745</v>
      </c>
      <c r="Y190" s="3"/>
      <c r="Z190" s="3"/>
      <c r="AA190" s="3"/>
      <c r="AB190" s="3"/>
      <c r="AC190" s="3"/>
      <c r="AD190" s="3"/>
      <c r="AE190" s="3"/>
      <c r="AF190" s="3"/>
      <c r="AG190" s="3"/>
      <c r="AH190" s="3"/>
      <c r="AI190" s="3"/>
      <c r="AJ190" s="3"/>
      <c r="AK190" s="3"/>
      <c r="AL190" s="3"/>
      <c r="AM190" s="3"/>
      <c r="AN190" s="3"/>
      <c r="AO190" s="3"/>
      <c r="AP190" s="3"/>
      <c r="AQ190" s="3"/>
      <c r="AR190" s="3"/>
      <c r="AS190" s="3"/>
      <c r="AT190" s="3"/>
      <c r="AU190" s="3"/>
    </row>
    <row r="191" spans="1:47" s="3" customFormat="1" x14ac:dyDescent="0.15">
      <c r="A191" s="3" t="s">
        <v>2439</v>
      </c>
      <c r="B191" t="s">
        <v>61</v>
      </c>
      <c r="C191" t="s">
        <v>2437</v>
      </c>
      <c r="D191" t="s">
        <v>1268</v>
      </c>
      <c r="E191" t="s">
        <v>27</v>
      </c>
      <c r="F191" t="s">
        <v>2440</v>
      </c>
      <c r="G191" t="s">
        <v>27</v>
      </c>
      <c r="H191" t="s">
        <v>354</v>
      </c>
      <c r="I191">
        <v>1851</v>
      </c>
      <c r="J191" t="s">
        <v>2441</v>
      </c>
      <c r="K191" t="s">
        <v>32</v>
      </c>
      <c r="L191" t="s">
        <v>45</v>
      </c>
      <c r="M191" t="s">
        <v>2438</v>
      </c>
      <c r="N191" t="s">
        <v>34</v>
      </c>
      <c r="O191" t="s">
        <v>409</v>
      </c>
      <c r="P191" t="s">
        <v>410</v>
      </c>
      <c r="Q191" t="s">
        <v>27</v>
      </c>
      <c r="R191" t="s">
        <v>27</v>
      </c>
      <c r="S191" t="s">
        <v>1272</v>
      </c>
      <c r="T191" t="s">
        <v>27</v>
      </c>
      <c r="U191" t="s">
        <v>27</v>
      </c>
      <c r="V191" t="s">
        <v>1274</v>
      </c>
      <c r="W191" t="s">
        <v>27</v>
      </c>
      <c r="X191" t="s">
        <v>1275</v>
      </c>
    </row>
    <row r="192" spans="1:47" s="3" customFormat="1" x14ac:dyDescent="0.15">
      <c r="A192" s="3" t="s">
        <v>2435</v>
      </c>
      <c r="B192" t="s">
        <v>75</v>
      </c>
      <c r="C192" t="s">
        <v>2437</v>
      </c>
      <c r="D192" t="s">
        <v>1127</v>
      </c>
      <c r="E192" t="s">
        <v>27</v>
      </c>
      <c r="F192" t="s">
        <v>2436</v>
      </c>
      <c r="G192" t="s">
        <v>27</v>
      </c>
      <c r="H192" t="s">
        <v>354</v>
      </c>
      <c r="I192">
        <v>0</v>
      </c>
      <c r="J192" t="s">
        <v>27</v>
      </c>
      <c r="K192" t="s">
        <v>32</v>
      </c>
      <c r="L192" t="s">
        <v>123</v>
      </c>
      <c r="M192" t="s">
        <v>2438</v>
      </c>
      <c r="N192" t="s">
        <v>34</v>
      </c>
      <c r="O192" t="s">
        <v>409</v>
      </c>
      <c r="P192" t="s">
        <v>410</v>
      </c>
      <c r="Q192" t="s">
        <v>27</v>
      </c>
      <c r="R192" t="s">
        <v>27</v>
      </c>
      <c r="S192" t="s">
        <v>27</v>
      </c>
      <c r="T192" t="s">
        <v>27</v>
      </c>
      <c r="U192" t="s">
        <v>27</v>
      </c>
      <c r="V192" t="s">
        <v>59</v>
      </c>
      <c r="W192" t="s">
        <v>27</v>
      </c>
      <c r="X192" t="s">
        <v>592</v>
      </c>
    </row>
  </sheetData>
  <sortState ref="A2:X192">
    <sortCondition ref="C2:C192"/>
    <sortCondition descending="1" ref="I2:I192"/>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AX456"/>
  <sheetViews>
    <sheetView topLeftCell="A421" workbookViewId="0">
      <selection activeCell="C454" sqref="C454"/>
    </sheetView>
  </sheetViews>
  <sheetFormatPr baseColWidth="10" defaultColWidth="9.1640625" defaultRowHeight="13" x14ac:dyDescent="0.15"/>
  <cols>
    <col min="1" max="1" width="9.83203125" bestFit="1" customWidth="1"/>
    <col min="2" max="2" width="15" customWidth="1"/>
    <col min="3" max="3" width="31" bestFit="1" customWidth="1"/>
    <col min="4" max="4" width="8.1640625" bestFit="1" customWidth="1"/>
    <col min="5" max="5" width="8" bestFit="1" customWidth="1"/>
    <col min="6" max="6" width="5.33203125" bestFit="1" customWidth="1"/>
    <col min="7" max="7" width="34" bestFit="1" customWidth="1"/>
    <col min="8" max="8" width="5" bestFit="1" customWidth="1"/>
    <col min="9" max="9" width="8.33203125" customWidth="1"/>
    <col min="10" max="10" width="5" bestFit="1" customWidth="1"/>
    <col min="11" max="11" width="40.33203125" bestFit="1" customWidth="1"/>
    <col min="12" max="12" width="5" customWidth="1"/>
    <col min="13" max="13" width="40.33203125" bestFit="1" customWidth="1"/>
    <col min="14" max="14" width="15.5" bestFit="1" customWidth="1"/>
    <col min="15" max="15" width="20" customWidth="1"/>
    <col min="16" max="16" width="8.5" bestFit="1" customWidth="1"/>
    <col min="17" max="17" width="16" bestFit="1" customWidth="1"/>
    <col min="18" max="18" width="21.6640625" bestFit="1" customWidth="1"/>
    <col min="19" max="19" width="22.1640625" bestFit="1" customWidth="1"/>
    <col min="20" max="20" width="16.33203125" bestFit="1" customWidth="1"/>
    <col min="21" max="21" width="19.33203125" bestFit="1" customWidth="1"/>
    <col min="22" max="22" width="28.33203125" bestFit="1" customWidth="1"/>
    <col min="23" max="23" width="11" bestFit="1" customWidth="1"/>
    <col min="24" max="24" width="1" customWidth="1"/>
    <col min="25" max="25" width="16" customWidth="1"/>
    <col min="26" max="26" width="1" customWidth="1"/>
    <col min="27" max="27" width="5.1640625" bestFit="1" customWidth="1"/>
    <col min="28" max="28" width="4.5" bestFit="1" customWidth="1"/>
    <col min="29" max="29" width="6.6640625" bestFit="1" customWidth="1"/>
    <col min="30" max="30" width="60" customWidth="1"/>
    <col min="31" max="32" width="16" customWidth="1"/>
    <col min="33" max="33" width="10" customWidth="1"/>
    <col min="34" max="35" width="6" customWidth="1"/>
    <col min="36" max="36" width="1" customWidth="1"/>
    <col min="37" max="37" width="5" customWidth="1"/>
    <col min="38" max="38" width="20" customWidth="1"/>
    <col min="39" max="39" width="24" bestFit="1" customWidth="1"/>
    <col min="40" max="40" width="8.5" bestFit="1" customWidth="1"/>
    <col min="41" max="41" width="25.1640625" bestFit="1" customWidth="1"/>
    <col min="42" max="42" width="49.1640625" bestFit="1" customWidth="1"/>
    <col min="43" max="45" width="20.6640625" customWidth="1"/>
    <col min="46" max="46" width="8.1640625" bestFit="1" customWidth="1"/>
    <col min="47" max="50" width="20.6640625" customWidth="1"/>
    <col min="178" max="179" width="1" customWidth="1"/>
    <col min="180" max="181" width="10" customWidth="1"/>
    <col min="182" max="182" width="9" customWidth="1"/>
    <col min="183" max="183" width="15" customWidth="1"/>
    <col min="184" max="185" width="6" customWidth="1"/>
    <col min="186" max="186" width="1" customWidth="1"/>
    <col min="187" max="187" width="9" customWidth="1"/>
    <col min="188" max="188" width="25" customWidth="1"/>
    <col min="189" max="190" width="15" customWidth="1"/>
    <col min="191" max="191" width="80" customWidth="1"/>
    <col min="192" max="192" width="10" customWidth="1"/>
    <col min="193" max="193" width="15" customWidth="1"/>
    <col min="194" max="194" width="6" customWidth="1"/>
    <col min="195" max="195" width="120" customWidth="1"/>
    <col min="196" max="196" width="80" customWidth="1"/>
    <col min="197" max="197" width="10" customWidth="1"/>
    <col min="198" max="199" width="2" customWidth="1"/>
    <col min="200" max="200" width="4" customWidth="1"/>
    <col min="201" max="201" width="5" customWidth="1"/>
    <col min="202" max="202" width="20" customWidth="1"/>
    <col min="203" max="203" width="10" customWidth="1"/>
    <col min="204" max="205" width="25" customWidth="1"/>
    <col min="206" max="206" width="12" customWidth="1"/>
    <col min="207" max="207" width="5" customWidth="1"/>
    <col min="208" max="208" width="99" customWidth="1"/>
    <col min="209" max="209" width="20" customWidth="1"/>
    <col min="210" max="210" width="80" customWidth="1"/>
    <col min="211" max="212" width="2" customWidth="1"/>
    <col min="213" max="213" width="4" customWidth="1"/>
    <col min="214" max="214" width="20" customWidth="1"/>
    <col min="215" max="215" width="5" customWidth="1"/>
    <col min="216" max="216" width="15" customWidth="1"/>
    <col min="217" max="218" width="25" customWidth="1"/>
    <col min="219" max="220" width="50" customWidth="1"/>
    <col min="221" max="222" width="30" customWidth="1"/>
    <col min="223" max="223" width="15" customWidth="1"/>
    <col min="224" max="224" width="50" customWidth="1"/>
    <col min="225" max="226" width="1" customWidth="1"/>
    <col min="227" max="227" width="16" customWidth="1"/>
    <col min="228" max="228" width="1" customWidth="1"/>
    <col min="229" max="229" width="16" customWidth="1"/>
    <col min="230" max="230" width="1" customWidth="1"/>
    <col min="231" max="232" width="5" customWidth="1"/>
    <col min="233" max="233" width="20" customWidth="1"/>
    <col min="234" max="235" width="10" customWidth="1"/>
    <col min="236" max="236" width="60" customWidth="1"/>
    <col min="237" max="238" width="16" customWidth="1"/>
    <col min="239" max="239" width="10" customWidth="1"/>
    <col min="240" max="241" width="6" customWidth="1"/>
    <col min="242" max="242" width="1" customWidth="1"/>
    <col min="243" max="243" width="5" customWidth="1"/>
    <col min="244" max="244" width="20" customWidth="1"/>
    <col min="245" max="246" width="40" customWidth="1"/>
    <col min="247" max="248" width="25" customWidth="1"/>
    <col min="249" max="249" width="75" customWidth="1"/>
    <col min="250" max="250" width="10" customWidth="1"/>
    <col min="251" max="251" width="25" customWidth="1"/>
    <col min="252" max="252" width="75" customWidth="1"/>
    <col min="253" max="253" width="10" customWidth="1"/>
    <col min="254" max="254" width="25" customWidth="1"/>
    <col min="255" max="255" width="75" customWidth="1"/>
    <col min="256" max="260" width="3" customWidth="1"/>
    <col min="261" max="268" width="9" customWidth="1"/>
    <col min="269" max="269" width="1" customWidth="1"/>
    <col min="270" max="272" width="9" customWidth="1"/>
    <col min="273" max="273" width="10" customWidth="1"/>
    <col min="274" max="274" width="15" customWidth="1"/>
    <col min="275" max="275" width="20" customWidth="1"/>
    <col min="276" max="277" width="8" customWidth="1"/>
    <col min="278" max="279" width="5" customWidth="1"/>
    <col min="280" max="280" width="8" customWidth="1"/>
    <col min="281" max="281" width="1" customWidth="1"/>
    <col min="282" max="282" width="9" customWidth="1"/>
    <col min="283" max="306" width="250" customWidth="1"/>
    <col min="434" max="435" width="1" customWidth="1"/>
    <col min="436" max="437" width="10" customWidth="1"/>
    <col min="438" max="438" width="9" customWidth="1"/>
    <col min="439" max="439" width="15" customWidth="1"/>
    <col min="440" max="441" width="6" customWidth="1"/>
    <col min="442" max="442" width="1" customWidth="1"/>
    <col min="443" max="443" width="9" customWidth="1"/>
    <col min="444" max="444" width="25" customWidth="1"/>
    <col min="445" max="446" width="15" customWidth="1"/>
    <col min="447" max="447" width="80" customWidth="1"/>
    <col min="448" max="448" width="10" customWidth="1"/>
    <col min="449" max="449" width="15" customWidth="1"/>
    <col min="450" max="450" width="6" customWidth="1"/>
    <col min="451" max="451" width="120" customWidth="1"/>
    <col min="452" max="452" width="80" customWidth="1"/>
    <col min="453" max="453" width="10" customWidth="1"/>
    <col min="454" max="455" width="2" customWidth="1"/>
    <col min="456" max="456" width="4" customWidth="1"/>
    <col min="457" max="457" width="5" customWidth="1"/>
    <col min="458" max="458" width="20" customWidth="1"/>
    <col min="459" max="459" width="10" customWidth="1"/>
    <col min="460" max="461" width="25" customWidth="1"/>
    <col min="462" max="462" width="12" customWidth="1"/>
    <col min="463" max="463" width="5" customWidth="1"/>
    <col min="464" max="464" width="99" customWidth="1"/>
    <col min="465" max="465" width="20" customWidth="1"/>
    <col min="466" max="466" width="80" customWidth="1"/>
    <col min="467" max="468" width="2" customWidth="1"/>
    <col min="469" max="469" width="4" customWidth="1"/>
    <col min="470" max="470" width="20" customWidth="1"/>
    <col min="471" max="471" width="5" customWidth="1"/>
    <col min="472" max="472" width="15" customWidth="1"/>
    <col min="473" max="474" width="25" customWidth="1"/>
    <col min="475" max="476" width="50" customWidth="1"/>
    <col min="477" max="478" width="30" customWidth="1"/>
    <col min="479" max="479" width="15" customWidth="1"/>
    <col min="480" max="480" width="50" customWidth="1"/>
    <col min="481" max="482" width="1" customWidth="1"/>
    <col min="483" max="483" width="16" customWidth="1"/>
    <col min="484" max="484" width="1" customWidth="1"/>
    <col min="485" max="485" width="16" customWidth="1"/>
    <col min="486" max="486" width="1" customWidth="1"/>
    <col min="487" max="488" width="5" customWidth="1"/>
    <col min="489" max="489" width="20" customWidth="1"/>
    <col min="490" max="491" width="10" customWidth="1"/>
    <col min="492" max="492" width="60" customWidth="1"/>
    <col min="493" max="494" width="16" customWidth="1"/>
    <col min="495" max="495" width="10" customWidth="1"/>
    <col min="496" max="497" width="6" customWidth="1"/>
    <col min="498" max="498" width="1" customWidth="1"/>
    <col min="499" max="499" width="5" customWidth="1"/>
    <col min="500" max="500" width="20" customWidth="1"/>
    <col min="501" max="502" width="40" customWidth="1"/>
    <col min="503" max="504" width="25" customWidth="1"/>
    <col min="505" max="505" width="75" customWidth="1"/>
    <col min="506" max="506" width="10" customWidth="1"/>
    <col min="507" max="507" width="25" customWidth="1"/>
    <col min="508" max="508" width="75" customWidth="1"/>
    <col min="509" max="509" width="10" customWidth="1"/>
    <col min="510" max="510" width="25" customWidth="1"/>
    <col min="511" max="511" width="75" customWidth="1"/>
    <col min="512" max="516" width="3" customWidth="1"/>
    <col min="517" max="524" width="9" customWidth="1"/>
    <col min="525" max="525" width="1" customWidth="1"/>
    <col min="526" max="528" width="9" customWidth="1"/>
    <col min="529" max="529" width="10" customWidth="1"/>
    <col min="530" max="530" width="15" customWidth="1"/>
    <col min="531" max="531" width="20" customWidth="1"/>
    <col min="532" max="533" width="8" customWidth="1"/>
    <col min="534" max="535" width="5" customWidth="1"/>
    <col min="536" max="536" width="8" customWidth="1"/>
    <col min="537" max="537" width="1" customWidth="1"/>
    <col min="538" max="538" width="9" customWidth="1"/>
    <col min="539" max="562" width="250" customWidth="1"/>
    <col min="690" max="691" width="1" customWidth="1"/>
    <col min="692" max="693" width="10" customWidth="1"/>
    <col min="694" max="694" width="9" customWidth="1"/>
    <col min="695" max="695" width="15" customWidth="1"/>
    <col min="696" max="697" width="6" customWidth="1"/>
    <col min="698" max="698" width="1" customWidth="1"/>
    <col min="699" max="699" width="9" customWidth="1"/>
    <col min="700" max="700" width="25" customWidth="1"/>
    <col min="701" max="702" width="15" customWidth="1"/>
    <col min="703" max="703" width="80" customWidth="1"/>
    <col min="704" max="704" width="10" customWidth="1"/>
    <col min="705" max="705" width="15" customWidth="1"/>
    <col min="706" max="706" width="6" customWidth="1"/>
    <col min="707" max="707" width="120" customWidth="1"/>
    <col min="708" max="708" width="80" customWidth="1"/>
    <col min="709" max="709" width="10" customWidth="1"/>
    <col min="710" max="711" width="2" customWidth="1"/>
    <col min="712" max="712" width="4" customWidth="1"/>
    <col min="713" max="713" width="5" customWidth="1"/>
    <col min="714" max="714" width="20" customWidth="1"/>
    <col min="715" max="715" width="10" customWidth="1"/>
    <col min="716" max="717" width="25" customWidth="1"/>
    <col min="718" max="718" width="12" customWidth="1"/>
    <col min="719" max="719" width="5" customWidth="1"/>
    <col min="720" max="720" width="99" customWidth="1"/>
    <col min="721" max="721" width="20" customWidth="1"/>
    <col min="722" max="722" width="80" customWidth="1"/>
    <col min="723" max="724" width="2" customWidth="1"/>
    <col min="725" max="725" width="4" customWidth="1"/>
    <col min="726" max="726" width="20" customWidth="1"/>
    <col min="727" max="727" width="5" customWidth="1"/>
    <col min="728" max="728" width="15" customWidth="1"/>
    <col min="729" max="730" width="25" customWidth="1"/>
    <col min="731" max="732" width="50" customWidth="1"/>
    <col min="733" max="734" width="30" customWidth="1"/>
    <col min="735" max="735" width="15" customWidth="1"/>
    <col min="736" max="736" width="50" customWidth="1"/>
    <col min="737" max="738" width="1" customWidth="1"/>
    <col min="739" max="739" width="16" customWidth="1"/>
    <col min="740" max="740" width="1" customWidth="1"/>
    <col min="741" max="741" width="16" customWidth="1"/>
    <col min="742" max="742" width="1" customWidth="1"/>
    <col min="743" max="744" width="5" customWidth="1"/>
    <col min="745" max="745" width="20" customWidth="1"/>
    <col min="746" max="747" width="10" customWidth="1"/>
    <col min="748" max="748" width="60" customWidth="1"/>
    <col min="749" max="750" width="16" customWidth="1"/>
    <col min="751" max="751" width="10" customWidth="1"/>
    <col min="752" max="753" width="6" customWidth="1"/>
    <col min="754" max="754" width="1" customWidth="1"/>
    <col min="755" max="755" width="5" customWidth="1"/>
    <col min="756" max="756" width="20" customWidth="1"/>
    <col min="757" max="758" width="40" customWidth="1"/>
    <col min="759" max="760" width="25" customWidth="1"/>
    <col min="761" max="761" width="75" customWidth="1"/>
    <col min="762" max="762" width="10" customWidth="1"/>
    <col min="763" max="763" width="25" customWidth="1"/>
    <col min="764" max="764" width="75" customWidth="1"/>
    <col min="765" max="765" width="10" customWidth="1"/>
    <col min="766" max="766" width="25" customWidth="1"/>
    <col min="767" max="767" width="75" customWidth="1"/>
    <col min="768" max="772" width="3" customWidth="1"/>
    <col min="773" max="780" width="9" customWidth="1"/>
    <col min="781" max="781" width="1" customWidth="1"/>
    <col min="782" max="784" width="9" customWidth="1"/>
    <col min="785" max="785" width="10" customWidth="1"/>
    <col min="786" max="786" width="15" customWidth="1"/>
    <col min="787" max="787" width="20" customWidth="1"/>
    <col min="788" max="789" width="8" customWidth="1"/>
    <col min="790" max="791" width="5" customWidth="1"/>
    <col min="792" max="792" width="8" customWidth="1"/>
    <col min="793" max="793" width="1" customWidth="1"/>
    <col min="794" max="794" width="9" customWidth="1"/>
    <col min="795" max="818" width="250" customWidth="1"/>
    <col min="946" max="947" width="1" customWidth="1"/>
    <col min="948" max="949" width="10" customWidth="1"/>
    <col min="950" max="950" width="9" customWidth="1"/>
    <col min="951" max="951" width="15" customWidth="1"/>
    <col min="952" max="953" width="6" customWidth="1"/>
    <col min="954" max="954" width="1" customWidth="1"/>
    <col min="955" max="955" width="9" customWidth="1"/>
    <col min="956" max="956" width="25" customWidth="1"/>
    <col min="957" max="958" width="15" customWidth="1"/>
    <col min="959" max="959" width="80" customWidth="1"/>
    <col min="960" max="960" width="10" customWidth="1"/>
    <col min="961" max="961" width="15" customWidth="1"/>
    <col min="962" max="962" width="6" customWidth="1"/>
    <col min="963" max="963" width="120" customWidth="1"/>
    <col min="964" max="964" width="80" customWidth="1"/>
    <col min="965" max="965" width="10" customWidth="1"/>
    <col min="966" max="967" width="2" customWidth="1"/>
    <col min="968" max="968" width="4" customWidth="1"/>
    <col min="969" max="969" width="5" customWidth="1"/>
    <col min="970" max="970" width="20" customWidth="1"/>
    <col min="971" max="971" width="10" customWidth="1"/>
    <col min="972" max="973" width="25" customWidth="1"/>
    <col min="974" max="974" width="12" customWidth="1"/>
    <col min="975" max="975" width="5" customWidth="1"/>
    <col min="976" max="976" width="99" customWidth="1"/>
    <col min="977" max="977" width="20" customWidth="1"/>
    <col min="978" max="978" width="80" customWidth="1"/>
    <col min="979" max="980" width="2" customWidth="1"/>
    <col min="981" max="981" width="4" customWidth="1"/>
    <col min="982" max="982" width="20" customWidth="1"/>
    <col min="983" max="983" width="5" customWidth="1"/>
    <col min="984" max="984" width="15" customWidth="1"/>
    <col min="985" max="986" width="25" customWidth="1"/>
    <col min="987" max="988" width="50" customWidth="1"/>
    <col min="989" max="990" width="30" customWidth="1"/>
    <col min="991" max="991" width="15" customWidth="1"/>
    <col min="992" max="992" width="50" customWidth="1"/>
    <col min="993" max="994" width="1" customWidth="1"/>
    <col min="995" max="995" width="16" customWidth="1"/>
    <col min="996" max="996" width="1" customWidth="1"/>
    <col min="997" max="997" width="16" customWidth="1"/>
    <col min="998" max="998" width="1" customWidth="1"/>
    <col min="999" max="1000" width="5" customWidth="1"/>
    <col min="1001" max="1001" width="20" customWidth="1"/>
    <col min="1002" max="1003" width="10" customWidth="1"/>
    <col min="1004" max="1004" width="60" customWidth="1"/>
    <col min="1005" max="1006" width="16" customWidth="1"/>
    <col min="1007" max="1007" width="10" customWidth="1"/>
    <col min="1008" max="1009" width="6" customWidth="1"/>
    <col min="1010" max="1010" width="1" customWidth="1"/>
    <col min="1011" max="1011" width="5" customWidth="1"/>
    <col min="1012" max="1012" width="20" customWidth="1"/>
    <col min="1013" max="1014" width="40" customWidth="1"/>
    <col min="1015" max="1016" width="25" customWidth="1"/>
    <col min="1017" max="1017" width="75" customWidth="1"/>
    <col min="1018" max="1018" width="10" customWidth="1"/>
    <col min="1019" max="1019" width="25" customWidth="1"/>
    <col min="1020" max="1020" width="75" customWidth="1"/>
    <col min="1021" max="1021" width="10" customWidth="1"/>
    <col min="1022" max="1022" width="25" customWidth="1"/>
    <col min="1023" max="1023" width="75" customWidth="1"/>
    <col min="1024" max="1028" width="3" customWidth="1"/>
    <col min="1029" max="1036" width="9" customWidth="1"/>
    <col min="1037" max="1037" width="1" customWidth="1"/>
    <col min="1038" max="1040" width="9" customWidth="1"/>
    <col min="1041" max="1041" width="10" customWidth="1"/>
    <col min="1042" max="1042" width="15" customWidth="1"/>
    <col min="1043" max="1043" width="20" customWidth="1"/>
    <col min="1044" max="1045" width="8" customWidth="1"/>
    <col min="1046" max="1047" width="5" customWidth="1"/>
    <col min="1048" max="1048" width="8" customWidth="1"/>
    <col min="1049" max="1049" width="1" customWidth="1"/>
    <col min="1050" max="1050" width="9" customWidth="1"/>
    <col min="1051" max="1074" width="250" customWidth="1"/>
    <col min="1202" max="1203" width="1" customWidth="1"/>
    <col min="1204" max="1205" width="10" customWidth="1"/>
    <col min="1206" max="1206" width="9" customWidth="1"/>
    <col min="1207" max="1207" width="15" customWidth="1"/>
    <col min="1208" max="1209" width="6" customWidth="1"/>
    <col min="1210" max="1210" width="1" customWidth="1"/>
    <col min="1211" max="1211" width="9" customWidth="1"/>
    <col min="1212" max="1212" width="25" customWidth="1"/>
    <col min="1213" max="1214" width="15" customWidth="1"/>
    <col min="1215" max="1215" width="80" customWidth="1"/>
    <col min="1216" max="1216" width="10" customWidth="1"/>
    <col min="1217" max="1217" width="15" customWidth="1"/>
    <col min="1218" max="1218" width="6" customWidth="1"/>
    <col min="1219" max="1219" width="120" customWidth="1"/>
    <col min="1220" max="1220" width="80" customWidth="1"/>
    <col min="1221" max="1221" width="10" customWidth="1"/>
    <col min="1222" max="1223" width="2" customWidth="1"/>
    <col min="1224" max="1224" width="4" customWidth="1"/>
    <col min="1225" max="1225" width="5" customWidth="1"/>
    <col min="1226" max="1226" width="20" customWidth="1"/>
    <col min="1227" max="1227" width="10" customWidth="1"/>
    <col min="1228" max="1229" width="25" customWidth="1"/>
    <col min="1230" max="1230" width="12" customWidth="1"/>
    <col min="1231" max="1231" width="5" customWidth="1"/>
    <col min="1232" max="1232" width="99" customWidth="1"/>
    <col min="1233" max="1233" width="20" customWidth="1"/>
    <col min="1234" max="1234" width="80" customWidth="1"/>
    <col min="1235" max="1236" width="2" customWidth="1"/>
    <col min="1237" max="1237" width="4" customWidth="1"/>
    <col min="1238" max="1238" width="20" customWidth="1"/>
    <col min="1239" max="1239" width="5" customWidth="1"/>
    <col min="1240" max="1240" width="15" customWidth="1"/>
    <col min="1241" max="1242" width="25" customWidth="1"/>
    <col min="1243" max="1244" width="50" customWidth="1"/>
    <col min="1245" max="1246" width="30" customWidth="1"/>
    <col min="1247" max="1247" width="15" customWidth="1"/>
    <col min="1248" max="1248" width="50" customWidth="1"/>
    <col min="1249" max="1250" width="1" customWidth="1"/>
    <col min="1251" max="1251" width="16" customWidth="1"/>
    <col min="1252" max="1252" width="1" customWidth="1"/>
    <col min="1253" max="1253" width="16" customWidth="1"/>
    <col min="1254" max="1254" width="1" customWidth="1"/>
    <col min="1255" max="1256" width="5" customWidth="1"/>
    <col min="1257" max="1257" width="20" customWidth="1"/>
    <col min="1258" max="1259" width="10" customWidth="1"/>
    <col min="1260" max="1260" width="60" customWidth="1"/>
    <col min="1261" max="1262" width="16" customWidth="1"/>
    <col min="1263" max="1263" width="10" customWidth="1"/>
    <col min="1264" max="1265" width="6" customWidth="1"/>
    <col min="1266" max="1266" width="1" customWidth="1"/>
    <col min="1267" max="1267" width="5" customWidth="1"/>
    <col min="1268" max="1268" width="20" customWidth="1"/>
    <col min="1269" max="1270" width="40" customWidth="1"/>
    <col min="1271" max="1272" width="25" customWidth="1"/>
    <col min="1273" max="1273" width="75" customWidth="1"/>
    <col min="1274" max="1274" width="10" customWidth="1"/>
    <col min="1275" max="1275" width="25" customWidth="1"/>
    <col min="1276" max="1276" width="75" customWidth="1"/>
    <col min="1277" max="1277" width="10" customWidth="1"/>
    <col min="1278" max="1278" width="25" customWidth="1"/>
    <col min="1279" max="1279" width="75" customWidth="1"/>
    <col min="1280" max="1284" width="3" customWidth="1"/>
    <col min="1285" max="1292" width="9" customWidth="1"/>
    <col min="1293" max="1293" width="1" customWidth="1"/>
    <col min="1294" max="1296" width="9" customWidth="1"/>
    <col min="1297" max="1297" width="10" customWidth="1"/>
    <col min="1298" max="1298" width="15" customWidth="1"/>
    <col min="1299" max="1299" width="20" customWidth="1"/>
    <col min="1300" max="1301" width="8" customWidth="1"/>
    <col min="1302" max="1303" width="5" customWidth="1"/>
    <col min="1304" max="1304" width="8" customWidth="1"/>
    <col min="1305" max="1305" width="1" customWidth="1"/>
    <col min="1306" max="1306" width="9" customWidth="1"/>
    <col min="1307" max="1330" width="250" customWidth="1"/>
    <col min="1458" max="1459" width="1" customWidth="1"/>
    <col min="1460" max="1461" width="10" customWidth="1"/>
    <col min="1462" max="1462" width="9" customWidth="1"/>
    <col min="1463" max="1463" width="15" customWidth="1"/>
    <col min="1464" max="1465" width="6" customWidth="1"/>
    <col min="1466" max="1466" width="1" customWidth="1"/>
    <col min="1467" max="1467" width="9" customWidth="1"/>
    <col min="1468" max="1468" width="25" customWidth="1"/>
    <col min="1469" max="1470" width="15" customWidth="1"/>
    <col min="1471" max="1471" width="80" customWidth="1"/>
    <col min="1472" max="1472" width="10" customWidth="1"/>
    <col min="1473" max="1473" width="15" customWidth="1"/>
    <col min="1474" max="1474" width="6" customWidth="1"/>
    <col min="1475" max="1475" width="120" customWidth="1"/>
    <col min="1476" max="1476" width="80" customWidth="1"/>
    <col min="1477" max="1477" width="10" customWidth="1"/>
    <col min="1478" max="1479" width="2" customWidth="1"/>
    <col min="1480" max="1480" width="4" customWidth="1"/>
    <col min="1481" max="1481" width="5" customWidth="1"/>
    <col min="1482" max="1482" width="20" customWidth="1"/>
    <col min="1483" max="1483" width="10" customWidth="1"/>
    <col min="1484" max="1485" width="25" customWidth="1"/>
    <col min="1486" max="1486" width="12" customWidth="1"/>
    <col min="1487" max="1487" width="5" customWidth="1"/>
    <col min="1488" max="1488" width="99" customWidth="1"/>
    <col min="1489" max="1489" width="20" customWidth="1"/>
    <col min="1490" max="1490" width="80" customWidth="1"/>
    <col min="1491" max="1492" width="2" customWidth="1"/>
    <col min="1493" max="1493" width="4" customWidth="1"/>
    <col min="1494" max="1494" width="20" customWidth="1"/>
    <col min="1495" max="1495" width="5" customWidth="1"/>
    <col min="1496" max="1496" width="15" customWidth="1"/>
    <col min="1497" max="1498" width="25" customWidth="1"/>
    <col min="1499" max="1500" width="50" customWidth="1"/>
    <col min="1501" max="1502" width="30" customWidth="1"/>
    <col min="1503" max="1503" width="15" customWidth="1"/>
    <col min="1504" max="1504" width="50" customWidth="1"/>
    <col min="1505" max="1506" width="1" customWidth="1"/>
    <col min="1507" max="1507" width="16" customWidth="1"/>
    <col min="1508" max="1508" width="1" customWidth="1"/>
    <col min="1509" max="1509" width="16" customWidth="1"/>
    <col min="1510" max="1510" width="1" customWidth="1"/>
    <col min="1511" max="1512" width="5" customWidth="1"/>
    <col min="1513" max="1513" width="20" customWidth="1"/>
    <col min="1514" max="1515" width="10" customWidth="1"/>
    <col min="1516" max="1516" width="60" customWidth="1"/>
    <col min="1517" max="1518" width="16" customWidth="1"/>
    <col min="1519" max="1519" width="10" customWidth="1"/>
    <col min="1520" max="1521" width="6" customWidth="1"/>
    <col min="1522" max="1522" width="1" customWidth="1"/>
    <col min="1523" max="1523" width="5" customWidth="1"/>
    <col min="1524" max="1524" width="20" customWidth="1"/>
    <col min="1525" max="1526" width="40" customWidth="1"/>
    <col min="1527" max="1528" width="25" customWidth="1"/>
    <col min="1529" max="1529" width="75" customWidth="1"/>
    <col min="1530" max="1530" width="10" customWidth="1"/>
    <col min="1531" max="1531" width="25" customWidth="1"/>
    <col min="1532" max="1532" width="75" customWidth="1"/>
    <col min="1533" max="1533" width="10" customWidth="1"/>
    <col min="1534" max="1534" width="25" customWidth="1"/>
    <col min="1535" max="1535" width="75" customWidth="1"/>
    <col min="1536" max="1540" width="3" customWidth="1"/>
    <col min="1541" max="1548" width="9" customWidth="1"/>
    <col min="1549" max="1549" width="1" customWidth="1"/>
    <col min="1550" max="1552" width="9" customWidth="1"/>
    <col min="1553" max="1553" width="10" customWidth="1"/>
    <col min="1554" max="1554" width="15" customWidth="1"/>
    <col min="1555" max="1555" width="20" customWidth="1"/>
    <col min="1556" max="1557" width="8" customWidth="1"/>
    <col min="1558" max="1559" width="5" customWidth="1"/>
    <col min="1560" max="1560" width="8" customWidth="1"/>
    <col min="1561" max="1561" width="1" customWidth="1"/>
    <col min="1562" max="1562" width="9" customWidth="1"/>
    <col min="1563" max="1586" width="250" customWidth="1"/>
    <col min="1714" max="1715" width="1" customWidth="1"/>
    <col min="1716" max="1717" width="10" customWidth="1"/>
    <col min="1718" max="1718" width="9" customWidth="1"/>
    <col min="1719" max="1719" width="15" customWidth="1"/>
    <col min="1720" max="1721" width="6" customWidth="1"/>
    <col min="1722" max="1722" width="1" customWidth="1"/>
    <col min="1723" max="1723" width="9" customWidth="1"/>
    <col min="1724" max="1724" width="25" customWidth="1"/>
    <col min="1725" max="1726" width="15" customWidth="1"/>
    <col min="1727" max="1727" width="80" customWidth="1"/>
    <col min="1728" max="1728" width="10" customWidth="1"/>
    <col min="1729" max="1729" width="15" customWidth="1"/>
    <col min="1730" max="1730" width="6" customWidth="1"/>
    <col min="1731" max="1731" width="120" customWidth="1"/>
    <col min="1732" max="1732" width="80" customWidth="1"/>
    <col min="1733" max="1733" width="10" customWidth="1"/>
    <col min="1734" max="1735" width="2" customWidth="1"/>
    <col min="1736" max="1736" width="4" customWidth="1"/>
    <col min="1737" max="1737" width="5" customWidth="1"/>
    <col min="1738" max="1738" width="20" customWidth="1"/>
    <col min="1739" max="1739" width="10" customWidth="1"/>
    <col min="1740" max="1741" width="25" customWidth="1"/>
    <col min="1742" max="1742" width="12" customWidth="1"/>
    <col min="1743" max="1743" width="5" customWidth="1"/>
    <col min="1744" max="1744" width="99" customWidth="1"/>
    <col min="1745" max="1745" width="20" customWidth="1"/>
    <col min="1746" max="1746" width="80" customWidth="1"/>
    <col min="1747" max="1748" width="2" customWidth="1"/>
    <col min="1749" max="1749" width="4" customWidth="1"/>
    <col min="1750" max="1750" width="20" customWidth="1"/>
    <col min="1751" max="1751" width="5" customWidth="1"/>
    <col min="1752" max="1752" width="15" customWidth="1"/>
    <col min="1753" max="1754" width="25" customWidth="1"/>
    <col min="1755" max="1756" width="50" customWidth="1"/>
    <col min="1757" max="1758" width="30" customWidth="1"/>
    <col min="1759" max="1759" width="15" customWidth="1"/>
    <col min="1760" max="1760" width="50" customWidth="1"/>
    <col min="1761" max="1762" width="1" customWidth="1"/>
    <col min="1763" max="1763" width="16" customWidth="1"/>
    <col min="1764" max="1764" width="1" customWidth="1"/>
    <col min="1765" max="1765" width="16" customWidth="1"/>
    <col min="1766" max="1766" width="1" customWidth="1"/>
    <col min="1767" max="1768" width="5" customWidth="1"/>
    <col min="1769" max="1769" width="20" customWidth="1"/>
    <col min="1770" max="1771" width="10" customWidth="1"/>
    <col min="1772" max="1772" width="60" customWidth="1"/>
    <col min="1773" max="1774" width="16" customWidth="1"/>
    <col min="1775" max="1775" width="10" customWidth="1"/>
    <col min="1776" max="1777" width="6" customWidth="1"/>
    <col min="1778" max="1778" width="1" customWidth="1"/>
    <col min="1779" max="1779" width="5" customWidth="1"/>
    <col min="1780" max="1780" width="20" customWidth="1"/>
    <col min="1781" max="1782" width="40" customWidth="1"/>
    <col min="1783" max="1784" width="25" customWidth="1"/>
    <col min="1785" max="1785" width="75" customWidth="1"/>
    <col min="1786" max="1786" width="10" customWidth="1"/>
    <col min="1787" max="1787" width="25" customWidth="1"/>
    <col min="1788" max="1788" width="75" customWidth="1"/>
    <col min="1789" max="1789" width="10" customWidth="1"/>
    <col min="1790" max="1790" width="25" customWidth="1"/>
    <col min="1791" max="1791" width="75" customWidth="1"/>
    <col min="1792" max="1796" width="3" customWidth="1"/>
    <col min="1797" max="1804" width="9" customWidth="1"/>
    <col min="1805" max="1805" width="1" customWidth="1"/>
    <col min="1806" max="1808" width="9" customWidth="1"/>
    <col min="1809" max="1809" width="10" customWidth="1"/>
    <col min="1810" max="1810" width="15" customWidth="1"/>
    <col min="1811" max="1811" width="20" customWidth="1"/>
    <col min="1812" max="1813" width="8" customWidth="1"/>
    <col min="1814" max="1815" width="5" customWidth="1"/>
    <col min="1816" max="1816" width="8" customWidth="1"/>
    <col min="1817" max="1817" width="1" customWidth="1"/>
    <col min="1818" max="1818" width="9" customWidth="1"/>
    <col min="1819" max="1842" width="250" customWidth="1"/>
    <col min="1970" max="1971" width="1" customWidth="1"/>
    <col min="1972" max="1973" width="10" customWidth="1"/>
    <col min="1974" max="1974" width="9" customWidth="1"/>
    <col min="1975" max="1975" width="15" customWidth="1"/>
    <col min="1976" max="1977" width="6" customWidth="1"/>
    <col min="1978" max="1978" width="1" customWidth="1"/>
    <col min="1979" max="1979" width="9" customWidth="1"/>
    <col min="1980" max="1980" width="25" customWidth="1"/>
    <col min="1981" max="1982" width="15" customWidth="1"/>
    <col min="1983" max="1983" width="80" customWidth="1"/>
    <col min="1984" max="1984" width="10" customWidth="1"/>
    <col min="1985" max="1985" width="15" customWidth="1"/>
    <col min="1986" max="1986" width="6" customWidth="1"/>
    <col min="1987" max="1987" width="120" customWidth="1"/>
    <col min="1988" max="1988" width="80" customWidth="1"/>
    <col min="1989" max="1989" width="10" customWidth="1"/>
    <col min="1990" max="1991" width="2" customWidth="1"/>
    <col min="1992" max="1992" width="4" customWidth="1"/>
    <col min="1993" max="1993" width="5" customWidth="1"/>
    <col min="1994" max="1994" width="20" customWidth="1"/>
    <col min="1995" max="1995" width="10" customWidth="1"/>
    <col min="1996" max="1997" width="25" customWidth="1"/>
    <col min="1998" max="1998" width="12" customWidth="1"/>
    <col min="1999" max="1999" width="5" customWidth="1"/>
    <col min="2000" max="2000" width="99" customWidth="1"/>
    <col min="2001" max="2001" width="20" customWidth="1"/>
    <col min="2002" max="2002" width="80" customWidth="1"/>
    <col min="2003" max="2004" width="2" customWidth="1"/>
    <col min="2005" max="2005" width="4" customWidth="1"/>
    <col min="2006" max="2006" width="20" customWidth="1"/>
    <col min="2007" max="2007" width="5" customWidth="1"/>
    <col min="2008" max="2008" width="15" customWidth="1"/>
    <col min="2009" max="2010" width="25" customWidth="1"/>
    <col min="2011" max="2012" width="50" customWidth="1"/>
    <col min="2013" max="2014" width="30" customWidth="1"/>
    <col min="2015" max="2015" width="15" customWidth="1"/>
    <col min="2016" max="2016" width="50" customWidth="1"/>
    <col min="2017" max="2018" width="1" customWidth="1"/>
    <col min="2019" max="2019" width="16" customWidth="1"/>
    <col min="2020" max="2020" width="1" customWidth="1"/>
    <col min="2021" max="2021" width="16" customWidth="1"/>
    <col min="2022" max="2022" width="1" customWidth="1"/>
    <col min="2023" max="2024" width="5" customWidth="1"/>
    <col min="2025" max="2025" width="20" customWidth="1"/>
    <col min="2026" max="2027" width="10" customWidth="1"/>
    <col min="2028" max="2028" width="60" customWidth="1"/>
    <col min="2029" max="2030" width="16" customWidth="1"/>
    <col min="2031" max="2031" width="10" customWidth="1"/>
    <col min="2032" max="2033" width="6" customWidth="1"/>
    <col min="2034" max="2034" width="1" customWidth="1"/>
    <col min="2035" max="2035" width="5" customWidth="1"/>
    <col min="2036" max="2036" width="20" customWidth="1"/>
    <col min="2037" max="2038" width="40" customWidth="1"/>
    <col min="2039" max="2040" width="25" customWidth="1"/>
    <col min="2041" max="2041" width="75" customWidth="1"/>
    <col min="2042" max="2042" width="10" customWidth="1"/>
    <col min="2043" max="2043" width="25" customWidth="1"/>
    <col min="2044" max="2044" width="75" customWidth="1"/>
    <col min="2045" max="2045" width="10" customWidth="1"/>
    <col min="2046" max="2046" width="25" customWidth="1"/>
    <col min="2047" max="2047" width="75" customWidth="1"/>
    <col min="2048" max="2052" width="3" customWidth="1"/>
    <col min="2053" max="2060" width="9" customWidth="1"/>
    <col min="2061" max="2061" width="1" customWidth="1"/>
    <col min="2062" max="2064" width="9" customWidth="1"/>
    <col min="2065" max="2065" width="10" customWidth="1"/>
    <col min="2066" max="2066" width="15" customWidth="1"/>
    <col min="2067" max="2067" width="20" customWidth="1"/>
    <col min="2068" max="2069" width="8" customWidth="1"/>
    <col min="2070" max="2071" width="5" customWidth="1"/>
    <col min="2072" max="2072" width="8" customWidth="1"/>
    <col min="2073" max="2073" width="1" customWidth="1"/>
    <col min="2074" max="2074" width="9" customWidth="1"/>
    <col min="2075" max="2098" width="250" customWidth="1"/>
    <col min="2226" max="2227" width="1" customWidth="1"/>
    <col min="2228" max="2229" width="10" customWidth="1"/>
    <col min="2230" max="2230" width="9" customWidth="1"/>
    <col min="2231" max="2231" width="15" customWidth="1"/>
    <col min="2232" max="2233" width="6" customWidth="1"/>
    <col min="2234" max="2234" width="1" customWidth="1"/>
    <col min="2235" max="2235" width="9" customWidth="1"/>
    <col min="2236" max="2236" width="25" customWidth="1"/>
    <col min="2237" max="2238" width="15" customWidth="1"/>
    <col min="2239" max="2239" width="80" customWidth="1"/>
    <col min="2240" max="2240" width="10" customWidth="1"/>
    <col min="2241" max="2241" width="15" customWidth="1"/>
    <col min="2242" max="2242" width="6" customWidth="1"/>
    <col min="2243" max="2243" width="120" customWidth="1"/>
    <col min="2244" max="2244" width="80" customWidth="1"/>
    <col min="2245" max="2245" width="10" customWidth="1"/>
    <col min="2246" max="2247" width="2" customWidth="1"/>
    <col min="2248" max="2248" width="4" customWidth="1"/>
    <col min="2249" max="2249" width="5" customWidth="1"/>
    <col min="2250" max="2250" width="20" customWidth="1"/>
    <col min="2251" max="2251" width="10" customWidth="1"/>
    <col min="2252" max="2253" width="25" customWidth="1"/>
    <col min="2254" max="2254" width="12" customWidth="1"/>
    <col min="2255" max="2255" width="5" customWidth="1"/>
    <col min="2256" max="2256" width="99" customWidth="1"/>
    <col min="2257" max="2257" width="20" customWidth="1"/>
    <col min="2258" max="2258" width="80" customWidth="1"/>
    <col min="2259" max="2260" width="2" customWidth="1"/>
    <col min="2261" max="2261" width="4" customWidth="1"/>
    <col min="2262" max="2262" width="20" customWidth="1"/>
    <col min="2263" max="2263" width="5" customWidth="1"/>
    <col min="2264" max="2264" width="15" customWidth="1"/>
    <col min="2265" max="2266" width="25" customWidth="1"/>
    <col min="2267" max="2268" width="50" customWidth="1"/>
    <col min="2269" max="2270" width="30" customWidth="1"/>
    <col min="2271" max="2271" width="15" customWidth="1"/>
    <col min="2272" max="2272" width="50" customWidth="1"/>
    <col min="2273" max="2274" width="1" customWidth="1"/>
    <col min="2275" max="2275" width="16" customWidth="1"/>
    <col min="2276" max="2276" width="1" customWidth="1"/>
    <col min="2277" max="2277" width="16" customWidth="1"/>
    <col min="2278" max="2278" width="1" customWidth="1"/>
    <col min="2279" max="2280" width="5" customWidth="1"/>
    <col min="2281" max="2281" width="20" customWidth="1"/>
    <col min="2282" max="2283" width="10" customWidth="1"/>
    <col min="2284" max="2284" width="60" customWidth="1"/>
    <col min="2285" max="2286" width="16" customWidth="1"/>
    <col min="2287" max="2287" width="10" customWidth="1"/>
    <col min="2288" max="2289" width="6" customWidth="1"/>
    <col min="2290" max="2290" width="1" customWidth="1"/>
    <col min="2291" max="2291" width="5" customWidth="1"/>
    <col min="2292" max="2292" width="20" customWidth="1"/>
    <col min="2293" max="2294" width="40" customWidth="1"/>
    <col min="2295" max="2296" width="25" customWidth="1"/>
    <col min="2297" max="2297" width="75" customWidth="1"/>
    <col min="2298" max="2298" width="10" customWidth="1"/>
    <col min="2299" max="2299" width="25" customWidth="1"/>
    <col min="2300" max="2300" width="75" customWidth="1"/>
    <col min="2301" max="2301" width="10" customWidth="1"/>
    <col min="2302" max="2302" width="25" customWidth="1"/>
    <col min="2303" max="2303" width="75" customWidth="1"/>
    <col min="2304" max="2308" width="3" customWidth="1"/>
    <col min="2309" max="2316" width="9" customWidth="1"/>
    <col min="2317" max="2317" width="1" customWidth="1"/>
    <col min="2318" max="2320" width="9" customWidth="1"/>
    <col min="2321" max="2321" width="10" customWidth="1"/>
    <col min="2322" max="2322" width="15" customWidth="1"/>
    <col min="2323" max="2323" width="20" customWidth="1"/>
    <col min="2324" max="2325" width="8" customWidth="1"/>
    <col min="2326" max="2327" width="5" customWidth="1"/>
    <col min="2328" max="2328" width="8" customWidth="1"/>
    <col min="2329" max="2329" width="1" customWidth="1"/>
    <col min="2330" max="2330" width="9" customWidth="1"/>
    <col min="2331" max="2354" width="250" customWidth="1"/>
    <col min="2482" max="2483" width="1" customWidth="1"/>
    <col min="2484" max="2485" width="10" customWidth="1"/>
    <col min="2486" max="2486" width="9" customWidth="1"/>
    <col min="2487" max="2487" width="15" customWidth="1"/>
    <col min="2488" max="2489" width="6" customWidth="1"/>
    <col min="2490" max="2490" width="1" customWidth="1"/>
    <col min="2491" max="2491" width="9" customWidth="1"/>
    <col min="2492" max="2492" width="25" customWidth="1"/>
    <col min="2493" max="2494" width="15" customWidth="1"/>
    <col min="2495" max="2495" width="80" customWidth="1"/>
    <col min="2496" max="2496" width="10" customWidth="1"/>
    <col min="2497" max="2497" width="15" customWidth="1"/>
    <col min="2498" max="2498" width="6" customWidth="1"/>
    <col min="2499" max="2499" width="120" customWidth="1"/>
    <col min="2500" max="2500" width="80" customWidth="1"/>
    <col min="2501" max="2501" width="10" customWidth="1"/>
    <col min="2502" max="2503" width="2" customWidth="1"/>
    <col min="2504" max="2504" width="4" customWidth="1"/>
    <col min="2505" max="2505" width="5" customWidth="1"/>
    <col min="2506" max="2506" width="20" customWidth="1"/>
    <col min="2507" max="2507" width="10" customWidth="1"/>
    <col min="2508" max="2509" width="25" customWidth="1"/>
    <col min="2510" max="2510" width="12" customWidth="1"/>
    <col min="2511" max="2511" width="5" customWidth="1"/>
    <col min="2512" max="2512" width="99" customWidth="1"/>
    <col min="2513" max="2513" width="20" customWidth="1"/>
    <col min="2514" max="2514" width="80" customWidth="1"/>
    <col min="2515" max="2516" width="2" customWidth="1"/>
    <col min="2517" max="2517" width="4" customWidth="1"/>
    <col min="2518" max="2518" width="20" customWidth="1"/>
    <col min="2519" max="2519" width="5" customWidth="1"/>
    <col min="2520" max="2520" width="15" customWidth="1"/>
    <col min="2521" max="2522" width="25" customWidth="1"/>
    <col min="2523" max="2524" width="50" customWidth="1"/>
    <col min="2525" max="2526" width="30" customWidth="1"/>
    <col min="2527" max="2527" width="15" customWidth="1"/>
    <col min="2528" max="2528" width="50" customWidth="1"/>
    <col min="2529" max="2530" width="1" customWidth="1"/>
    <col min="2531" max="2531" width="16" customWidth="1"/>
    <col min="2532" max="2532" width="1" customWidth="1"/>
    <col min="2533" max="2533" width="16" customWidth="1"/>
    <col min="2534" max="2534" width="1" customWidth="1"/>
    <col min="2535" max="2536" width="5" customWidth="1"/>
    <col min="2537" max="2537" width="20" customWidth="1"/>
    <col min="2538" max="2539" width="10" customWidth="1"/>
    <col min="2540" max="2540" width="60" customWidth="1"/>
    <col min="2541" max="2542" width="16" customWidth="1"/>
    <col min="2543" max="2543" width="10" customWidth="1"/>
    <col min="2544" max="2545" width="6" customWidth="1"/>
    <col min="2546" max="2546" width="1" customWidth="1"/>
    <col min="2547" max="2547" width="5" customWidth="1"/>
    <col min="2548" max="2548" width="20" customWidth="1"/>
    <col min="2549" max="2550" width="40" customWidth="1"/>
    <col min="2551" max="2552" width="25" customWidth="1"/>
    <col min="2553" max="2553" width="75" customWidth="1"/>
    <col min="2554" max="2554" width="10" customWidth="1"/>
    <col min="2555" max="2555" width="25" customWidth="1"/>
    <col min="2556" max="2556" width="75" customWidth="1"/>
    <col min="2557" max="2557" width="10" customWidth="1"/>
    <col min="2558" max="2558" width="25" customWidth="1"/>
    <col min="2559" max="2559" width="75" customWidth="1"/>
    <col min="2560" max="2564" width="3" customWidth="1"/>
    <col min="2565" max="2572" width="9" customWidth="1"/>
    <col min="2573" max="2573" width="1" customWidth="1"/>
    <col min="2574" max="2576" width="9" customWidth="1"/>
    <col min="2577" max="2577" width="10" customWidth="1"/>
    <col min="2578" max="2578" width="15" customWidth="1"/>
    <col min="2579" max="2579" width="20" customWidth="1"/>
    <col min="2580" max="2581" width="8" customWidth="1"/>
    <col min="2582" max="2583" width="5" customWidth="1"/>
    <col min="2584" max="2584" width="8" customWidth="1"/>
    <col min="2585" max="2585" width="1" customWidth="1"/>
    <col min="2586" max="2586" width="9" customWidth="1"/>
    <col min="2587" max="2610" width="250" customWidth="1"/>
    <col min="2738" max="2739" width="1" customWidth="1"/>
    <col min="2740" max="2741" width="10" customWidth="1"/>
    <col min="2742" max="2742" width="9" customWidth="1"/>
    <col min="2743" max="2743" width="15" customWidth="1"/>
    <col min="2744" max="2745" width="6" customWidth="1"/>
    <col min="2746" max="2746" width="1" customWidth="1"/>
    <col min="2747" max="2747" width="9" customWidth="1"/>
    <col min="2748" max="2748" width="25" customWidth="1"/>
    <col min="2749" max="2750" width="15" customWidth="1"/>
    <col min="2751" max="2751" width="80" customWidth="1"/>
    <col min="2752" max="2752" width="10" customWidth="1"/>
    <col min="2753" max="2753" width="15" customWidth="1"/>
    <col min="2754" max="2754" width="6" customWidth="1"/>
    <col min="2755" max="2755" width="120" customWidth="1"/>
    <col min="2756" max="2756" width="80" customWidth="1"/>
    <col min="2757" max="2757" width="10" customWidth="1"/>
    <col min="2758" max="2759" width="2" customWidth="1"/>
    <col min="2760" max="2760" width="4" customWidth="1"/>
    <col min="2761" max="2761" width="5" customWidth="1"/>
    <col min="2762" max="2762" width="20" customWidth="1"/>
    <col min="2763" max="2763" width="10" customWidth="1"/>
    <col min="2764" max="2765" width="25" customWidth="1"/>
    <col min="2766" max="2766" width="12" customWidth="1"/>
    <col min="2767" max="2767" width="5" customWidth="1"/>
    <col min="2768" max="2768" width="99" customWidth="1"/>
    <col min="2769" max="2769" width="20" customWidth="1"/>
    <col min="2770" max="2770" width="80" customWidth="1"/>
    <col min="2771" max="2772" width="2" customWidth="1"/>
    <col min="2773" max="2773" width="4" customWidth="1"/>
    <col min="2774" max="2774" width="20" customWidth="1"/>
    <col min="2775" max="2775" width="5" customWidth="1"/>
    <col min="2776" max="2776" width="15" customWidth="1"/>
    <col min="2777" max="2778" width="25" customWidth="1"/>
    <col min="2779" max="2780" width="50" customWidth="1"/>
    <col min="2781" max="2782" width="30" customWidth="1"/>
    <col min="2783" max="2783" width="15" customWidth="1"/>
    <col min="2784" max="2784" width="50" customWidth="1"/>
    <col min="2785" max="2786" width="1" customWidth="1"/>
    <col min="2787" max="2787" width="16" customWidth="1"/>
    <col min="2788" max="2788" width="1" customWidth="1"/>
    <col min="2789" max="2789" width="16" customWidth="1"/>
    <col min="2790" max="2790" width="1" customWidth="1"/>
    <col min="2791" max="2792" width="5" customWidth="1"/>
    <col min="2793" max="2793" width="20" customWidth="1"/>
    <col min="2794" max="2795" width="10" customWidth="1"/>
    <col min="2796" max="2796" width="60" customWidth="1"/>
    <col min="2797" max="2798" width="16" customWidth="1"/>
    <col min="2799" max="2799" width="10" customWidth="1"/>
    <col min="2800" max="2801" width="6" customWidth="1"/>
    <col min="2802" max="2802" width="1" customWidth="1"/>
    <col min="2803" max="2803" width="5" customWidth="1"/>
    <col min="2804" max="2804" width="20" customWidth="1"/>
    <col min="2805" max="2806" width="40" customWidth="1"/>
    <col min="2807" max="2808" width="25" customWidth="1"/>
    <col min="2809" max="2809" width="75" customWidth="1"/>
    <col min="2810" max="2810" width="10" customWidth="1"/>
    <col min="2811" max="2811" width="25" customWidth="1"/>
    <col min="2812" max="2812" width="75" customWidth="1"/>
    <col min="2813" max="2813" width="10" customWidth="1"/>
    <col min="2814" max="2814" width="25" customWidth="1"/>
    <col min="2815" max="2815" width="75" customWidth="1"/>
    <col min="2816" max="2820" width="3" customWidth="1"/>
    <col min="2821" max="2828" width="9" customWidth="1"/>
    <col min="2829" max="2829" width="1" customWidth="1"/>
    <col min="2830" max="2832" width="9" customWidth="1"/>
    <col min="2833" max="2833" width="10" customWidth="1"/>
    <col min="2834" max="2834" width="15" customWidth="1"/>
    <col min="2835" max="2835" width="20" customWidth="1"/>
    <col min="2836" max="2837" width="8" customWidth="1"/>
    <col min="2838" max="2839" width="5" customWidth="1"/>
    <col min="2840" max="2840" width="8" customWidth="1"/>
    <col min="2841" max="2841" width="1" customWidth="1"/>
    <col min="2842" max="2842" width="9" customWidth="1"/>
    <col min="2843" max="2866" width="250" customWidth="1"/>
    <col min="2994" max="2995" width="1" customWidth="1"/>
    <col min="2996" max="2997" width="10" customWidth="1"/>
    <col min="2998" max="2998" width="9" customWidth="1"/>
    <col min="2999" max="2999" width="15" customWidth="1"/>
    <col min="3000" max="3001" width="6" customWidth="1"/>
    <col min="3002" max="3002" width="1" customWidth="1"/>
    <col min="3003" max="3003" width="9" customWidth="1"/>
    <col min="3004" max="3004" width="25" customWidth="1"/>
    <col min="3005" max="3006" width="15" customWidth="1"/>
    <col min="3007" max="3007" width="80" customWidth="1"/>
    <col min="3008" max="3008" width="10" customWidth="1"/>
    <col min="3009" max="3009" width="15" customWidth="1"/>
    <col min="3010" max="3010" width="6" customWidth="1"/>
    <col min="3011" max="3011" width="120" customWidth="1"/>
    <col min="3012" max="3012" width="80" customWidth="1"/>
    <col min="3013" max="3013" width="10" customWidth="1"/>
    <col min="3014" max="3015" width="2" customWidth="1"/>
    <col min="3016" max="3016" width="4" customWidth="1"/>
    <col min="3017" max="3017" width="5" customWidth="1"/>
    <col min="3018" max="3018" width="20" customWidth="1"/>
    <col min="3019" max="3019" width="10" customWidth="1"/>
    <col min="3020" max="3021" width="25" customWidth="1"/>
    <col min="3022" max="3022" width="12" customWidth="1"/>
    <col min="3023" max="3023" width="5" customWidth="1"/>
    <col min="3024" max="3024" width="99" customWidth="1"/>
    <col min="3025" max="3025" width="20" customWidth="1"/>
    <col min="3026" max="3026" width="80" customWidth="1"/>
    <col min="3027" max="3028" width="2" customWidth="1"/>
    <col min="3029" max="3029" width="4" customWidth="1"/>
    <col min="3030" max="3030" width="20" customWidth="1"/>
    <col min="3031" max="3031" width="5" customWidth="1"/>
    <col min="3032" max="3032" width="15" customWidth="1"/>
    <col min="3033" max="3034" width="25" customWidth="1"/>
    <col min="3035" max="3036" width="50" customWidth="1"/>
    <col min="3037" max="3038" width="30" customWidth="1"/>
    <col min="3039" max="3039" width="15" customWidth="1"/>
    <col min="3040" max="3040" width="50" customWidth="1"/>
    <col min="3041" max="3042" width="1" customWidth="1"/>
    <col min="3043" max="3043" width="16" customWidth="1"/>
    <col min="3044" max="3044" width="1" customWidth="1"/>
    <col min="3045" max="3045" width="16" customWidth="1"/>
    <col min="3046" max="3046" width="1" customWidth="1"/>
    <col min="3047" max="3048" width="5" customWidth="1"/>
    <col min="3049" max="3049" width="20" customWidth="1"/>
    <col min="3050" max="3051" width="10" customWidth="1"/>
    <col min="3052" max="3052" width="60" customWidth="1"/>
    <col min="3053" max="3054" width="16" customWidth="1"/>
    <col min="3055" max="3055" width="10" customWidth="1"/>
    <col min="3056" max="3057" width="6" customWidth="1"/>
    <col min="3058" max="3058" width="1" customWidth="1"/>
    <col min="3059" max="3059" width="5" customWidth="1"/>
    <col min="3060" max="3060" width="20" customWidth="1"/>
    <col min="3061" max="3062" width="40" customWidth="1"/>
    <col min="3063" max="3064" width="25" customWidth="1"/>
    <col min="3065" max="3065" width="75" customWidth="1"/>
    <col min="3066" max="3066" width="10" customWidth="1"/>
    <col min="3067" max="3067" width="25" customWidth="1"/>
    <col min="3068" max="3068" width="75" customWidth="1"/>
    <col min="3069" max="3069" width="10" customWidth="1"/>
    <col min="3070" max="3070" width="25" customWidth="1"/>
    <col min="3071" max="3071" width="75" customWidth="1"/>
    <col min="3072" max="3076" width="3" customWidth="1"/>
    <col min="3077" max="3084" width="9" customWidth="1"/>
    <col min="3085" max="3085" width="1" customWidth="1"/>
    <col min="3086" max="3088" width="9" customWidth="1"/>
    <col min="3089" max="3089" width="10" customWidth="1"/>
    <col min="3090" max="3090" width="15" customWidth="1"/>
    <col min="3091" max="3091" width="20" customWidth="1"/>
    <col min="3092" max="3093" width="8" customWidth="1"/>
    <col min="3094" max="3095" width="5" customWidth="1"/>
    <col min="3096" max="3096" width="8" customWidth="1"/>
    <col min="3097" max="3097" width="1" customWidth="1"/>
    <col min="3098" max="3098" width="9" customWidth="1"/>
    <col min="3099" max="3122" width="250" customWidth="1"/>
    <col min="3250" max="3251" width="1" customWidth="1"/>
    <col min="3252" max="3253" width="10" customWidth="1"/>
    <col min="3254" max="3254" width="9" customWidth="1"/>
    <col min="3255" max="3255" width="15" customWidth="1"/>
    <col min="3256" max="3257" width="6" customWidth="1"/>
    <col min="3258" max="3258" width="1" customWidth="1"/>
    <col min="3259" max="3259" width="9" customWidth="1"/>
    <col min="3260" max="3260" width="25" customWidth="1"/>
    <col min="3261" max="3262" width="15" customWidth="1"/>
    <col min="3263" max="3263" width="80" customWidth="1"/>
    <col min="3264" max="3264" width="10" customWidth="1"/>
    <col min="3265" max="3265" width="15" customWidth="1"/>
    <col min="3266" max="3266" width="6" customWidth="1"/>
    <col min="3267" max="3267" width="120" customWidth="1"/>
    <col min="3268" max="3268" width="80" customWidth="1"/>
    <col min="3269" max="3269" width="10" customWidth="1"/>
    <col min="3270" max="3271" width="2" customWidth="1"/>
    <col min="3272" max="3272" width="4" customWidth="1"/>
    <col min="3273" max="3273" width="5" customWidth="1"/>
    <col min="3274" max="3274" width="20" customWidth="1"/>
    <col min="3275" max="3275" width="10" customWidth="1"/>
    <col min="3276" max="3277" width="25" customWidth="1"/>
    <col min="3278" max="3278" width="12" customWidth="1"/>
    <col min="3279" max="3279" width="5" customWidth="1"/>
    <col min="3280" max="3280" width="99" customWidth="1"/>
    <col min="3281" max="3281" width="20" customWidth="1"/>
    <col min="3282" max="3282" width="80" customWidth="1"/>
    <col min="3283" max="3284" width="2" customWidth="1"/>
    <col min="3285" max="3285" width="4" customWidth="1"/>
    <col min="3286" max="3286" width="20" customWidth="1"/>
    <col min="3287" max="3287" width="5" customWidth="1"/>
    <col min="3288" max="3288" width="15" customWidth="1"/>
    <col min="3289" max="3290" width="25" customWidth="1"/>
    <col min="3291" max="3292" width="50" customWidth="1"/>
    <col min="3293" max="3294" width="30" customWidth="1"/>
    <col min="3295" max="3295" width="15" customWidth="1"/>
    <col min="3296" max="3296" width="50" customWidth="1"/>
    <col min="3297" max="3298" width="1" customWidth="1"/>
    <col min="3299" max="3299" width="16" customWidth="1"/>
    <col min="3300" max="3300" width="1" customWidth="1"/>
    <col min="3301" max="3301" width="16" customWidth="1"/>
    <col min="3302" max="3302" width="1" customWidth="1"/>
    <col min="3303" max="3304" width="5" customWidth="1"/>
    <col min="3305" max="3305" width="20" customWidth="1"/>
    <col min="3306" max="3307" width="10" customWidth="1"/>
    <col min="3308" max="3308" width="60" customWidth="1"/>
    <col min="3309" max="3310" width="16" customWidth="1"/>
    <col min="3311" max="3311" width="10" customWidth="1"/>
    <col min="3312" max="3313" width="6" customWidth="1"/>
    <col min="3314" max="3314" width="1" customWidth="1"/>
    <col min="3315" max="3315" width="5" customWidth="1"/>
    <col min="3316" max="3316" width="20" customWidth="1"/>
    <col min="3317" max="3318" width="40" customWidth="1"/>
    <col min="3319" max="3320" width="25" customWidth="1"/>
    <col min="3321" max="3321" width="75" customWidth="1"/>
    <col min="3322" max="3322" width="10" customWidth="1"/>
    <col min="3323" max="3323" width="25" customWidth="1"/>
    <col min="3324" max="3324" width="75" customWidth="1"/>
    <col min="3325" max="3325" width="10" customWidth="1"/>
    <col min="3326" max="3326" width="25" customWidth="1"/>
    <col min="3327" max="3327" width="75" customWidth="1"/>
    <col min="3328" max="3332" width="3" customWidth="1"/>
    <col min="3333" max="3340" width="9" customWidth="1"/>
    <col min="3341" max="3341" width="1" customWidth="1"/>
    <col min="3342" max="3344" width="9" customWidth="1"/>
    <col min="3345" max="3345" width="10" customWidth="1"/>
    <col min="3346" max="3346" width="15" customWidth="1"/>
    <col min="3347" max="3347" width="20" customWidth="1"/>
    <col min="3348" max="3349" width="8" customWidth="1"/>
    <col min="3350" max="3351" width="5" customWidth="1"/>
    <col min="3352" max="3352" width="8" customWidth="1"/>
    <col min="3353" max="3353" width="1" customWidth="1"/>
    <col min="3354" max="3354" width="9" customWidth="1"/>
    <col min="3355" max="3378" width="250" customWidth="1"/>
    <col min="3506" max="3507" width="1" customWidth="1"/>
    <col min="3508" max="3509" width="10" customWidth="1"/>
    <col min="3510" max="3510" width="9" customWidth="1"/>
    <col min="3511" max="3511" width="15" customWidth="1"/>
    <col min="3512" max="3513" width="6" customWidth="1"/>
    <col min="3514" max="3514" width="1" customWidth="1"/>
    <col min="3515" max="3515" width="9" customWidth="1"/>
    <col min="3516" max="3516" width="25" customWidth="1"/>
    <col min="3517" max="3518" width="15" customWidth="1"/>
    <col min="3519" max="3519" width="80" customWidth="1"/>
    <col min="3520" max="3520" width="10" customWidth="1"/>
    <col min="3521" max="3521" width="15" customWidth="1"/>
    <col min="3522" max="3522" width="6" customWidth="1"/>
    <col min="3523" max="3523" width="120" customWidth="1"/>
    <col min="3524" max="3524" width="80" customWidth="1"/>
    <col min="3525" max="3525" width="10" customWidth="1"/>
    <col min="3526" max="3527" width="2" customWidth="1"/>
    <col min="3528" max="3528" width="4" customWidth="1"/>
    <col min="3529" max="3529" width="5" customWidth="1"/>
    <col min="3530" max="3530" width="20" customWidth="1"/>
    <col min="3531" max="3531" width="10" customWidth="1"/>
    <col min="3532" max="3533" width="25" customWidth="1"/>
    <col min="3534" max="3534" width="12" customWidth="1"/>
    <col min="3535" max="3535" width="5" customWidth="1"/>
    <col min="3536" max="3536" width="99" customWidth="1"/>
    <col min="3537" max="3537" width="20" customWidth="1"/>
    <col min="3538" max="3538" width="80" customWidth="1"/>
    <col min="3539" max="3540" width="2" customWidth="1"/>
    <col min="3541" max="3541" width="4" customWidth="1"/>
    <col min="3542" max="3542" width="20" customWidth="1"/>
    <col min="3543" max="3543" width="5" customWidth="1"/>
    <col min="3544" max="3544" width="15" customWidth="1"/>
    <col min="3545" max="3546" width="25" customWidth="1"/>
    <col min="3547" max="3548" width="50" customWidth="1"/>
    <col min="3549" max="3550" width="30" customWidth="1"/>
    <col min="3551" max="3551" width="15" customWidth="1"/>
    <col min="3552" max="3552" width="50" customWidth="1"/>
    <col min="3553" max="3554" width="1" customWidth="1"/>
    <col min="3555" max="3555" width="16" customWidth="1"/>
    <col min="3556" max="3556" width="1" customWidth="1"/>
    <col min="3557" max="3557" width="16" customWidth="1"/>
    <col min="3558" max="3558" width="1" customWidth="1"/>
    <col min="3559" max="3560" width="5" customWidth="1"/>
    <col min="3561" max="3561" width="20" customWidth="1"/>
    <col min="3562" max="3563" width="10" customWidth="1"/>
    <col min="3564" max="3564" width="60" customWidth="1"/>
    <col min="3565" max="3566" width="16" customWidth="1"/>
    <col min="3567" max="3567" width="10" customWidth="1"/>
    <col min="3568" max="3569" width="6" customWidth="1"/>
    <col min="3570" max="3570" width="1" customWidth="1"/>
    <col min="3571" max="3571" width="5" customWidth="1"/>
    <col min="3572" max="3572" width="20" customWidth="1"/>
    <col min="3573" max="3574" width="40" customWidth="1"/>
    <col min="3575" max="3576" width="25" customWidth="1"/>
    <col min="3577" max="3577" width="75" customWidth="1"/>
    <col min="3578" max="3578" width="10" customWidth="1"/>
    <col min="3579" max="3579" width="25" customWidth="1"/>
    <col min="3580" max="3580" width="75" customWidth="1"/>
    <col min="3581" max="3581" width="10" customWidth="1"/>
    <col min="3582" max="3582" width="25" customWidth="1"/>
    <col min="3583" max="3583" width="75" customWidth="1"/>
    <col min="3584" max="3588" width="3" customWidth="1"/>
    <col min="3589" max="3596" width="9" customWidth="1"/>
    <col min="3597" max="3597" width="1" customWidth="1"/>
    <col min="3598" max="3600" width="9" customWidth="1"/>
    <col min="3601" max="3601" width="10" customWidth="1"/>
    <col min="3602" max="3602" width="15" customWidth="1"/>
    <col min="3603" max="3603" width="20" customWidth="1"/>
    <col min="3604" max="3605" width="8" customWidth="1"/>
    <col min="3606" max="3607" width="5" customWidth="1"/>
    <col min="3608" max="3608" width="8" customWidth="1"/>
    <col min="3609" max="3609" width="1" customWidth="1"/>
    <col min="3610" max="3610" width="9" customWidth="1"/>
    <col min="3611" max="3634" width="250" customWidth="1"/>
    <col min="3762" max="3763" width="1" customWidth="1"/>
    <col min="3764" max="3765" width="10" customWidth="1"/>
    <col min="3766" max="3766" width="9" customWidth="1"/>
    <col min="3767" max="3767" width="15" customWidth="1"/>
    <col min="3768" max="3769" width="6" customWidth="1"/>
    <col min="3770" max="3770" width="1" customWidth="1"/>
    <col min="3771" max="3771" width="9" customWidth="1"/>
    <col min="3772" max="3772" width="25" customWidth="1"/>
    <col min="3773" max="3774" width="15" customWidth="1"/>
    <col min="3775" max="3775" width="80" customWidth="1"/>
    <col min="3776" max="3776" width="10" customWidth="1"/>
    <col min="3777" max="3777" width="15" customWidth="1"/>
    <col min="3778" max="3778" width="6" customWidth="1"/>
    <col min="3779" max="3779" width="120" customWidth="1"/>
    <col min="3780" max="3780" width="80" customWidth="1"/>
    <col min="3781" max="3781" width="10" customWidth="1"/>
    <col min="3782" max="3783" width="2" customWidth="1"/>
    <col min="3784" max="3784" width="4" customWidth="1"/>
    <col min="3785" max="3785" width="5" customWidth="1"/>
    <col min="3786" max="3786" width="20" customWidth="1"/>
    <col min="3787" max="3787" width="10" customWidth="1"/>
    <col min="3788" max="3789" width="25" customWidth="1"/>
    <col min="3790" max="3790" width="12" customWidth="1"/>
    <col min="3791" max="3791" width="5" customWidth="1"/>
    <col min="3792" max="3792" width="99" customWidth="1"/>
    <col min="3793" max="3793" width="20" customWidth="1"/>
    <col min="3794" max="3794" width="80" customWidth="1"/>
    <col min="3795" max="3796" width="2" customWidth="1"/>
    <col min="3797" max="3797" width="4" customWidth="1"/>
    <col min="3798" max="3798" width="20" customWidth="1"/>
    <col min="3799" max="3799" width="5" customWidth="1"/>
    <col min="3800" max="3800" width="15" customWidth="1"/>
    <col min="3801" max="3802" width="25" customWidth="1"/>
    <col min="3803" max="3804" width="50" customWidth="1"/>
    <col min="3805" max="3806" width="30" customWidth="1"/>
    <col min="3807" max="3807" width="15" customWidth="1"/>
    <col min="3808" max="3808" width="50" customWidth="1"/>
    <col min="3809" max="3810" width="1" customWidth="1"/>
    <col min="3811" max="3811" width="16" customWidth="1"/>
    <col min="3812" max="3812" width="1" customWidth="1"/>
    <col min="3813" max="3813" width="16" customWidth="1"/>
    <col min="3814" max="3814" width="1" customWidth="1"/>
    <col min="3815" max="3816" width="5" customWidth="1"/>
    <col min="3817" max="3817" width="20" customWidth="1"/>
    <col min="3818" max="3819" width="10" customWidth="1"/>
    <col min="3820" max="3820" width="60" customWidth="1"/>
    <col min="3821" max="3822" width="16" customWidth="1"/>
    <col min="3823" max="3823" width="10" customWidth="1"/>
    <col min="3824" max="3825" width="6" customWidth="1"/>
    <col min="3826" max="3826" width="1" customWidth="1"/>
    <col min="3827" max="3827" width="5" customWidth="1"/>
    <col min="3828" max="3828" width="20" customWidth="1"/>
    <col min="3829" max="3830" width="40" customWidth="1"/>
    <col min="3831" max="3832" width="25" customWidth="1"/>
    <col min="3833" max="3833" width="75" customWidth="1"/>
    <col min="3834" max="3834" width="10" customWidth="1"/>
    <col min="3835" max="3835" width="25" customWidth="1"/>
    <col min="3836" max="3836" width="75" customWidth="1"/>
    <col min="3837" max="3837" width="10" customWidth="1"/>
    <col min="3838" max="3838" width="25" customWidth="1"/>
    <col min="3839" max="3839" width="75" customWidth="1"/>
    <col min="3840" max="3844" width="3" customWidth="1"/>
    <col min="3845" max="3852" width="9" customWidth="1"/>
    <col min="3853" max="3853" width="1" customWidth="1"/>
    <col min="3854" max="3856" width="9" customWidth="1"/>
    <col min="3857" max="3857" width="10" customWidth="1"/>
    <col min="3858" max="3858" width="15" customWidth="1"/>
    <col min="3859" max="3859" width="20" customWidth="1"/>
    <col min="3860" max="3861" width="8" customWidth="1"/>
    <col min="3862" max="3863" width="5" customWidth="1"/>
    <col min="3864" max="3864" width="8" customWidth="1"/>
    <col min="3865" max="3865" width="1" customWidth="1"/>
    <col min="3866" max="3866" width="9" customWidth="1"/>
    <col min="3867" max="3890" width="250" customWidth="1"/>
    <col min="4018" max="4019" width="1" customWidth="1"/>
    <col min="4020" max="4021" width="10" customWidth="1"/>
    <col min="4022" max="4022" width="9" customWidth="1"/>
    <col min="4023" max="4023" width="15" customWidth="1"/>
    <col min="4024" max="4025" width="6" customWidth="1"/>
    <col min="4026" max="4026" width="1" customWidth="1"/>
    <col min="4027" max="4027" width="9" customWidth="1"/>
    <col min="4028" max="4028" width="25" customWidth="1"/>
    <col min="4029" max="4030" width="15" customWidth="1"/>
    <col min="4031" max="4031" width="80" customWidth="1"/>
    <col min="4032" max="4032" width="10" customWidth="1"/>
    <col min="4033" max="4033" width="15" customWidth="1"/>
    <col min="4034" max="4034" width="6" customWidth="1"/>
    <col min="4035" max="4035" width="120" customWidth="1"/>
    <col min="4036" max="4036" width="80" customWidth="1"/>
    <col min="4037" max="4037" width="10" customWidth="1"/>
    <col min="4038" max="4039" width="2" customWidth="1"/>
    <col min="4040" max="4040" width="4" customWidth="1"/>
    <col min="4041" max="4041" width="5" customWidth="1"/>
    <col min="4042" max="4042" width="20" customWidth="1"/>
    <col min="4043" max="4043" width="10" customWidth="1"/>
    <col min="4044" max="4045" width="25" customWidth="1"/>
    <col min="4046" max="4046" width="12" customWidth="1"/>
    <col min="4047" max="4047" width="5" customWidth="1"/>
    <col min="4048" max="4048" width="99" customWidth="1"/>
    <col min="4049" max="4049" width="20" customWidth="1"/>
    <col min="4050" max="4050" width="80" customWidth="1"/>
    <col min="4051" max="4052" width="2" customWidth="1"/>
    <col min="4053" max="4053" width="4" customWidth="1"/>
    <col min="4054" max="4054" width="20" customWidth="1"/>
    <col min="4055" max="4055" width="5" customWidth="1"/>
    <col min="4056" max="4056" width="15" customWidth="1"/>
    <col min="4057" max="4058" width="25" customWidth="1"/>
    <col min="4059" max="4060" width="50" customWidth="1"/>
    <col min="4061" max="4062" width="30" customWidth="1"/>
    <col min="4063" max="4063" width="15" customWidth="1"/>
    <col min="4064" max="4064" width="50" customWidth="1"/>
    <col min="4065" max="4066" width="1" customWidth="1"/>
    <col min="4067" max="4067" width="16" customWidth="1"/>
    <col min="4068" max="4068" width="1" customWidth="1"/>
    <col min="4069" max="4069" width="16" customWidth="1"/>
    <col min="4070" max="4070" width="1" customWidth="1"/>
    <col min="4071" max="4072" width="5" customWidth="1"/>
    <col min="4073" max="4073" width="20" customWidth="1"/>
    <col min="4074" max="4075" width="10" customWidth="1"/>
    <col min="4076" max="4076" width="60" customWidth="1"/>
    <col min="4077" max="4078" width="16" customWidth="1"/>
    <col min="4079" max="4079" width="10" customWidth="1"/>
    <col min="4080" max="4081" width="6" customWidth="1"/>
    <col min="4082" max="4082" width="1" customWidth="1"/>
    <col min="4083" max="4083" width="5" customWidth="1"/>
    <col min="4084" max="4084" width="20" customWidth="1"/>
    <col min="4085" max="4086" width="40" customWidth="1"/>
    <col min="4087" max="4088" width="25" customWidth="1"/>
    <col min="4089" max="4089" width="75" customWidth="1"/>
    <col min="4090" max="4090" width="10" customWidth="1"/>
    <col min="4091" max="4091" width="25" customWidth="1"/>
    <col min="4092" max="4092" width="75" customWidth="1"/>
    <col min="4093" max="4093" width="10" customWidth="1"/>
    <col min="4094" max="4094" width="25" customWidth="1"/>
    <col min="4095" max="4095" width="75" customWidth="1"/>
    <col min="4096" max="4100" width="3" customWidth="1"/>
    <col min="4101" max="4108" width="9" customWidth="1"/>
    <col min="4109" max="4109" width="1" customWidth="1"/>
    <col min="4110" max="4112" width="9" customWidth="1"/>
    <col min="4113" max="4113" width="10" customWidth="1"/>
    <col min="4114" max="4114" width="15" customWidth="1"/>
    <col min="4115" max="4115" width="20" customWidth="1"/>
    <col min="4116" max="4117" width="8" customWidth="1"/>
    <col min="4118" max="4119" width="5" customWidth="1"/>
    <col min="4120" max="4120" width="8" customWidth="1"/>
    <col min="4121" max="4121" width="1" customWidth="1"/>
    <col min="4122" max="4122" width="9" customWidth="1"/>
    <col min="4123" max="4146" width="250" customWidth="1"/>
    <col min="4274" max="4275" width="1" customWidth="1"/>
    <col min="4276" max="4277" width="10" customWidth="1"/>
    <col min="4278" max="4278" width="9" customWidth="1"/>
    <col min="4279" max="4279" width="15" customWidth="1"/>
    <col min="4280" max="4281" width="6" customWidth="1"/>
    <col min="4282" max="4282" width="1" customWidth="1"/>
    <col min="4283" max="4283" width="9" customWidth="1"/>
    <col min="4284" max="4284" width="25" customWidth="1"/>
    <col min="4285" max="4286" width="15" customWidth="1"/>
    <col min="4287" max="4287" width="80" customWidth="1"/>
    <col min="4288" max="4288" width="10" customWidth="1"/>
    <col min="4289" max="4289" width="15" customWidth="1"/>
    <col min="4290" max="4290" width="6" customWidth="1"/>
    <col min="4291" max="4291" width="120" customWidth="1"/>
    <col min="4292" max="4292" width="80" customWidth="1"/>
    <col min="4293" max="4293" width="10" customWidth="1"/>
    <col min="4294" max="4295" width="2" customWidth="1"/>
    <col min="4296" max="4296" width="4" customWidth="1"/>
    <col min="4297" max="4297" width="5" customWidth="1"/>
    <col min="4298" max="4298" width="20" customWidth="1"/>
    <col min="4299" max="4299" width="10" customWidth="1"/>
    <col min="4300" max="4301" width="25" customWidth="1"/>
    <col min="4302" max="4302" width="12" customWidth="1"/>
    <col min="4303" max="4303" width="5" customWidth="1"/>
    <col min="4304" max="4304" width="99" customWidth="1"/>
    <col min="4305" max="4305" width="20" customWidth="1"/>
    <col min="4306" max="4306" width="80" customWidth="1"/>
    <col min="4307" max="4308" width="2" customWidth="1"/>
    <col min="4309" max="4309" width="4" customWidth="1"/>
    <col min="4310" max="4310" width="20" customWidth="1"/>
    <col min="4311" max="4311" width="5" customWidth="1"/>
    <col min="4312" max="4312" width="15" customWidth="1"/>
    <col min="4313" max="4314" width="25" customWidth="1"/>
    <col min="4315" max="4316" width="50" customWidth="1"/>
    <col min="4317" max="4318" width="30" customWidth="1"/>
    <col min="4319" max="4319" width="15" customWidth="1"/>
    <col min="4320" max="4320" width="50" customWidth="1"/>
    <col min="4321" max="4322" width="1" customWidth="1"/>
    <col min="4323" max="4323" width="16" customWidth="1"/>
    <col min="4324" max="4324" width="1" customWidth="1"/>
    <col min="4325" max="4325" width="16" customWidth="1"/>
    <col min="4326" max="4326" width="1" customWidth="1"/>
    <col min="4327" max="4328" width="5" customWidth="1"/>
    <col min="4329" max="4329" width="20" customWidth="1"/>
    <col min="4330" max="4331" width="10" customWidth="1"/>
    <col min="4332" max="4332" width="60" customWidth="1"/>
    <col min="4333" max="4334" width="16" customWidth="1"/>
    <col min="4335" max="4335" width="10" customWidth="1"/>
    <col min="4336" max="4337" width="6" customWidth="1"/>
    <col min="4338" max="4338" width="1" customWidth="1"/>
    <col min="4339" max="4339" width="5" customWidth="1"/>
    <col min="4340" max="4340" width="20" customWidth="1"/>
    <col min="4341" max="4342" width="40" customWidth="1"/>
    <col min="4343" max="4344" width="25" customWidth="1"/>
    <col min="4345" max="4345" width="75" customWidth="1"/>
    <col min="4346" max="4346" width="10" customWidth="1"/>
    <col min="4347" max="4347" width="25" customWidth="1"/>
    <col min="4348" max="4348" width="75" customWidth="1"/>
    <col min="4349" max="4349" width="10" customWidth="1"/>
    <col min="4350" max="4350" width="25" customWidth="1"/>
    <col min="4351" max="4351" width="75" customWidth="1"/>
    <col min="4352" max="4356" width="3" customWidth="1"/>
    <col min="4357" max="4364" width="9" customWidth="1"/>
    <col min="4365" max="4365" width="1" customWidth="1"/>
    <col min="4366" max="4368" width="9" customWidth="1"/>
    <col min="4369" max="4369" width="10" customWidth="1"/>
    <col min="4370" max="4370" width="15" customWidth="1"/>
    <col min="4371" max="4371" width="20" customWidth="1"/>
    <col min="4372" max="4373" width="8" customWidth="1"/>
    <col min="4374" max="4375" width="5" customWidth="1"/>
    <col min="4376" max="4376" width="8" customWidth="1"/>
    <col min="4377" max="4377" width="1" customWidth="1"/>
    <col min="4378" max="4378" width="9" customWidth="1"/>
    <col min="4379" max="4402" width="250" customWidth="1"/>
    <col min="4530" max="4531" width="1" customWidth="1"/>
    <col min="4532" max="4533" width="10" customWidth="1"/>
    <col min="4534" max="4534" width="9" customWidth="1"/>
    <col min="4535" max="4535" width="15" customWidth="1"/>
    <col min="4536" max="4537" width="6" customWidth="1"/>
    <col min="4538" max="4538" width="1" customWidth="1"/>
    <col min="4539" max="4539" width="9" customWidth="1"/>
    <col min="4540" max="4540" width="25" customWidth="1"/>
    <col min="4541" max="4542" width="15" customWidth="1"/>
    <col min="4543" max="4543" width="80" customWidth="1"/>
    <col min="4544" max="4544" width="10" customWidth="1"/>
    <col min="4545" max="4545" width="15" customWidth="1"/>
    <col min="4546" max="4546" width="6" customWidth="1"/>
    <col min="4547" max="4547" width="120" customWidth="1"/>
    <col min="4548" max="4548" width="80" customWidth="1"/>
    <col min="4549" max="4549" width="10" customWidth="1"/>
    <col min="4550" max="4551" width="2" customWidth="1"/>
    <col min="4552" max="4552" width="4" customWidth="1"/>
    <col min="4553" max="4553" width="5" customWidth="1"/>
    <col min="4554" max="4554" width="20" customWidth="1"/>
    <col min="4555" max="4555" width="10" customWidth="1"/>
    <col min="4556" max="4557" width="25" customWidth="1"/>
    <col min="4558" max="4558" width="12" customWidth="1"/>
    <col min="4559" max="4559" width="5" customWidth="1"/>
    <col min="4560" max="4560" width="99" customWidth="1"/>
    <col min="4561" max="4561" width="20" customWidth="1"/>
    <col min="4562" max="4562" width="80" customWidth="1"/>
    <col min="4563" max="4564" width="2" customWidth="1"/>
    <col min="4565" max="4565" width="4" customWidth="1"/>
    <col min="4566" max="4566" width="20" customWidth="1"/>
    <col min="4567" max="4567" width="5" customWidth="1"/>
    <col min="4568" max="4568" width="15" customWidth="1"/>
    <col min="4569" max="4570" width="25" customWidth="1"/>
    <col min="4571" max="4572" width="50" customWidth="1"/>
    <col min="4573" max="4574" width="30" customWidth="1"/>
    <col min="4575" max="4575" width="15" customWidth="1"/>
    <col min="4576" max="4576" width="50" customWidth="1"/>
    <col min="4577" max="4578" width="1" customWidth="1"/>
    <col min="4579" max="4579" width="16" customWidth="1"/>
    <col min="4580" max="4580" width="1" customWidth="1"/>
    <col min="4581" max="4581" width="16" customWidth="1"/>
    <col min="4582" max="4582" width="1" customWidth="1"/>
    <col min="4583" max="4584" width="5" customWidth="1"/>
    <col min="4585" max="4585" width="20" customWidth="1"/>
    <col min="4586" max="4587" width="10" customWidth="1"/>
    <col min="4588" max="4588" width="60" customWidth="1"/>
    <col min="4589" max="4590" width="16" customWidth="1"/>
    <col min="4591" max="4591" width="10" customWidth="1"/>
    <col min="4592" max="4593" width="6" customWidth="1"/>
    <col min="4594" max="4594" width="1" customWidth="1"/>
    <col min="4595" max="4595" width="5" customWidth="1"/>
    <col min="4596" max="4596" width="20" customWidth="1"/>
    <col min="4597" max="4598" width="40" customWidth="1"/>
    <col min="4599" max="4600" width="25" customWidth="1"/>
    <col min="4601" max="4601" width="75" customWidth="1"/>
    <col min="4602" max="4602" width="10" customWidth="1"/>
    <col min="4603" max="4603" width="25" customWidth="1"/>
    <col min="4604" max="4604" width="75" customWidth="1"/>
    <col min="4605" max="4605" width="10" customWidth="1"/>
    <col min="4606" max="4606" width="25" customWidth="1"/>
    <col min="4607" max="4607" width="75" customWidth="1"/>
    <col min="4608" max="4612" width="3" customWidth="1"/>
    <col min="4613" max="4620" width="9" customWidth="1"/>
    <col min="4621" max="4621" width="1" customWidth="1"/>
    <col min="4622" max="4624" width="9" customWidth="1"/>
    <col min="4625" max="4625" width="10" customWidth="1"/>
    <col min="4626" max="4626" width="15" customWidth="1"/>
    <col min="4627" max="4627" width="20" customWidth="1"/>
    <col min="4628" max="4629" width="8" customWidth="1"/>
    <col min="4630" max="4631" width="5" customWidth="1"/>
    <col min="4632" max="4632" width="8" customWidth="1"/>
    <col min="4633" max="4633" width="1" customWidth="1"/>
    <col min="4634" max="4634" width="9" customWidth="1"/>
    <col min="4635" max="4658" width="250" customWidth="1"/>
    <col min="4786" max="4787" width="1" customWidth="1"/>
    <col min="4788" max="4789" width="10" customWidth="1"/>
    <col min="4790" max="4790" width="9" customWidth="1"/>
    <col min="4791" max="4791" width="15" customWidth="1"/>
    <col min="4792" max="4793" width="6" customWidth="1"/>
    <col min="4794" max="4794" width="1" customWidth="1"/>
    <col min="4795" max="4795" width="9" customWidth="1"/>
    <col min="4796" max="4796" width="25" customWidth="1"/>
    <col min="4797" max="4798" width="15" customWidth="1"/>
    <col min="4799" max="4799" width="80" customWidth="1"/>
    <col min="4800" max="4800" width="10" customWidth="1"/>
    <col min="4801" max="4801" width="15" customWidth="1"/>
    <col min="4802" max="4802" width="6" customWidth="1"/>
    <col min="4803" max="4803" width="120" customWidth="1"/>
    <col min="4804" max="4804" width="80" customWidth="1"/>
    <col min="4805" max="4805" width="10" customWidth="1"/>
    <col min="4806" max="4807" width="2" customWidth="1"/>
    <col min="4808" max="4808" width="4" customWidth="1"/>
    <col min="4809" max="4809" width="5" customWidth="1"/>
    <col min="4810" max="4810" width="20" customWidth="1"/>
    <col min="4811" max="4811" width="10" customWidth="1"/>
    <col min="4812" max="4813" width="25" customWidth="1"/>
    <col min="4814" max="4814" width="12" customWidth="1"/>
    <col min="4815" max="4815" width="5" customWidth="1"/>
    <col min="4816" max="4816" width="99" customWidth="1"/>
    <col min="4817" max="4817" width="20" customWidth="1"/>
    <col min="4818" max="4818" width="80" customWidth="1"/>
    <col min="4819" max="4820" width="2" customWidth="1"/>
    <col min="4821" max="4821" width="4" customWidth="1"/>
    <col min="4822" max="4822" width="20" customWidth="1"/>
    <col min="4823" max="4823" width="5" customWidth="1"/>
    <col min="4824" max="4824" width="15" customWidth="1"/>
    <col min="4825" max="4826" width="25" customWidth="1"/>
    <col min="4827" max="4828" width="50" customWidth="1"/>
    <col min="4829" max="4830" width="30" customWidth="1"/>
    <col min="4831" max="4831" width="15" customWidth="1"/>
    <col min="4832" max="4832" width="50" customWidth="1"/>
    <col min="4833" max="4834" width="1" customWidth="1"/>
    <col min="4835" max="4835" width="16" customWidth="1"/>
    <col min="4836" max="4836" width="1" customWidth="1"/>
    <col min="4837" max="4837" width="16" customWidth="1"/>
    <col min="4838" max="4838" width="1" customWidth="1"/>
    <col min="4839" max="4840" width="5" customWidth="1"/>
    <col min="4841" max="4841" width="20" customWidth="1"/>
    <col min="4842" max="4843" width="10" customWidth="1"/>
    <col min="4844" max="4844" width="60" customWidth="1"/>
    <col min="4845" max="4846" width="16" customWidth="1"/>
    <col min="4847" max="4847" width="10" customWidth="1"/>
    <col min="4848" max="4849" width="6" customWidth="1"/>
    <col min="4850" max="4850" width="1" customWidth="1"/>
    <col min="4851" max="4851" width="5" customWidth="1"/>
    <col min="4852" max="4852" width="20" customWidth="1"/>
    <col min="4853" max="4854" width="40" customWidth="1"/>
    <col min="4855" max="4856" width="25" customWidth="1"/>
    <col min="4857" max="4857" width="75" customWidth="1"/>
    <col min="4858" max="4858" width="10" customWidth="1"/>
    <col min="4859" max="4859" width="25" customWidth="1"/>
    <col min="4860" max="4860" width="75" customWidth="1"/>
    <col min="4861" max="4861" width="10" customWidth="1"/>
    <col min="4862" max="4862" width="25" customWidth="1"/>
    <col min="4863" max="4863" width="75" customWidth="1"/>
    <col min="4864" max="4868" width="3" customWidth="1"/>
    <col min="4869" max="4876" width="9" customWidth="1"/>
    <col min="4877" max="4877" width="1" customWidth="1"/>
    <col min="4878" max="4880" width="9" customWidth="1"/>
    <col min="4881" max="4881" width="10" customWidth="1"/>
    <col min="4882" max="4882" width="15" customWidth="1"/>
    <col min="4883" max="4883" width="20" customWidth="1"/>
    <col min="4884" max="4885" width="8" customWidth="1"/>
    <col min="4886" max="4887" width="5" customWidth="1"/>
    <col min="4888" max="4888" width="8" customWidth="1"/>
    <col min="4889" max="4889" width="1" customWidth="1"/>
    <col min="4890" max="4890" width="9" customWidth="1"/>
    <col min="4891" max="4914" width="250" customWidth="1"/>
    <col min="5042" max="5043" width="1" customWidth="1"/>
    <col min="5044" max="5045" width="10" customWidth="1"/>
    <col min="5046" max="5046" width="9" customWidth="1"/>
    <col min="5047" max="5047" width="15" customWidth="1"/>
    <col min="5048" max="5049" width="6" customWidth="1"/>
    <col min="5050" max="5050" width="1" customWidth="1"/>
    <col min="5051" max="5051" width="9" customWidth="1"/>
    <col min="5052" max="5052" width="25" customWidth="1"/>
    <col min="5053" max="5054" width="15" customWidth="1"/>
    <col min="5055" max="5055" width="80" customWidth="1"/>
    <col min="5056" max="5056" width="10" customWidth="1"/>
    <col min="5057" max="5057" width="15" customWidth="1"/>
    <col min="5058" max="5058" width="6" customWidth="1"/>
    <col min="5059" max="5059" width="120" customWidth="1"/>
    <col min="5060" max="5060" width="80" customWidth="1"/>
    <col min="5061" max="5061" width="10" customWidth="1"/>
    <col min="5062" max="5063" width="2" customWidth="1"/>
    <col min="5064" max="5064" width="4" customWidth="1"/>
    <col min="5065" max="5065" width="5" customWidth="1"/>
    <col min="5066" max="5066" width="20" customWidth="1"/>
    <col min="5067" max="5067" width="10" customWidth="1"/>
    <col min="5068" max="5069" width="25" customWidth="1"/>
    <col min="5070" max="5070" width="12" customWidth="1"/>
    <col min="5071" max="5071" width="5" customWidth="1"/>
    <col min="5072" max="5072" width="99" customWidth="1"/>
    <col min="5073" max="5073" width="20" customWidth="1"/>
    <col min="5074" max="5074" width="80" customWidth="1"/>
    <col min="5075" max="5076" width="2" customWidth="1"/>
    <col min="5077" max="5077" width="4" customWidth="1"/>
    <col min="5078" max="5078" width="20" customWidth="1"/>
    <col min="5079" max="5079" width="5" customWidth="1"/>
    <col min="5080" max="5080" width="15" customWidth="1"/>
    <col min="5081" max="5082" width="25" customWidth="1"/>
    <col min="5083" max="5084" width="50" customWidth="1"/>
    <col min="5085" max="5086" width="30" customWidth="1"/>
    <col min="5087" max="5087" width="15" customWidth="1"/>
    <col min="5088" max="5088" width="50" customWidth="1"/>
    <col min="5089" max="5090" width="1" customWidth="1"/>
    <col min="5091" max="5091" width="16" customWidth="1"/>
    <col min="5092" max="5092" width="1" customWidth="1"/>
    <col min="5093" max="5093" width="16" customWidth="1"/>
    <col min="5094" max="5094" width="1" customWidth="1"/>
    <col min="5095" max="5096" width="5" customWidth="1"/>
    <col min="5097" max="5097" width="20" customWidth="1"/>
    <col min="5098" max="5099" width="10" customWidth="1"/>
    <col min="5100" max="5100" width="60" customWidth="1"/>
    <col min="5101" max="5102" width="16" customWidth="1"/>
    <col min="5103" max="5103" width="10" customWidth="1"/>
    <col min="5104" max="5105" width="6" customWidth="1"/>
    <col min="5106" max="5106" width="1" customWidth="1"/>
    <col min="5107" max="5107" width="5" customWidth="1"/>
    <col min="5108" max="5108" width="20" customWidth="1"/>
    <col min="5109" max="5110" width="40" customWidth="1"/>
    <col min="5111" max="5112" width="25" customWidth="1"/>
    <col min="5113" max="5113" width="75" customWidth="1"/>
    <col min="5114" max="5114" width="10" customWidth="1"/>
    <col min="5115" max="5115" width="25" customWidth="1"/>
    <col min="5116" max="5116" width="75" customWidth="1"/>
    <col min="5117" max="5117" width="10" customWidth="1"/>
    <col min="5118" max="5118" width="25" customWidth="1"/>
    <col min="5119" max="5119" width="75" customWidth="1"/>
    <col min="5120" max="5124" width="3" customWidth="1"/>
    <col min="5125" max="5132" width="9" customWidth="1"/>
    <col min="5133" max="5133" width="1" customWidth="1"/>
    <col min="5134" max="5136" width="9" customWidth="1"/>
    <col min="5137" max="5137" width="10" customWidth="1"/>
    <col min="5138" max="5138" width="15" customWidth="1"/>
    <col min="5139" max="5139" width="20" customWidth="1"/>
    <col min="5140" max="5141" width="8" customWidth="1"/>
    <col min="5142" max="5143" width="5" customWidth="1"/>
    <col min="5144" max="5144" width="8" customWidth="1"/>
    <col min="5145" max="5145" width="1" customWidth="1"/>
    <col min="5146" max="5146" width="9" customWidth="1"/>
    <col min="5147" max="5170" width="250" customWidth="1"/>
    <col min="5298" max="5299" width="1" customWidth="1"/>
    <col min="5300" max="5301" width="10" customWidth="1"/>
    <col min="5302" max="5302" width="9" customWidth="1"/>
    <col min="5303" max="5303" width="15" customWidth="1"/>
    <col min="5304" max="5305" width="6" customWidth="1"/>
    <col min="5306" max="5306" width="1" customWidth="1"/>
    <col min="5307" max="5307" width="9" customWidth="1"/>
    <col min="5308" max="5308" width="25" customWidth="1"/>
    <col min="5309" max="5310" width="15" customWidth="1"/>
    <col min="5311" max="5311" width="80" customWidth="1"/>
    <col min="5312" max="5312" width="10" customWidth="1"/>
    <col min="5313" max="5313" width="15" customWidth="1"/>
    <col min="5314" max="5314" width="6" customWidth="1"/>
    <col min="5315" max="5315" width="120" customWidth="1"/>
    <col min="5316" max="5316" width="80" customWidth="1"/>
    <col min="5317" max="5317" width="10" customWidth="1"/>
    <col min="5318" max="5319" width="2" customWidth="1"/>
    <col min="5320" max="5320" width="4" customWidth="1"/>
    <col min="5321" max="5321" width="5" customWidth="1"/>
    <col min="5322" max="5322" width="20" customWidth="1"/>
    <col min="5323" max="5323" width="10" customWidth="1"/>
    <col min="5324" max="5325" width="25" customWidth="1"/>
    <col min="5326" max="5326" width="12" customWidth="1"/>
    <col min="5327" max="5327" width="5" customWidth="1"/>
    <col min="5328" max="5328" width="99" customWidth="1"/>
    <col min="5329" max="5329" width="20" customWidth="1"/>
    <col min="5330" max="5330" width="80" customWidth="1"/>
    <col min="5331" max="5332" width="2" customWidth="1"/>
    <col min="5333" max="5333" width="4" customWidth="1"/>
    <col min="5334" max="5334" width="20" customWidth="1"/>
    <col min="5335" max="5335" width="5" customWidth="1"/>
    <col min="5336" max="5336" width="15" customWidth="1"/>
    <col min="5337" max="5338" width="25" customWidth="1"/>
    <col min="5339" max="5340" width="50" customWidth="1"/>
    <col min="5341" max="5342" width="30" customWidth="1"/>
    <col min="5343" max="5343" width="15" customWidth="1"/>
    <col min="5344" max="5344" width="50" customWidth="1"/>
    <col min="5345" max="5346" width="1" customWidth="1"/>
    <col min="5347" max="5347" width="16" customWidth="1"/>
    <col min="5348" max="5348" width="1" customWidth="1"/>
    <col min="5349" max="5349" width="16" customWidth="1"/>
    <col min="5350" max="5350" width="1" customWidth="1"/>
    <col min="5351" max="5352" width="5" customWidth="1"/>
    <col min="5353" max="5353" width="20" customWidth="1"/>
    <col min="5354" max="5355" width="10" customWidth="1"/>
    <col min="5356" max="5356" width="60" customWidth="1"/>
    <col min="5357" max="5358" width="16" customWidth="1"/>
    <col min="5359" max="5359" width="10" customWidth="1"/>
    <col min="5360" max="5361" width="6" customWidth="1"/>
    <col min="5362" max="5362" width="1" customWidth="1"/>
    <col min="5363" max="5363" width="5" customWidth="1"/>
    <col min="5364" max="5364" width="20" customWidth="1"/>
    <col min="5365" max="5366" width="40" customWidth="1"/>
    <col min="5367" max="5368" width="25" customWidth="1"/>
    <col min="5369" max="5369" width="75" customWidth="1"/>
    <col min="5370" max="5370" width="10" customWidth="1"/>
    <col min="5371" max="5371" width="25" customWidth="1"/>
    <col min="5372" max="5372" width="75" customWidth="1"/>
    <col min="5373" max="5373" width="10" customWidth="1"/>
    <col min="5374" max="5374" width="25" customWidth="1"/>
    <col min="5375" max="5375" width="75" customWidth="1"/>
    <col min="5376" max="5380" width="3" customWidth="1"/>
    <col min="5381" max="5388" width="9" customWidth="1"/>
    <col min="5389" max="5389" width="1" customWidth="1"/>
    <col min="5390" max="5392" width="9" customWidth="1"/>
    <col min="5393" max="5393" width="10" customWidth="1"/>
    <col min="5394" max="5394" width="15" customWidth="1"/>
    <col min="5395" max="5395" width="20" customWidth="1"/>
    <col min="5396" max="5397" width="8" customWidth="1"/>
    <col min="5398" max="5399" width="5" customWidth="1"/>
    <col min="5400" max="5400" width="8" customWidth="1"/>
    <col min="5401" max="5401" width="1" customWidth="1"/>
    <col min="5402" max="5402" width="9" customWidth="1"/>
    <col min="5403" max="5426" width="250" customWidth="1"/>
    <col min="5554" max="5555" width="1" customWidth="1"/>
    <col min="5556" max="5557" width="10" customWidth="1"/>
    <col min="5558" max="5558" width="9" customWidth="1"/>
    <col min="5559" max="5559" width="15" customWidth="1"/>
    <col min="5560" max="5561" width="6" customWidth="1"/>
    <col min="5562" max="5562" width="1" customWidth="1"/>
    <col min="5563" max="5563" width="9" customWidth="1"/>
    <col min="5564" max="5564" width="25" customWidth="1"/>
    <col min="5565" max="5566" width="15" customWidth="1"/>
    <col min="5567" max="5567" width="80" customWidth="1"/>
    <col min="5568" max="5568" width="10" customWidth="1"/>
    <col min="5569" max="5569" width="15" customWidth="1"/>
    <col min="5570" max="5570" width="6" customWidth="1"/>
    <col min="5571" max="5571" width="120" customWidth="1"/>
    <col min="5572" max="5572" width="80" customWidth="1"/>
    <col min="5573" max="5573" width="10" customWidth="1"/>
    <col min="5574" max="5575" width="2" customWidth="1"/>
    <col min="5576" max="5576" width="4" customWidth="1"/>
    <col min="5577" max="5577" width="5" customWidth="1"/>
    <col min="5578" max="5578" width="20" customWidth="1"/>
    <col min="5579" max="5579" width="10" customWidth="1"/>
    <col min="5580" max="5581" width="25" customWidth="1"/>
    <col min="5582" max="5582" width="12" customWidth="1"/>
    <col min="5583" max="5583" width="5" customWidth="1"/>
    <col min="5584" max="5584" width="99" customWidth="1"/>
    <col min="5585" max="5585" width="20" customWidth="1"/>
    <col min="5586" max="5586" width="80" customWidth="1"/>
    <col min="5587" max="5588" width="2" customWidth="1"/>
    <col min="5589" max="5589" width="4" customWidth="1"/>
    <col min="5590" max="5590" width="20" customWidth="1"/>
    <col min="5591" max="5591" width="5" customWidth="1"/>
    <col min="5592" max="5592" width="15" customWidth="1"/>
    <col min="5593" max="5594" width="25" customWidth="1"/>
    <col min="5595" max="5596" width="50" customWidth="1"/>
    <col min="5597" max="5598" width="30" customWidth="1"/>
    <col min="5599" max="5599" width="15" customWidth="1"/>
    <col min="5600" max="5600" width="50" customWidth="1"/>
    <col min="5601" max="5602" width="1" customWidth="1"/>
    <col min="5603" max="5603" width="16" customWidth="1"/>
    <col min="5604" max="5604" width="1" customWidth="1"/>
    <col min="5605" max="5605" width="16" customWidth="1"/>
    <col min="5606" max="5606" width="1" customWidth="1"/>
    <col min="5607" max="5608" width="5" customWidth="1"/>
    <col min="5609" max="5609" width="20" customWidth="1"/>
    <col min="5610" max="5611" width="10" customWidth="1"/>
    <col min="5612" max="5612" width="60" customWidth="1"/>
    <col min="5613" max="5614" width="16" customWidth="1"/>
    <col min="5615" max="5615" width="10" customWidth="1"/>
    <col min="5616" max="5617" width="6" customWidth="1"/>
    <col min="5618" max="5618" width="1" customWidth="1"/>
    <col min="5619" max="5619" width="5" customWidth="1"/>
    <col min="5620" max="5620" width="20" customWidth="1"/>
    <col min="5621" max="5622" width="40" customWidth="1"/>
    <col min="5623" max="5624" width="25" customWidth="1"/>
    <col min="5625" max="5625" width="75" customWidth="1"/>
    <col min="5626" max="5626" width="10" customWidth="1"/>
    <col min="5627" max="5627" width="25" customWidth="1"/>
    <col min="5628" max="5628" width="75" customWidth="1"/>
    <col min="5629" max="5629" width="10" customWidth="1"/>
    <col min="5630" max="5630" width="25" customWidth="1"/>
    <col min="5631" max="5631" width="75" customWidth="1"/>
    <col min="5632" max="5636" width="3" customWidth="1"/>
    <col min="5637" max="5644" width="9" customWidth="1"/>
    <col min="5645" max="5645" width="1" customWidth="1"/>
    <col min="5646" max="5648" width="9" customWidth="1"/>
    <col min="5649" max="5649" width="10" customWidth="1"/>
    <col min="5650" max="5650" width="15" customWidth="1"/>
    <col min="5651" max="5651" width="20" customWidth="1"/>
    <col min="5652" max="5653" width="8" customWidth="1"/>
    <col min="5654" max="5655" width="5" customWidth="1"/>
    <col min="5656" max="5656" width="8" customWidth="1"/>
    <col min="5657" max="5657" width="1" customWidth="1"/>
    <col min="5658" max="5658" width="9" customWidth="1"/>
    <col min="5659" max="5682" width="250" customWidth="1"/>
    <col min="5810" max="5811" width="1" customWidth="1"/>
    <col min="5812" max="5813" width="10" customWidth="1"/>
    <col min="5814" max="5814" width="9" customWidth="1"/>
    <col min="5815" max="5815" width="15" customWidth="1"/>
    <col min="5816" max="5817" width="6" customWidth="1"/>
    <col min="5818" max="5818" width="1" customWidth="1"/>
    <col min="5819" max="5819" width="9" customWidth="1"/>
    <col min="5820" max="5820" width="25" customWidth="1"/>
    <col min="5821" max="5822" width="15" customWidth="1"/>
    <col min="5823" max="5823" width="80" customWidth="1"/>
    <col min="5824" max="5824" width="10" customWidth="1"/>
    <col min="5825" max="5825" width="15" customWidth="1"/>
    <col min="5826" max="5826" width="6" customWidth="1"/>
    <col min="5827" max="5827" width="120" customWidth="1"/>
    <col min="5828" max="5828" width="80" customWidth="1"/>
    <col min="5829" max="5829" width="10" customWidth="1"/>
    <col min="5830" max="5831" width="2" customWidth="1"/>
    <col min="5832" max="5832" width="4" customWidth="1"/>
    <col min="5833" max="5833" width="5" customWidth="1"/>
    <col min="5834" max="5834" width="20" customWidth="1"/>
    <col min="5835" max="5835" width="10" customWidth="1"/>
    <col min="5836" max="5837" width="25" customWidth="1"/>
    <col min="5838" max="5838" width="12" customWidth="1"/>
    <col min="5839" max="5839" width="5" customWidth="1"/>
    <col min="5840" max="5840" width="99" customWidth="1"/>
    <col min="5841" max="5841" width="20" customWidth="1"/>
    <col min="5842" max="5842" width="80" customWidth="1"/>
    <col min="5843" max="5844" width="2" customWidth="1"/>
    <col min="5845" max="5845" width="4" customWidth="1"/>
    <col min="5846" max="5846" width="20" customWidth="1"/>
    <col min="5847" max="5847" width="5" customWidth="1"/>
    <col min="5848" max="5848" width="15" customWidth="1"/>
    <col min="5849" max="5850" width="25" customWidth="1"/>
    <col min="5851" max="5852" width="50" customWidth="1"/>
    <col min="5853" max="5854" width="30" customWidth="1"/>
    <col min="5855" max="5855" width="15" customWidth="1"/>
    <col min="5856" max="5856" width="50" customWidth="1"/>
    <col min="5857" max="5858" width="1" customWidth="1"/>
    <col min="5859" max="5859" width="16" customWidth="1"/>
    <col min="5860" max="5860" width="1" customWidth="1"/>
    <col min="5861" max="5861" width="16" customWidth="1"/>
    <col min="5862" max="5862" width="1" customWidth="1"/>
    <col min="5863" max="5864" width="5" customWidth="1"/>
    <col min="5865" max="5865" width="20" customWidth="1"/>
    <col min="5866" max="5867" width="10" customWidth="1"/>
    <col min="5868" max="5868" width="60" customWidth="1"/>
    <col min="5869" max="5870" width="16" customWidth="1"/>
    <col min="5871" max="5871" width="10" customWidth="1"/>
    <col min="5872" max="5873" width="6" customWidth="1"/>
    <col min="5874" max="5874" width="1" customWidth="1"/>
    <col min="5875" max="5875" width="5" customWidth="1"/>
    <col min="5876" max="5876" width="20" customWidth="1"/>
    <col min="5877" max="5878" width="40" customWidth="1"/>
    <col min="5879" max="5880" width="25" customWidth="1"/>
    <col min="5881" max="5881" width="75" customWidth="1"/>
    <col min="5882" max="5882" width="10" customWidth="1"/>
    <col min="5883" max="5883" width="25" customWidth="1"/>
    <col min="5884" max="5884" width="75" customWidth="1"/>
    <col min="5885" max="5885" width="10" customWidth="1"/>
    <col min="5886" max="5886" width="25" customWidth="1"/>
    <col min="5887" max="5887" width="75" customWidth="1"/>
    <col min="5888" max="5892" width="3" customWidth="1"/>
    <col min="5893" max="5900" width="9" customWidth="1"/>
    <col min="5901" max="5901" width="1" customWidth="1"/>
    <col min="5902" max="5904" width="9" customWidth="1"/>
    <col min="5905" max="5905" width="10" customWidth="1"/>
    <col min="5906" max="5906" width="15" customWidth="1"/>
    <col min="5907" max="5907" width="20" customWidth="1"/>
    <col min="5908" max="5909" width="8" customWidth="1"/>
    <col min="5910" max="5911" width="5" customWidth="1"/>
    <col min="5912" max="5912" width="8" customWidth="1"/>
    <col min="5913" max="5913" width="1" customWidth="1"/>
    <col min="5914" max="5914" width="9" customWidth="1"/>
    <col min="5915" max="5938" width="250" customWidth="1"/>
    <col min="6066" max="6067" width="1" customWidth="1"/>
    <col min="6068" max="6069" width="10" customWidth="1"/>
    <col min="6070" max="6070" width="9" customWidth="1"/>
    <col min="6071" max="6071" width="15" customWidth="1"/>
    <col min="6072" max="6073" width="6" customWidth="1"/>
    <col min="6074" max="6074" width="1" customWidth="1"/>
    <col min="6075" max="6075" width="9" customWidth="1"/>
    <col min="6076" max="6076" width="25" customWidth="1"/>
    <col min="6077" max="6078" width="15" customWidth="1"/>
    <col min="6079" max="6079" width="80" customWidth="1"/>
    <col min="6080" max="6080" width="10" customWidth="1"/>
    <col min="6081" max="6081" width="15" customWidth="1"/>
    <col min="6082" max="6082" width="6" customWidth="1"/>
    <col min="6083" max="6083" width="120" customWidth="1"/>
    <col min="6084" max="6084" width="80" customWidth="1"/>
    <col min="6085" max="6085" width="10" customWidth="1"/>
    <col min="6086" max="6087" width="2" customWidth="1"/>
    <col min="6088" max="6088" width="4" customWidth="1"/>
    <col min="6089" max="6089" width="5" customWidth="1"/>
    <col min="6090" max="6090" width="20" customWidth="1"/>
    <col min="6091" max="6091" width="10" customWidth="1"/>
    <col min="6092" max="6093" width="25" customWidth="1"/>
    <col min="6094" max="6094" width="12" customWidth="1"/>
    <col min="6095" max="6095" width="5" customWidth="1"/>
    <col min="6096" max="6096" width="99" customWidth="1"/>
    <col min="6097" max="6097" width="20" customWidth="1"/>
    <col min="6098" max="6098" width="80" customWidth="1"/>
    <col min="6099" max="6100" width="2" customWidth="1"/>
    <col min="6101" max="6101" width="4" customWidth="1"/>
    <col min="6102" max="6102" width="20" customWidth="1"/>
    <col min="6103" max="6103" width="5" customWidth="1"/>
    <col min="6104" max="6104" width="15" customWidth="1"/>
    <col min="6105" max="6106" width="25" customWidth="1"/>
    <col min="6107" max="6108" width="50" customWidth="1"/>
    <col min="6109" max="6110" width="30" customWidth="1"/>
    <col min="6111" max="6111" width="15" customWidth="1"/>
    <col min="6112" max="6112" width="50" customWidth="1"/>
    <col min="6113" max="6114" width="1" customWidth="1"/>
    <col min="6115" max="6115" width="16" customWidth="1"/>
    <col min="6116" max="6116" width="1" customWidth="1"/>
    <col min="6117" max="6117" width="16" customWidth="1"/>
    <col min="6118" max="6118" width="1" customWidth="1"/>
    <col min="6119" max="6120" width="5" customWidth="1"/>
    <col min="6121" max="6121" width="20" customWidth="1"/>
    <col min="6122" max="6123" width="10" customWidth="1"/>
    <col min="6124" max="6124" width="60" customWidth="1"/>
    <col min="6125" max="6126" width="16" customWidth="1"/>
    <col min="6127" max="6127" width="10" customWidth="1"/>
    <col min="6128" max="6129" width="6" customWidth="1"/>
    <col min="6130" max="6130" width="1" customWidth="1"/>
    <col min="6131" max="6131" width="5" customWidth="1"/>
    <col min="6132" max="6132" width="20" customWidth="1"/>
    <col min="6133" max="6134" width="40" customWidth="1"/>
    <col min="6135" max="6136" width="25" customWidth="1"/>
    <col min="6137" max="6137" width="75" customWidth="1"/>
    <col min="6138" max="6138" width="10" customWidth="1"/>
    <col min="6139" max="6139" width="25" customWidth="1"/>
    <col min="6140" max="6140" width="75" customWidth="1"/>
    <col min="6141" max="6141" width="10" customWidth="1"/>
    <col min="6142" max="6142" width="25" customWidth="1"/>
    <col min="6143" max="6143" width="75" customWidth="1"/>
    <col min="6144" max="6148" width="3" customWidth="1"/>
    <col min="6149" max="6156" width="9" customWidth="1"/>
    <col min="6157" max="6157" width="1" customWidth="1"/>
    <col min="6158" max="6160" width="9" customWidth="1"/>
    <col min="6161" max="6161" width="10" customWidth="1"/>
    <col min="6162" max="6162" width="15" customWidth="1"/>
    <col min="6163" max="6163" width="20" customWidth="1"/>
    <col min="6164" max="6165" width="8" customWidth="1"/>
    <col min="6166" max="6167" width="5" customWidth="1"/>
    <col min="6168" max="6168" width="8" customWidth="1"/>
    <col min="6169" max="6169" width="1" customWidth="1"/>
    <col min="6170" max="6170" width="9" customWidth="1"/>
    <col min="6171" max="6194" width="250" customWidth="1"/>
    <col min="6322" max="6323" width="1" customWidth="1"/>
    <col min="6324" max="6325" width="10" customWidth="1"/>
    <col min="6326" max="6326" width="9" customWidth="1"/>
    <col min="6327" max="6327" width="15" customWidth="1"/>
    <col min="6328" max="6329" width="6" customWidth="1"/>
    <col min="6330" max="6330" width="1" customWidth="1"/>
    <col min="6331" max="6331" width="9" customWidth="1"/>
    <col min="6332" max="6332" width="25" customWidth="1"/>
    <col min="6333" max="6334" width="15" customWidth="1"/>
    <col min="6335" max="6335" width="80" customWidth="1"/>
    <col min="6336" max="6336" width="10" customWidth="1"/>
    <col min="6337" max="6337" width="15" customWidth="1"/>
    <col min="6338" max="6338" width="6" customWidth="1"/>
    <col min="6339" max="6339" width="120" customWidth="1"/>
    <col min="6340" max="6340" width="80" customWidth="1"/>
    <col min="6341" max="6341" width="10" customWidth="1"/>
    <col min="6342" max="6343" width="2" customWidth="1"/>
    <col min="6344" max="6344" width="4" customWidth="1"/>
    <col min="6345" max="6345" width="5" customWidth="1"/>
    <col min="6346" max="6346" width="20" customWidth="1"/>
    <col min="6347" max="6347" width="10" customWidth="1"/>
    <col min="6348" max="6349" width="25" customWidth="1"/>
    <col min="6350" max="6350" width="12" customWidth="1"/>
    <col min="6351" max="6351" width="5" customWidth="1"/>
    <col min="6352" max="6352" width="99" customWidth="1"/>
    <col min="6353" max="6353" width="20" customWidth="1"/>
    <col min="6354" max="6354" width="80" customWidth="1"/>
    <col min="6355" max="6356" width="2" customWidth="1"/>
    <col min="6357" max="6357" width="4" customWidth="1"/>
    <col min="6358" max="6358" width="20" customWidth="1"/>
    <col min="6359" max="6359" width="5" customWidth="1"/>
    <col min="6360" max="6360" width="15" customWidth="1"/>
    <col min="6361" max="6362" width="25" customWidth="1"/>
    <col min="6363" max="6364" width="50" customWidth="1"/>
    <col min="6365" max="6366" width="30" customWidth="1"/>
    <col min="6367" max="6367" width="15" customWidth="1"/>
    <col min="6368" max="6368" width="50" customWidth="1"/>
    <col min="6369" max="6370" width="1" customWidth="1"/>
    <col min="6371" max="6371" width="16" customWidth="1"/>
    <col min="6372" max="6372" width="1" customWidth="1"/>
    <col min="6373" max="6373" width="16" customWidth="1"/>
    <col min="6374" max="6374" width="1" customWidth="1"/>
    <col min="6375" max="6376" width="5" customWidth="1"/>
    <col min="6377" max="6377" width="20" customWidth="1"/>
    <col min="6378" max="6379" width="10" customWidth="1"/>
    <col min="6380" max="6380" width="60" customWidth="1"/>
    <col min="6381" max="6382" width="16" customWidth="1"/>
    <col min="6383" max="6383" width="10" customWidth="1"/>
    <col min="6384" max="6385" width="6" customWidth="1"/>
    <col min="6386" max="6386" width="1" customWidth="1"/>
    <col min="6387" max="6387" width="5" customWidth="1"/>
    <col min="6388" max="6388" width="20" customWidth="1"/>
    <col min="6389" max="6390" width="40" customWidth="1"/>
    <col min="6391" max="6392" width="25" customWidth="1"/>
    <col min="6393" max="6393" width="75" customWidth="1"/>
    <col min="6394" max="6394" width="10" customWidth="1"/>
    <col min="6395" max="6395" width="25" customWidth="1"/>
    <col min="6396" max="6396" width="75" customWidth="1"/>
    <col min="6397" max="6397" width="10" customWidth="1"/>
    <col min="6398" max="6398" width="25" customWidth="1"/>
    <col min="6399" max="6399" width="75" customWidth="1"/>
    <col min="6400" max="6404" width="3" customWidth="1"/>
    <col min="6405" max="6412" width="9" customWidth="1"/>
    <col min="6413" max="6413" width="1" customWidth="1"/>
    <col min="6414" max="6416" width="9" customWidth="1"/>
    <col min="6417" max="6417" width="10" customWidth="1"/>
    <col min="6418" max="6418" width="15" customWidth="1"/>
    <col min="6419" max="6419" width="20" customWidth="1"/>
    <col min="6420" max="6421" width="8" customWidth="1"/>
    <col min="6422" max="6423" width="5" customWidth="1"/>
    <col min="6424" max="6424" width="8" customWidth="1"/>
    <col min="6425" max="6425" width="1" customWidth="1"/>
    <col min="6426" max="6426" width="9" customWidth="1"/>
    <col min="6427" max="6450" width="250" customWidth="1"/>
    <col min="6578" max="6579" width="1" customWidth="1"/>
    <col min="6580" max="6581" width="10" customWidth="1"/>
    <col min="6582" max="6582" width="9" customWidth="1"/>
    <col min="6583" max="6583" width="15" customWidth="1"/>
    <col min="6584" max="6585" width="6" customWidth="1"/>
    <col min="6586" max="6586" width="1" customWidth="1"/>
    <col min="6587" max="6587" width="9" customWidth="1"/>
    <col min="6588" max="6588" width="25" customWidth="1"/>
    <col min="6589" max="6590" width="15" customWidth="1"/>
    <col min="6591" max="6591" width="80" customWidth="1"/>
    <col min="6592" max="6592" width="10" customWidth="1"/>
    <col min="6593" max="6593" width="15" customWidth="1"/>
    <col min="6594" max="6594" width="6" customWidth="1"/>
    <col min="6595" max="6595" width="120" customWidth="1"/>
    <col min="6596" max="6596" width="80" customWidth="1"/>
    <col min="6597" max="6597" width="10" customWidth="1"/>
    <col min="6598" max="6599" width="2" customWidth="1"/>
    <col min="6600" max="6600" width="4" customWidth="1"/>
    <col min="6601" max="6601" width="5" customWidth="1"/>
    <col min="6602" max="6602" width="20" customWidth="1"/>
    <col min="6603" max="6603" width="10" customWidth="1"/>
    <col min="6604" max="6605" width="25" customWidth="1"/>
    <col min="6606" max="6606" width="12" customWidth="1"/>
    <col min="6607" max="6607" width="5" customWidth="1"/>
    <col min="6608" max="6608" width="99" customWidth="1"/>
    <col min="6609" max="6609" width="20" customWidth="1"/>
    <col min="6610" max="6610" width="80" customWidth="1"/>
    <col min="6611" max="6612" width="2" customWidth="1"/>
    <col min="6613" max="6613" width="4" customWidth="1"/>
    <col min="6614" max="6614" width="20" customWidth="1"/>
    <col min="6615" max="6615" width="5" customWidth="1"/>
    <col min="6616" max="6616" width="15" customWidth="1"/>
    <col min="6617" max="6618" width="25" customWidth="1"/>
    <col min="6619" max="6620" width="50" customWidth="1"/>
    <col min="6621" max="6622" width="30" customWidth="1"/>
    <col min="6623" max="6623" width="15" customWidth="1"/>
    <col min="6624" max="6624" width="50" customWidth="1"/>
    <col min="6625" max="6626" width="1" customWidth="1"/>
    <col min="6627" max="6627" width="16" customWidth="1"/>
    <col min="6628" max="6628" width="1" customWidth="1"/>
    <col min="6629" max="6629" width="16" customWidth="1"/>
    <col min="6630" max="6630" width="1" customWidth="1"/>
    <col min="6631" max="6632" width="5" customWidth="1"/>
    <col min="6633" max="6633" width="20" customWidth="1"/>
    <col min="6634" max="6635" width="10" customWidth="1"/>
    <col min="6636" max="6636" width="60" customWidth="1"/>
    <col min="6637" max="6638" width="16" customWidth="1"/>
    <col min="6639" max="6639" width="10" customWidth="1"/>
    <col min="6640" max="6641" width="6" customWidth="1"/>
    <col min="6642" max="6642" width="1" customWidth="1"/>
    <col min="6643" max="6643" width="5" customWidth="1"/>
    <col min="6644" max="6644" width="20" customWidth="1"/>
    <col min="6645" max="6646" width="40" customWidth="1"/>
    <col min="6647" max="6648" width="25" customWidth="1"/>
    <col min="6649" max="6649" width="75" customWidth="1"/>
    <col min="6650" max="6650" width="10" customWidth="1"/>
    <col min="6651" max="6651" width="25" customWidth="1"/>
    <col min="6652" max="6652" width="75" customWidth="1"/>
    <col min="6653" max="6653" width="10" customWidth="1"/>
    <col min="6654" max="6654" width="25" customWidth="1"/>
    <col min="6655" max="6655" width="75" customWidth="1"/>
    <col min="6656" max="6660" width="3" customWidth="1"/>
    <col min="6661" max="6668" width="9" customWidth="1"/>
    <col min="6669" max="6669" width="1" customWidth="1"/>
    <col min="6670" max="6672" width="9" customWidth="1"/>
    <col min="6673" max="6673" width="10" customWidth="1"/>
    <col min="6674" max="6674" width="15" customWidth="1"/>
    <col min="6675" max="6675" width="20" customWidth="1"/>
    <col min="6676" max="6677" width="8" customWidth="1"/>
    <col min="6678" max="6679" width="5" customWidth="1"/>
    <col min="6680" max="6680" width="8" customWidth="1"/>
    <col min="6681" max="6681" width="1" customWidth="1"/>
    <col min="6682" max="6682" width="9" customWidth="1"/>
    <col min="6683" max="6706" width="250" customWidth="1"/>
    <col min="6834" max="6835" width="1" customWidth="1"/>
    <col min="6836" max="6837" width="10" customWidth="1"/>
    <col min="6838" max="6838" width="9" customWidth="1"/>
    <col min="6839" max="6839" width="15" customWidth="1"/>
    <col min="6840" max="6841" width="6" customWidth="1"/>
    <col min="6842" max="6842" width="1" customWidth="1"/>
    <col min="6843" max="6843" width="9" customWidth="1"/>
    <col min="6844" max="6844" width="25" customWidth="1"/>
    <col min="6845" max="6846" width="15" customWidth="1"/>
    <col min="6847" max="6847" width="80" customWidth="1"/>
    <col min="6848" max="6848" width="10" customWidth="1"/>
    <col min="6849" max="6849" width="15" customWidth="1"/>
    <col min="6850" max="6850" width="6" customWidth="1"/>
    <col min="6851" max="6851" width="120" customWidth="1"/>
    <col min="6852" max="6852" width="80" customWidth="1"/>
    <col min="6853" max="6853" width="10" customWidth="1"/>
    <col min="6854" max="6855" width="2" customWidth="1"/>
    <col min="6856" max="6856" width="4" customWidth="1"/>
    <col min="6857" max="6857" width="5" customWidth="1"/>
    <col min="6858" max="6858" width="20" customWidth="1"/>
    <col min="6859" max="6859" width="10" customWidth="1"/>
    <col min="6860" max="6861" width="25" customWidth="1"/>
    <col min="6862" max="6862" width="12" customWidth="1"/>
    <col min="6863" max="6863" width="5" customWidth="1"/>
    <col min="6864" max="6864" width="99" customWidth="1"/>
    <col min="6865" max="6865" width="20" customWidth="1"/>
    <col min="6866" max="6866" width="80" customWidth="1"/>
    <col min="6867" max="6868" width="2" customWidth="1"/>
    <col min="6869" max="6869" width="4" customWidth="1"/>
    <col min="6870" max="6870" width="20" customWidth="1"/>
    <col min="6871" max="6871" width="5" customWidth="1"/>
    <col min="6872" max="6872" width="15" customWidth="1"/>
    <col min="6873" max="6874" width="25" customWidth="1"/>
    <col min="6875" max="6876" width="50" customWidth="1"/>
    <col min="6877" max="6878" width="30" customWidth="1"/>
    <col min="6879" max="6879" width="15" customWidth="1"/>
    <col min="6880" max="6880" width="50" customWidth="1"/>
    <col min="6881" max="6882" width="1" customWidth="1"/>
    <col min="6883" max="6883" width="16" customWidth="1"/>
    <col min="6884" max="6884" width="1" customWidth="1"/>
    <col min="6885" max="6885" width="16" customWidth="1"/>
    <col min="6886" max="6886" width="1" customWidth="1"/>
    <col min="6887" max="6888" width="5" customWidth="1"/>
    <col min="6889" max="6889" width="20" customWidth="1"/>
    <col min="6890" max="6891" width="10" customWidth="1"/>
    <col min="6892" max="6892" width="60" customWidth="1"/>
    <col min="6893" max="6894" width="16" customWidth="1"/>
    <col min="6895" max="6895" width="10" customWidth="1"/>
    <col min="6896" max="6897" width="6" customWidth="1"/>
    <col min="6898" max="6898" width="1" customWidth="1"/>
    <col min="6899" max="6899" width="5" customWidth="1"/>
    <col min="6900" max="6900" width="20" customWidth="1"/>
    <col min="6901" max="6902" width="40" customWidth="1"/>
    <col min="6903" max="6904" width="25" customWidth="1"/>
    <col min="6905" max="6905" width="75" customWidth="1"/>
    <col min="6906" max="6906" width="10" customWidth="1"/>
    <col min="6907" max="6907" width="25" customWidth="1"/>
    <col min="6908" max="6908" width="75" customWidth="1"/>
    <col min="6909" max="6909" width="10" customWidth="1"/>
    <col min="6910" max="6910" width="25" customWidth="1"/>
    <col min="6911" max="6911" width="75" customWidth="1"/>
    <col min="6912" max="6916" width="3" customWidth="1"/>
    <col min="6917" max="6924" width="9" customWidth="1"/>
    <col min="6925" max="6925" width="1" customWidth="1"/>
    <col min="6926" max="6928" width="9" customWidth="1"/>
    <col min="6929" max="6929" width="10" customWidth="1"/>
    <col min="6930" max="6930" width="15" customWidth="1"/>
    <col min="6931" max="6931" width="20" customWidth="1"/>
    <col min="6932" max="6933" width="8" customWidth="1"/>
    <col min="6934" max="6935" width="5" customWidth="1"/>
    <col min="6936" max="6936" width="8" customWidth="1"/>
    <col min="6937" max="6937" width="1" customWidth="1"/>
    <col min="6938" max="6938" width="9" customWidth="1"/>
    <col min="6939" max="6962" width="250" customWidth="1"/>
    <col min="7090" max="7091" width="1" customWidth="1"/>
    <col min="7092" max="7093" width="10" customWidth="1"/>
    <col min="7094" max="7094" width="9" customWidth="1"/>
    <col min="7095" max="7095" width="15" customWidth="1"/>
    <col min="7096" max="7097" width="6" customWidth="1"/>
    <col min="7098" max="7098" width="1" customWidth="1"/>
    <col min="7099" max="7099" width="9" customWidth="1"/>
    <col min="7100" max="7100" width="25" customWidth="1"/>
    <col min="7101" max="7102" width="15" customWidth="1"/>
    <col min="7103" max="7103" width="80" customWidth="1"/>
    <col min="7104" max="7104" width="10" customWidth="1"/>
    <col min="7105" max="7105" width="15" customWidth="1"/>
    <col min="7106" max="7106" width="6" customWidth="1"/>
    <col min="7107" max="7107" width="120" customWidth="1"/>
    <col min="7108" max="7108" width="80" customWidth="1"/>
    <col min="7109" max="7109" width="10" customWidth="1"/>
    <col min="7110" max="7111" width="2" customWidth="1"/>
    <col min="7112" max="7112" width="4" customWidth="1"/>
    <col min="7113" max="7113" width="5" customWidth="1"/>
    <col min="7114" max="7114" width="20" customWidth="1"/>
    <col min="7115" max="7115" width="10" customWidth="1"/>
    <col min="7116" max="7117" width="25" customWidth="1"/>
    <col min="7118" max="7118" width="12" customWidth="1"/>
    <col min="7119" max="7119" width="5" customWidth="1"/>
    <col min="7120" max="7120" width="99" customWidth="1"/>
    <col min="7121" max="7121" width="20" customWidth="1"/>
    <col min="7122" max="7122" width="80" customWidth="1"/>
    <col min="7123" max="7124" width="2" customWidth="1"/>
    <col min="7125" max="7125" width="4" customWidth="1"/>
    <col min="7126" max="7126" width="20" customWidth="1"/>
    <col min="7127" max="7127" width="5" customWidth="1"/>
    <col min="7128" max="7128" width="15" customWidth="1"/>
    <col min="7129" max="7130" width="25" customWidth="1"/>
    <col min="7131" max="7132" width="50" customWidth="1"/>
    <col min="7133" max="7134" width="30" customWidth="1"/>
    <col min="7135" max="7135" width="15" customWidth="1"/>
    <col min="7136" max="7136" width="50" customWidth="1"/>
    <col min="7137" max="7138" width="1" customWidth="1"/>
    <col min="7139" max="7139" width="16" customWidth="1"/>
    <col min="7140" max="7140" width="1" customWidth="1"/>
    <col min="7141" max="7141" width="16" customWidth="1"/>
    <col min="7142" max="7142" width="1" customWidth="1"/>
    <col min="7143" max="7144" width="5" customWidth="1"/>
    <col min="7145" max="7145" width="20" customWidth="1"/>
    <col min="7146" max="7147" width="10" customWidth="1"/>
    <col min="7148" max="7148" width="60" customWidth="1"/>
    <col min="7149" max="7150" width="16" customWidth="1"/>
    <col min="7151" max="7151" width="10" customWidth="1"/>
    <col min="7152" max="7153" width="6" customWidth="1"/>
    <col min="7154" max="7154" width="1" customWidth="1"/>
    <col min="7155" max="7155" width="5" customWidth="1"/>
    <col min="7156" max="7156" width="20" customWidth="1"/>
    <col min="7157" max="7158" width="40" customWidth="1"/>
    <col min="7159" max="7160" width="25" customWidth="1"/>
    <col min="7161" max="7161" width="75" customWidth="1"/>
    <col min="7162" max="7162" width="10" customWidth="1"/>
    <col min="7163" max="7163" width="25" customWidth="1"/>
    <col min="7164" max="7164" width="75" customWidth="1"/>
    <col min="7165" max="7165" width="10" customWidth="1"/>
    <col min="7166" max="7166" width="25" customWidth="1"/>
    <col min="7167" max="7167" width="75" customWidth="1"/>
    <col min="7168" max="7172" width="3" customWidth="1"/>
    <col min="7173" max="7180" width="9" customWidth="1"/>
    <col min="7181" max="7181" width="1" customWidth="1"/>
    <col min="7182" max="7184" width="9" customWidth="1"/>
    <col min="7185" max="7185" width="10" customWidth="1"/>
    <col min="7186" max="7186" width="15" customWidth="1"/>
    <col min="7187" max="7187" width="20" customWidth="1"/>
    <col min="7188" max="7189" width="8" customWidth="1"/>
    <col min="7190" max="7191" width="5" customWidth="1"/>
    <col min="7192" max="7192" width="8" customWidth="1"/>
    <col min="7193" max="7193" width="1" customWidth="1"/>
    <col min="7194" max="7194" width="9" customWidth="1"/>
    <col min="7195" max="7218" width="250" customWidth="1"/>
    <col min="7346" max="7347" width="1" customWidth="1"/>
    <col min="7348" max="7349" width="10" customWidth="1"/>
    <col min="7350" max="7350" width="9" customWidth="1"/>
    <col min="7351" max="7351" width="15" customWidth="1"/>
    <col min="7352" max="7353" width="6" customWidth="1"/>
    <col min="7354" max="7354" width="1" customWidth="1"/>
    <col min="7355" max="7355" width="9" customWidth="1"/>
    <col min="7356" max="7356" width="25" customWidth="1"/>
    <col min="7357" max="7358" width="15" customWidth="1"/>
    <col min="7359" max="7359" width="80" customWidth="1"/>
    <col min="7360" max="7360" width="10" customWidth="1"/>
    <col min="7361" max="7361" width="15" customWidth="1"/>
    <col min="7362" max="7362" width="6" customWidth="1"/>
    <col min="7363" max="7363" width="120" customWidth="1"/>
    <col min="7364" max="7364" width="80" customWidth="1"/>
    <col min="7365" max="7365" width="10" customWidth="1"/>
    <col min="7366" max="7367" width="2" customWidth="1"/>
    <col min="7368" max="7368" width="4" customWidth="1"/>
    <col min="7369" max="7369" width="5" customWidth="1"/>
    <col min="7370" max="7370" width="20" customWidth="1"/>
    <col min="7371" max="7371" width="10" customWidth="1"/>
    <col min="7372" max="7373" width="25" customWidth="1"/>
    <col min="7374" max="7374" width="12" customWidth="1"/>
    <col min="7375" max="7375" width="5" customWidth="1"/>
    <col min="7376" max="7376" width="99" customWidth="1"/>
    <col min="7377" max="7377" width="20" customWidth="1"/>
    <col min="7378" max="7378" width="80" customWidth="1"/>
    <col min="7379" max="7380" width="2" customWidth="1"/>
    <col min="7381" max="7381" width="4" customWidth="1"/>
    <col min="7382" max="7382" width="20" customWidth="1"/>
    <col min="7383" max="7383" width="5" customWidth="1"/>
    <col min="7384" max="7384" width="15" customWidth="1"/>
    <col min="7385" max="7386" width="25" customWidth="1"/>
    <col min="7387" max="7388" width="50" customWidth="1"/>
    <col min="7389" max="7390" width="30" customWidth="1"/>
    <col min="7391" max="7391" width="15" customWidth="1"/>
    <col min="7392" max="7392" width="50" customWidth="1"/>
    <col min="7393" max="7394" width="1" customWidth="1"/>
    <col min="7395" max="7395" width="16" customWidth="1"/>
    <col min="7396" max="7396" width="1" customWidth="1"/>
    <col min="7397" max="7397" width="16" customWidth="1"/>
    <col min="7398" max="7398" width="1" customWidth="1"/>
    <col min="7399" max="7400" width="5" customWidth="1"/>
    <col min="7401" max="7401" width="20" customWidth="1"/>
    <col min="7402" max="7403" width="10" customWidth="1"/>
    <col min="7404" max="7404" width="60" customWidth="1"/>
    <col min="7405" max="7406" width="16" customWidth="1"/>
    <col min="7407" max="7407" width="10" customWidth="1"/>
    <col min="7408" max="7409" width="6" customWidth="1"/>
    <col min="7410" max="7410" width="1" customWidth="1"/>
    <col min="7411" max="7411" width="5" customWidth="1"/>
    <col min="7412" max="7412" width="20" customWidth="1"/>
    <col min="7413" max="7414" width="40" customWidth="1"/>
    <col min="7415" max="7416" width="25" customWidth="1"/>
    <col min="7417" max="7417" width="75" customWidth="1"/>
    <col min="7418" max="7418" width="10" customWidth="1"/>
    <col min="7419" max="7419" width="25" customWidth="1"/>
    <col min="7420" max="7420" width="75" customWidth="1"/>
    <col min="7421" max="7421" width="10" customWidth="1"/>
    <col min="7422" max="7422" width="25" customWidth="1"/>
    <col min="7423" max="7423" width="75" customWidth="1"/>
    <col min="7424" max="7428" width="3" customWidth="1"/>
    <col min="7429" max="7436" width="9" customWidth="1"/>
    <col min="7437" max="7437" width="1" customWidth="1"/>
    <col min="7438" max="7440" width="9" customWidth="1"/>
    <col min="7441" max="7441" width="10" customWidth="1"/>
    <col min="7442" max="7442" width="15" customWidth="1"/>
    <col min="7443" max="7443" width="20" customWidth="1"/>
    <col min="7444" max="7445" width="8" customWidth="1"/>
    <col min="7446" max="7447" width="5" customWidth="1"/>
    <col min="7448" max="7448" width="8" customWidth="1"/>
    <col min="7449" max="7449" width="1" customWidth="1"/>
    <col min="7450" max="7450" width="9" customWidth="1"/>
    <col min="7451" max="7474" width="250" customWidth="1"/>
    <col min="7602" max="7603" width="1" customWidth="1"/>
    <col min="7604" max="7605" width="10" customWidth="1"/>
    <col min="7606" max="7606" width="9" customWidth="1"/>
    <col min="7607" max="7607" width="15" customWidth="1"/>
    <col min="7608" max="7609" width="6" customWidth="1"/>
    <col min="7610" max="7610" width="1" customWidth="1"/>
    <col min="7611" max="7611" width="9" customWidth="1"/>
    <col min="7612" max="7612" width="25" customWidth="1"/>
    <col min="7613" max="7614" width="15" customWidth="1"/>
    <col min="7615" max="7615" width="80" customWidth="1"/>
    <col min="7616" max="7616" width="10" customWidth="1"/>
    <col min="7617" max="7617" width="15" customWidth="1"/>
    <col min="7618" max="7618" width="6" customWidth="1"/>
    <col min="7619" max="7619" width="120" customWidth="1"/>
    <col min="7620" max="7620" width="80" customWidth="1"/>
    <col min="7621" max="7621" width="10" customWidth="1"/>
    <col min="7622" max="7623" width="2" customWidth="1"/>
    <col min="7624" max="7624" width="4" customWidth="1"/>
    <col min="7625" max="7625" width="5" customWidth="1"/>
    <col min="7626" max="7626" width="20" customWidth="1"/>
    <col min="7627" max="7627" width="10" customWidth="1"/>
    <col min="7628" max="7629" width="25" customWidth="1"/>
    <col min="7630" max="7630" width="12" customWidth="1"/>
    <col min="7631" max="7631" width="5" customWidth="1"/>
    <col min="7632" max="7632" width="99" customWidth="1"/>
    <col min="7633" max="7633" width="20" customWidth="1"/>
    <col min="7634" max="7634" width="80" customWidth="1"/>
    <col min="7635" max="7636" width="2" customWidth="1"/>
    <col min="7637" max="7637" width="4" customWidth="1"/>
    <col min="7638" max="7638" width="20" customWidth="1"/>
    <col min="7639" max="7639" width="5" customWidth="1"/>
    <col min="7640" max="7640" width="15" customWidth="1"/>
    <col min="7641" max="7642" width="25" customWidth="1"/>
    <col min="7643" max="7644" width="50" customWidth="1"/>
    <col min="7645" max="7646" width="30" customWidth="1"/>
    <col min="7647" max="7647" width="15" customWidth="1"/>
    <col min="7648" max="7648" width="50" customWidth="1"/>
    <col min="7649" max="7650" width="1" customWidth="1"/>
    <col min="7651" max="7651" width="16" customWidth="1"/>
    <col min="7652" max="7652" width="1" customWidth="1"/>
    <col min="7653" max="7653" width="16" customWidth="1"/>
    <col min="7654" max="7654" width="1" customWidth="1"/>
    <col min="7655" max="7656" width="5" customWidth="1"/>
    <col min="7657" max="7657" width="20" customWidth="1"/>
    <col min="7658" max="7659" width="10" customWidth="1"/>
    <col min="7660" max="7660" width="60" customWidth="1"/>
    <col min="7661" max="7662" width="16" customWidth="1"/>
    <col min="7663" max="7663" width="10" customWidth="1"/>
    <col min="7664" max="7665" width="6" customWidth="1"/>
    <col min="7666" max="7666" width="1" customWidth="1"/>
    <col min="7667" max="7667" width="5" customWidth="1"/>
    <col min="7668" max="7668" width="20" customWidth="1"/>
    <col min="7669" max="7670" width="40" customWidth="1"/>
    <col min="7671" max="7672" width="25" customWidth="1"/>
    <col min="7673" max="7673" width="75" customWidth="1"/>
    <col min="7674" max="7674" width="10" customWidth="1"/>
    <col min="7675" max="7675" width="25" customWidth="1"/>
    <col min="7676" max="7676" width="75" customWidth="1"/>
    <col min="7677" max="7677" width="10" customWidth="1"/>
    <col min="7678" max="7678" width="25" customWidth="1"/>
    <col min="7679" max="7679" width="75" customWidth="1"/>
    <col min="7680" max="7684" width="3" customWidth="1"/>
    <col min="7685" max="7692" width="9" customWidth="1"/>
    <col min="7693" max="7693" width="1" customWidth="1"/>
    <col min="7694" max="7696" width="9" customWidth="1"/>
    <col min="7697" max="7697" width="10" customWidth="1"/>
    <col min="7698" max="7698" width="15" customWidth="1"/>
    <col min="7699" max="7699" width="20" customWidth="1"/>
    <col min="7700" max="7701" width="8" customWidth="1"/>
    <col min="7702" max="7703" width="5" customWidth="1"/>
    <col min="7704" max="7704" width="8" customWidth="1"/>
    <col min="7705" max="7705" width="1" customWidth="1"/>
    <col min="7706" max="7706" width="9" customWidth="1"/>
    <col min="7707" max="7730" width="250" customWidth="1"/>
    <col min="7858" max="7859" width="1" customWidth="1"/>
    <col min="7860" max="7861" width="10" customWidth="1"/>
    <col min="7862" max="7862" width="9" customWidth="1"/>
    <col min="7863" max="7863" width="15" customWidth="1"/>
    <col min="7864" max="7865" width="6" customWidth="1"/>
    <col min="7866" max="7866" width="1" customWidth="1"/>
    <col min="7867" max="7867" width="9" customWidth="1"/>
    <col min="7868" max="7868" width="25" customWidth="1"/>
    <col min="7869" max="7870" width="15" customWidth="1"/>
    <col min="7871" max="7871" width="80" customWidth="1"/>
    <col min="7872" max="7872" width="10" customWidth="1"/>
    <col min="7873" max="7873" width="15" customWidth="1"/>
    <col min="7874" max="7874" width="6" customWidth="1"/>
    <col min="7875" max="7875" width="120" customWidth="1"/>
    <col min="7876" max="7876" width="80" customWidth="1"/>
    <col min="7877" max="7877" width="10" customWidth="1"/>
    <col min="7878" max="7879" width="2" customWidth="1"/>
    <col min="7880" max="7880" width="4" customWidth="1"/>
    <col min="7881" max="7881" width="5" customWidth="1"/>
    <col min="7882" max="7882" width="20" customWidth="1"/>
    <col min="7883" max="7883" width="10" customWidth="1"/>
    <col min="7884" max="7885" width="25" customWidth="1"/>
    <col min="7886" max="7886" width="12" customWidth="1"/>
    <col min="7887" max="7887" width="5" customWidth="1"/>
    <col min="7888" max="7888" width="99" customWidth="1"/>
    <col min="7889" max="7889" width="20" customWidth="1"/>
    <col min="7890" max="7890" width="80" customWidth="1"/>
    <col min="7891" max="7892" width="2" customWidth="1"/>
    <col min="7893" max="7893" width="4" customWidth="1"/>
    <col min="7894" max="7894" width="20" customWidth="1"/>
    <col min="7895" max="7895" width="5" customWidth="1"/>
    <col min="7896" max="7896" width="15" customWidth="1"/>
    <col min="7897" max="7898" width="25" customWidth="1"/>
    <col min="7899" max="7900" width="50" customWidth="1"/>
    <col min="7901" max="7902" width="30" customWidth="1"/>
    <col min="7903" max="7903" width="15" customWidth="1"/>
    <col min="7904" max="7904" width="50" customWidth="1"/>
    <col min="7905" max="7906" width="1" customWidth="1"/>
    <col min="7907" max="7907" width="16" customWidth="1"/>
    <col min="7908" max="7908" width="1" customWidth="1"/>
    <col min="7909" max="7909" width="16" customWidth="1"/>
    <col min="7910" max="7910" width="1" customWidth="1"/>
    <col min="7911" max="7912" width="5" customWidth="1"/>
    <col min="7913" max="7913" width="20" customWidth="1"/>
    <col min="7914" max="7915" width="10" customWidth="1"/>
    <col min="7916" max="7916" width="60" customWidth="1"/>
    <col min="7917" max="7918" width="16" customWidth="1"/>
    <col min="7919" max="7919" width="10" customWidth="1"/>
    <col min="7920" max="7921" width="6" customWidth="1"/>
    <col min="7922" max="7922" width="1" customWidth="1"/>
    <col min="7923" max="7923" width="5" customWidth="1"/>
    <col min="7924" max="7924" width="20" customWidth="1"/>
    <col min="7925" max="7926" width="40" customWidth="1"/>
    <col min="7927" max="7928" width="25" customWidth="1"/>
    <col min="7929" max="7929" width="75" customWidth="1"/>
    <col min="7930" max="7930" width="10" customWidth="1"/>
    <col min="7931" max="7931" width="25" customWidth="1"/>
    <col min="7932" max="7932" width="75" customWidth="1"/>
    <col min="7933" max="7933" width="10" customWidth="1"/>
    <col min="7934" max="7934" width="25" customWidth="1"/>
    <col min="7935" max="7935" width="75" customWidth="1"/>
    <col min="7936" max="7940" width="3" customWidth="1"/>
    <col min="7941" max="7948" width="9" customWidth="1"/>
    <col min="7949" max="7949" width="1" customWidth="1"/>
    <col min="7950" max="7952" width="9" customWidth="1"/>
    <col min="7953" max="7953" width="10" customWidth="1"/>
    <col min="7954" max="7954" width="15" customWidth="1"/>
    <col min="7955" max="7955" width="20" customWidth="1"/>
    <col min="7956" max="7957" width="8" customWidth="1"/>
    <col min="7958" max="7959" width="5" customWidth="1"/>
    <col min="7960" max="7960" width="8" customWidth="1"/>
    <col min="7961" max="7961" width="1" customWidth="1"/>
    <col min="7962" max="7962" width="9" customWidth="1"/>
    <col min="7963" max="7986" width="250" customWidth="1"/>
    <col min="8114" max="8115" width="1" customWidth="1"/>
    <col min="8116" max="8117" width="10" customWidth="1"/>
    <col min="8118" max="8118" width="9" customWidth="1"/>
    <col min="8119" max="8119" width="15" customWidth="1"/>
    <col min="8120" max="8121" width="6" customWidth="1"/>
    <col min="8122" max="8122" width="1" customWidth="1"/>
    <col min="8123" max="8123" width="9" customWidth="1"/>
    <col min="8124" max="8124" width="25" customWidth="1"/>
    <col min="8125" max="8126" width="15" customWidth="1"/>
    <col min="8127" max="8127" width="80" customWidth="1"/>
    <col min="8128" max="8128" width="10" customWidth="1"/>
    <col min="8129" max="8129" width="15" customWidth="1"/>
    <col min="8130" max="8130" width="6" customWidth="1"/>
    <col min="8131" max="8131" width="120" customWidth="1"/>
    <col min="8132" max="8132" width="80" customWidth="1"/>
    <col min="8133" max="8133" width="10" customWidth="1"/>
    <col min="8134" max="8135" width="2" customWidth="1"/>
    <col min="8136" max="8136" width="4" customWidth="1"/>
    <col min="8137" max="8137" width="5" customWidth="1"/>
    <col min="8138" max="8138" width="20" customWidth="1"/>
    <col min="8139" max="8139" width="10" customWidth="1"/>
    <col min="8140" max="8141" width="25" customWidth="1"/>
    <col min="8142" max="8142" width="12" customWidth="1"/>
    <col min="8143" max="8143" width="5" customWidth="1"/>
    <col min="8144" max="8144" width="99" customWidth="1"/>
    <col min="8145" max="8145" width="20" customWidth="1"/>
    <col min="8146" max="8146" width="80" customWidth="1"/>
    <col min="8147" max="8148" width="2" customWidth="1"/>
    <col min="8149" max="8149" width="4" customWidth="1"/>
    <col min="8150" max="8150" width="20" customWidth="1"/>
    <col min="8151" max="8151" width="5" customWidth="1"/>
    <col min="8152" max="8152" width="15" customWidth="1"/>
    <col min="8153" max="8154" width="25" customWidth="1"/>
    <col min="8155" max="8156" width="50" customWidth="1"/>
    <col min="8157" max="8158" width="30" customWidth="1"/>
    <col min="8159" max="8159" width="15" customWidth="1"/>
    <col min="8160" max="8160" width="50" customWidth="1"/>
    <col min="8161" max="8162" width="1" customWidth="1"/>
    <col min="8163" max="8163" width="16" customWidth="1"/>
    <col min="8164" max="8164" width="1" customWidth="1"/>
    <col min="8165" max="8165" width="16" customWidth="1"/>
    <col min="8166" max="8166" width="1" customWidth="1"/>
    <col min="8167" max="8168" width="5" customWidth="1"/>
    <col min="8169" max="8169" width="20" customWidth="1"/>
    <col min="8170" max="8171" width="10" customWidth="1"/>
    <col min="8172" max="8172" width="60" customWidth="1"/>
    <col min="8173" max="8174" width="16" customWidth="1"/>
    <col min="8175" max="8175" width="10" customWidth="1"/>
    <col min="8176" max="8177" width="6" customWidth="1"/>
    <col min="8178" max="8178" width="1" customWidth="1"/>
    <col min="8179" max="8179" width="5" customWidth="1"/>
    <col min="8180" max="8180" width="20" customWidth="1"/>
    <col min="8181" max="8182" width="40" customWidth="1"/>
    <col min="8183" max="8184" width="25" customWidth="1"/>
    <col min="8185" max="8185" width="75" customWidth="1"/>
    <col min="8186" max="8186" width="10" customWidth="1"/>
    <col min="8187" max="8187" width="25" customWidth="1"/>
    <col min="8188" max="8188" width="75" customWidth="1"/>
    <col min="8189" max="8189" width="10" customWidth="1"/>
    <col min="8190" max="8190" width="25" customWidth="1"/>
    <col min="8191" max="8191" width="75" customWidth="1"/>
    <col min="8192" max="8196" width="3" customWidth="1"/>
    <col min="8197" max="8204" width="9" customWidth="1"/>
    <col min="8205" max="8205" width="1" customWidth="1"/>
    <col min="8206" max="8208" width="9" customWidth="1"/>
    <col min="8209" max="8209" width="10" customWidth="1"/>
    <col min="8210" max="8210" width="15" customWidth="1"/>
    <col min="8211" max="8211" width="20" customWidth="1"/>
    <col min="8212" max="8213" width="8" customWidth="1"/>
    <col min="8214" max="8215" width="5" customWidth="1"/>
    <col min="8216" max="8216" width="8" customWidth="1"/>
    <col min="8217" max="8217" width="1" customWidth="1"/>
    <col min="8218" max="8218" width="9" customWidth="1"/>
    <col min="8219" max="8242" width="250" customWidth="1"/>
    <col min="8370" max="8371" width="1" customWidth="1"/>
    <col min="8372" max="8373" width="10" customWidth="1"/>
    <col min="8374" max="8374" width="9" customWidth="1"/>
    <col min="8375" max="8375" width="15" customWidth="1"/>
    <col min="8376" max="8377" width="6" customWidth="1"/>
    <col min="8378" max="8378" width="1" customWidth="1"/>
    <col min="8379" max="8379" width="9" customWidth="1"/>
    <col min="8380" max="8380" width="25" customWidth="1"/>
    <col min="8381" max="8382" width="15" customWidth="1"/>
    <col min="8383" max="8383" width="80" customWidth="1"/>
    <col min="8384" max="8384" width="10" customWidth="1"/>
    <col min="8385" max="8385" width="15" customWidth="1"/>
    <col min="8386" max="8386" width="6" customWidth="1"/>
    <col min="8387" max="8387" width="120" customWidth="1"/>
    <col min="8388" max="8388" width="80" customWidth="1"/>
    <col min="8389" max="8389" width="10" customWidth="1"/>
    <col min="8390" max="8391" width="2" customWidth="1"/>
    <col min="8392" max="8392" width="4" customWidth="1"/>
    <col min="8393" max="8393" width="5" customWidth="1"/>
    <col min="8394" max="8394" width="20" customWidth="1"/>
    <col min="8395" max="8395" width="10" customWidth="1"/>
    <col min="8396" max="8397" width="25" customWidth="1"/>
    <col min="8398" max="8398" width="12" customWidth="1"/>
    <col min="8399" max="8399" width="5" customWidth="1"/>
    <col min="8400" max="8400" width="99" customWidth="1"/>
    <col min="8401" max="8401" width="20" customWidth="1"/>
    <col min="8402" max="8402" width="80" customWidth="1"/>
    <col min="8403" max="8404" width="2" customWidth="1"/>
    <col min="8405" max="8405" width="4" customWidth="1"/>
    <col min="8406" max="8406" width="20" customWidth="1"/>
    <col min="8407" max="8407" width="5" customWidth="1"/>
    <col min="8408" max="8408" width="15" customWidth="1"/>
    <col min="8409" max="8410" width="25" customWidth="1"/>
    <col min="8411" max="8412" width="50" customWidth="1"/>
    <col min="8413" max="8414" width="30" customWidth="1"/>
    <col min="8415" max="8415" width="15" customWidth="1"/>
    <col min="8416" max="8416" width="50" customWidth="1"/>
    <col min="8417" max="8418" width="1" customWidth="1"/>
    <col min="8419" max="8419" width="16" customWidth="1"/>
    <col min="8420" max="8420" width="1" customWidth="1"/>
    <col min="8421" max="8421" width="16" customWidth="1"/>
    <col min="8422" max="8422" width="1" customWidth="1"/>
    <col min="8423" max="8424" width="5" customWidth="1"/>
    <col min="8425" max="8425" width="20" customWidth="1"/>
    <col min="8426" max="8427" width="10" customWidth="1"/>
    <col min="8428" max="8428" width="60" customWidth="1"/>
    <col min="8429" max="8430" width="16" customWidth="1"/>
    <col min="8431" max="8431" width="10" customWidth="1"/>
    <col min="8432" max="8433" width="6" customWidth="1"/>
    <col min="8434" max="8434" width="1" customWidth="1"/>
    <col min="8435" max="8435" width="5" customWidth="1"/>
    <col min="8436" max="8436" width="20" customWidth="1"/>
    <col min="8437" max="8438" width="40" customWidth="1"/>
    <col min="8439" max="8440" width="25" customWidth="1"/>
    <col min="8441" max="8441" width="75" customWidth="1"/>
    <col min="8442" max="8442" width="10" customWidth="1"/>
    <col min="8443" max="8443" width="25" customWidth="1"/>
    <col min="8444" max="8444" width="75" customWidth="1"/>
    <col min="8445" max="8445" width="10" customWidth="1"/>
    <col min="8446" max="8446" width="25" customWidth="1"/>
    <col min="8447" max="8447" width="75" customWidth="1"/>
    <col min="8448" max="8452" width="3" customWidth="1"/>
    <col min="8453" max="8460" width="9" customWidth="1"/>
    <col min="8461" max="8461" width="1" customWidth="1"/>
    <col min="8462" max="8464" width="9" customWidth="1"/>
    <col min="8465" max="8465" width="10" customWidth="1"/>
    <col min="8466" max="8466" width="15" customWidth="1"/>
    <col min="8467" max="8467" width="20" customWidth="1"/>
    <col min="8468" max="8469" width="8" customWidth="1"/>
    <col min="8470" max="8471" width="5" customWidth="1"/>
    <col min="8472" max="8472" width="8" customWidth="1"/>
    <col min="8473" max="8473" width="1" customWidth="1"/>
    <col min="8474" max="8474" width="9" customWidth="1"/>
    <col min="8475" max="8498" width="250" customWidth="1"/>
    <col min="8626" max="8627" width="1" customWidth="1"/>
    <col min="8628" max="8629" width="10" customWidth="1"/>
    <col min="8630" max="8630" width="9" customWidth="1"/>
    <col min="8631" max="8631" width="15" customWidth="1"/>
    <col min="8632" max="8633" width="6" customWidth="1"/>
    <col min="8634" max="8634" width="1" customWidth="1"/>
    <col min="8635" max="8635" width="9" customWidth="1"/>
    <col min="8636" max="8636" width="25" customWidth="1"/>
    <col min="8637" max="8638" width="15" customWidth="1"/>
    <col min="8639" max="8639" width="80" customWidth="1"/>
    <col min="8640" max="8640" width="10" customWidth="1"/>
    <col min="8641" max="8641" width="15" customWidth="1"/>
    <col min="8642" max="8642" width="6" customWidth="1"/>
    <col min="8643" max="8643" width="120" customWidth="1"/>
    <col min="8644" max="8644" width="80" customWidth="1"/>
    <col min="8645" max="8645" width="10" customWidth="1"/>
    <col min="8646" max="8647" width="2" customWidth="1"/>
    <col min="8648" max="8648" width="4" customWidth="1"/>
    <col min="8649" max="8649" width="5" customWidth="1"/>
    <col min="8650" max="8650" width="20" customWidth="1"/>
    <col min="8651" max="8651" width="10" customWidth="1"/>
    <col min="8652" max="8653" width="25" customWidth="1"/>
    <col min="8654" max="8654" width="12" customWidth="1"/>
    <col min="8655" max="8655" width="5" customWidth="1"/>
    <col min="8656" max="8656" width="99" customWidth="1"/>
    <col min="8657" max="8657" width="20" customWidth="1"/>
    <col min="8658" max="8658" width="80" customWidth="1"/>
    <col min="8659" max="8660" width="2" customWidth="1"/>
    <col min="8661" max="8661" width="4" customWidth="1"/>
    <col min="8662" max="8662" width="20" customWidth="1"/>
    <col min="8663" max="8663" width="5" customWidth="1"/>
    <col min="8664" max="8664" width="15" customWidth="1"/>
    <col min="8665" max="8666" width="25" customWidth="1"/>
    <col min="8667" max="8668" width="50" customWidth="1"/>
    <col min="8669" max="8670" width="30" customWidth="1"/>
    <col min="8671" max="8671" width="15" customWidth="1"/>
    <col min="8672" max="8672" width="50" customWidth="1"/>
    <col min="8673" max="8674" width="1" customWidth="1"/>
    <col min="8675" max="8675" width="16" customWidth="1"/>
    <col min="8676" max="8676" width="1" customWidth="1"/>
    <col min="8677" max="8677" width="16" customWidth="1"/>
    <col min="8678" max="8678" width="1" customWidth="1"/>
    <col min="8679" max="8680" width="5" customWidth="1"/>
    <col min="8681" max="8681" width="20" customWidth="1"/>
    <col min="8682" max="8683" width="10" customWidth="1"/>
    <col min="8684" max="8684" width="60" customWidth="1"/>
    <col min="8685" max="8686" width="16" customWidth="1"/>
    <col min="8687" max="8687" width="10" customWidth="1"/>
    <col min="8688" max="8689" width="6" customWidth="1"/>
    <col min="8690" max="8690" width="1" customWidth="1"/>
    <col min="8691" max="8691" width="5" customWidth="1"/>
    <col min="8692" max="8692" width="20" customWidth="1"/>
    <col min="8693" max="8694" width="40" customWidth="1"/>
    <col min="8695" max="8696" width="25" customWidth="1"/>
    <col min="8697" max="8697" width="75" customWidth="1"/>
    <col min="8698" max="8698" width="10" customWidth="1"/>
    <col min="8699" max="8699" width="25" customWidth="1"/>
    <col min="8700" max="8700" width="75" customWidth="1"/>
    <col min="8701" max="8701" width="10" customWidth="1"/>
    <col min="8702" max="8702" width="25" customWidth="1"/>
    <col min="8703" max="8703" width="75" customWidth="1"/>
    <col min="8704" max="8708" width="3" customWidth="1"/>
    <col min="8709" max="8716" width="9" customWidth="1"/>
    <col min="8717" max="8717" width="1" customWidth="1"/>
    <col min="8718" max="8720" width="9" customWidth="1"/>
    <col min="8721" max="8721" width="10" customWidth="1"/>
    <col min="8722" max="8722" width="15" customWidth="1"/>
    <col min="8723" max="8723" width="20" customWidth="1"/>
    <col min="8724" max="8725" width="8" customWidth="1"/>
    <col min="8726" max="8727" width="5" customWidth="1"/>
    <col min="8728" max="8728" width="8" customWidth="1"/>
    <col min="8729" max="8729" width="1" customWidth="1"/>
    <col min="8730" max="8730" width="9" customWidth="1"/>
    <col min="8731" max="8754" width="250" customWidth="1"/>
    <col min="8882" max="8883" width="1" customWidth="1"/>
    <col min="8884" max="8885" width="10" customWidth="1"/>
    <col min="8886" max="8886" width="9" customWidth="1"/>
    <col min="8887" max="8887" width="15" customWidth="1"/>
    <col min="8888" max="8889" width="6" customWidth="1"/>
    <col min="8890" max="8890" width="1" customWidth="1"/>
    <col min="8891" max="8891" width="9" customWidth="1"/>
    <col min="8892" max="8892" width="25" customWidth="1"/>
    <col min="8893" max="8894" width="15" customWidth="1"/>
    <col min="8895" max="8895" width="80" customWidth="1"/>
    <col min="8896" max="8896" width="10" customWidth="1"/>
    <col min="8897" max="8897" width="15" customWidth="1"/>
    <col min="8898" max="8898" width="6" customWidth="1"/>
    <col min="8899" max="8899" width="120" customWidth="1"/>
    <col min="8900" max="8900" width="80" customWidth="1"/>
    <col min="8901" max="8901" width="10" customWidth="1"/>
    <col min="8902" max="8903" width="2" customWidth="1"/>
    <col min="8904" max="8904" width="4" customWidth="1"/>
    <col min="8905" max="8905" width="5" customWidth="1"/>
    <col min="8906" max="8906" width="20" customWidth="1"/>
    <col min="8907" max="8907" width="10" customWidth="1"/>
    <col min="8908" max="8909" width="25" customWidth="1"/>
    <col min="8910" max="8910" width="12" customWidth="1"/>
    <col min="8911" max="8911" width="5" customWidth="1"/>
    <col min="8912" max="8912" width="99" customWidth="1"/>
    <col min="8913" max="8913" width="20" customWidth="1"/>
    <col min="8914" max="8914" width="80" customWidth="1"/>
    <col min="8915" max="8916" width="2" customWidth="1"/>
    <col min="8917" max="8917" width="4" customWidth="1"/>
    <col min="8918" max="8918" width="20" customWidth="1"/>
    <col min="8919" max="8919" width="5" customWidth="1"/>
    <col min="8920" max="8920" width="15" customWidth="1"/>
    <col min="8921" max="8922" width="25" customWidth="1"/>
    <col min="8923" max="8924" width="50" customWidth="1"/>
    <col min="8925" max="8926" width="30" customWidth="1"/>
    <col min="8927" max="8927" width="15" customWidth="1"/>
    <col min="8928" max="8928" width="50" customWidth="1"/>
    <col min="8929" max="8930" width="1" customWidth="1"/>
    <col min="8931" max="8931" width="16" customWidth="1"/>
    <col min="8932" max="8932" width="1" customWidth="1"/>
    <col min="8933" max="8933" width="16" customWidth="1"/>
    <col min="8934" max="8934" width="1" customWidth="1"/>
    <col min="8935" max="8936" width="5" customWidth="1"/>
    <col min="8937" max="8937" width="20" customWidth="1"/>
    <col min="8938" max="8939" width="10" customWidth="1"/>
    <col min="8940" max="8940" width="60" customWidth="1"/>
    <col min="8941" max="8942" width="16" customWidth="1"/>
    <col min="8943" max="8943" width="10" customWidth="1"/>
    <col min="8944" max="8945" width="6" customWidth="1"/>
    <col min="8946" max="8946" width="1" customWidth="1"/>
    <col min="8947" max="8947" width="5" customWidth="1"/>
    <col min="8948" max="8948" width="20" customWidth="1"/>
    <col min="8949" max="8950" width="40" customWidth="1"/>
    <col min="8951" max="8952" width="25" customWidth="1"/>
    <col min="8953" max="8953" width="75" customWidth="1"/>
    <col min="8954" max="8954" width="10" customWidth="1"/>
    <col min="8955" max="8955" width="25" customWidth="1"/>
    <col min="8956" max="8956" width="75" customWidth="1"/>
    <col min="8957" max="8957" width="10" customWidth="1"/>
    <col min="8958" max="8958" width="25" customWidth="1"/>
    <col min="8959" max="8959" width="75" customWidth="1"/>
    <col min="8960" max="8964" width="3" customWidth="1"/>
    <col min="8965" max="8972" width="9" customWidth="1"/>
    <col min="8973" max="8973" width="1" customWidth="1"/>
    <col min="8974" max="8976" width="9" customWidth="1"/>
    <col min="8977" max="8977" width="10" customWidth="1"/>
    <col min="8978" max="8978" width="15" customWidth="1"/>
    <col min="8979" max="8979" width="20" customWidth="1"/>
    <col min="8980" max="8981" width="8" customWidth="1"/>
    <col min="8982" max="8983" width="5" customWidth="1"/>
    <col min="8984" max="8984" width="8" customWidth="1"/>
    <col min="8985" max="8985" width="1" customWidth="1"/>
    <col min="8986" max="8986" width="9" customWidth="1"/>
    <col min="8987" max="9010" width="250" customWidth="1"/>
    <col min="9138" max="9139" width="1" customWidth="1"/>
    <col min="9140" max="9141" width="10" customWidth="1"/>
    <col min="9142" max="9142" width="9" customWidth="1"/>
    <col min="9143" max="9143" width="15" customWidth="1"/>
    <col min="9144" max="9145" width="6" customWidth="1"/>
    <col min="9146" max="9146" width="1" customWidth="1"/>
    <col min="9147" max="9147" width="9" customWidth="1"/>
    <col min="9148" max="9148" width="25" customWidth="1"/>
    <col min="9149" max="9150" width="15" customWidth="1"/>
    <col min="9151" max="9151" width="80" customWidth="1"/>
    <col min="9152" max="9152" width="10" customWidth="1"/>
    <col min="9153" max="9153" width="15" customWidth="1"/>
    <col min="9154" max="9154" width="6" customWidth="1"/>
    <col min="9155" max="9155" width="120" customWidth="1"/>
    <col min="9156" max="9156" width="80" customWidth="1"/>
    <col min="9157" max="9157" width="10" customWidth="1"/>
    <col min="9158" max="9159" width="2" customWidth="1"/>
    <col min="9160" max="9160" width="4" customWidth="1"/>
    <col min="9161" max="9161" width="5" customWidth="1"/>
    <col min="9162" max="9162" width="20" customWidth="1"/>
    <col min="9163" max="9163" width="10" customWidth="1"/>
    <col min="9164" max="9165" width="25" customWidth="1"/>
    <col min="9166" max="9166" width="12" customWidth="1"/>
    <col min="9167" max="9167" width="5" customWidth="1"/>
    <col min="9168" max="9168" width="99" customWidth="1"/>
    <col min="9169" max="9169" width="20" customWidth="1"/>
    <col min="9170" max="9170" width="80" customWidth="1"/>
    <col min="9171" max="9172" width="2" customWidth="1"/>
    <col min="9173" max="9173" width="4" customWidth="1"/>
    <col min="9174" max="9174" width="20" customWidth="1"/>
    <col min="9175" max="9175" width="5" customWidth="1"/>
    <col min="9176" max="9176" width="15" customWidth="1"/>
    <col min="9177" max="9178" width="25" customWidth="1"/>
    <col min="9179" max="9180" width="50" customWidth="1"/>
    <col min="9181" max="9182" width="30" customWidth="1"/>
    <col min="9183" max="9183" width="15" customWidth="1"/>
    <col min="9184" max="9184" width="50" customWidth="1"/>
    <col min="9185" max="9186" width="1" customWidth="1"/>
    <col min="9187" max="9187" width="16" customWidth="1"/>
    <col min="9188" max="9188" width="1" customWidth="1"/>
    <col min="9189" max="9189" width="16" customWidth="1"/>
    <col min="9190" max="9190" width="1" customWidth="1"/>
    <col min="9191" max="9192" width="5" customWidth="1"/>
    <col min="9193" max="9193" width="20" customWidth="1"/>
    <col min="9194" max="9195" width="10" customWidth="1"/>
    <col min="9196" max="9196" width="60" customWidth="1"/>
    <col min="9197" max="9198" width="16" customWidth="1"/>
    <col min="9199" max="9199" width="10" customWidth="1"/>
    <col min="9200" max="9201" width="6" customWidth="1"/>
    <col min="9202" max="9202" width="1" customWidth="1"/>
    <col min="9203" max="9203" width="5" customWidth="1"/>
    <col min="9204" max="9204" width="20" customWidth="1"/>
    <col min="9205" max="9206" width="40" customWidth="1"/>
    <col min="9207" max="9208" width="25" customWidth="1"/>
    <col min="9209" max="9209" width="75" customWidth="1"/>
    <col min="9210" max="9210" width="10" customWidth="1"/>
    <col min="9211" max="9211" width="25" customWidth="1"/>
    <col min="9212" max="9212" width="75" customWidth="1"/>
    <col min="9213" max="9213" width="10" customWidth="1"/>
    <col min="9214" max="9214" width="25" customWidth="1"/>
    <col min="9215" max="9215" width="75" customWidth="1"/>
    <col min="9216" max="9220" width="3" customWidth="1"/>
    <col min="9221" max="9228" width="9" customWidth="1"/>
    <col min="9229" max="9229" width="1" customWidth="1"/>
    <col min="9230" max="9232" width="9" customWidth="1"/>
    <col min="9233" max="9233" width="10" customWidth="1"/>
    <col min="9234" max="9234" width="15" customWidth="1"/>
    <col min="9235" max="9235" width="20" customWidth="1"/>
    <col min="9236" max="9237" width="8" customWidth="1"/>
    <col min="9238" max="9239" width="5" customWidth="1"/>
    <col min="9240" max="9240" width="8" customWidth="1"/>
    <col min="9241" max="9241" width="1" customWidth="1"/>
    <col min="9242" max="9242" width="9" customWidth="1"/>
    <col min="9243" max="9266" width="250" customWidth="1"/>
    <col min="9394" max="9395" width="1" customWidth="1"/>
    <col min="9396" max="9397" width="10" customWidth="1"/>
    <col min="9398" max="9398" width="9" customWidth="1"/>
    <col min="9399" max="9399" width="15" customWidth="1"/>
    <col min="9400" max="9401" width="6" customWidth="1"/>
    <col min="9402" max="9402" width="1" customWidth="1"/>
    <col min="9403" max="9403" width="9" customWidth="1"/>
    <col min="9404" max="9404" width="25" customWidth="1"/>
    <col min="9405" max="9406" width="15" customWidth="1"/>
    <col min="9407" max="9407" width="80" customWidth="1"/>
    <col min="9408" max="9408" width="10" customWidth="1"/>
    <col min="9409" max="9409" width="15" customWidth="1"/>
    <col min="9410" max="9410" width="6" customWidth="1"/>
    <col min="9411" max="9411" width="120" customWidth="1"/>
    <col min="9412" max="9412" width="80" customWidth="1"/>
    <col min="9413" max="9413" width="10" customWidth="1"/>
    <col min="9414" max="9415" width="2" customWidth="1"/>
    <col min="9416" max="9416" width="4" customWidth="1"/>
    <col min="9417" max="9417" width="5" customWidth="1"/>
    <col min="9418" max="9418" width="20" customWidth="1"/>
    <col min="9419" max="9419" width="10" customWidth="1"/>
    <col min="9420" max="9421" width="25" customWidth="1"/>
    <col min="9422" max="9422" width="12" customWidth="1"/>
    <col min="9423" max="9423" width="5" customWidth="1"/>
    <col min="9424" max="9424" width="99" customWidth="1"/>
    <col min="9425" max="9425" width="20" customWidth="1"/>
    <col min="9426" max="9426" width="80" customWidth="1"/>
    <col min="9427" max="9428" width="2" customWidth="1"/>
    <col min="9429" max="9429" width="4" customWidth="1"/>
    <col min="9430" max="9430" width="20" customWidth="1"/>
    <col min="9431" max="9431" width="5" customWidth="1"/>
    <col min="9432" max="9432" width="15" customWidth="1"/>
    <col min="9433" max="9434" width="25" customWidth="1"/>
    <col min="9435" max="9436" width="50" customWidth="1"/>
    <col min="9437" max="9438" width="30" customWidth="1"/>
    <col min="9439" max="9439" width="15" customWidth="1"/>
    <col min="9440" max="9440" width="50" customWidth="1"/>
    <col min="9441" max="9442" width="1" customWidth="1"/>
    <col min="9443" max="9443" width="16" customWidth="1"/>
    <col min="9444" max="9444" width="1" customWidth="1"/>
    <col min="9445" max="9445" width="16" customWidth="1"/>
    <col min="9446" max="9446" width="1" customWidth="1"/>
    <col min="9447" max="9448" width="5" customWidth="1"/>
    <col min="9449" max="9449" width="20" customWidth="1"/>
    <col min="9450" max="9451" width="10" customWidth="1"/>
    <col min="9452" max="9452" width="60" customWidth="1"/>
    <col min="9453" max="9454" width="16" customWidth="1"/>
    <col min="9455" max="9455" width="10" customWidth="1"/>
    <col min="9456" max="9457" width="6" customWidth="1"/>
    <col min="9458" max="9458" width="1" customWidth="1"/>
    <col min="9459" max="9459" width="5" customWidth="1"/>
    <col min="9460" max="9460" width="20" customWidth="1"/>
    <col min="9461" max="9462" width="40" customWidth="1"/>
    <col min="9463" max="9464" width="25" customWidth="1"/>
    <col min="9465" max="9465" width="75" customWidth="1"/>
    <col min="9466" max="9466" width="10" customWidth="1"/>
    <col min="9467" max="9467" width="25" customWidth="1"/>
    <col min="9468" max="9468" width="75" customWidth="1"/>
    <col min="9469" max="9469" width="10" customWidth="1"/>
    <col min="9470" max="9470" width="25" customWidth="1"/>
    <col min="9471" max="9471" width="75" customWidth="1"/>
    <col min="9472" max="9476" width="3" customWidth="1"/>
    <col min="9477" max="9484" width="9" customWidth="1"/>
    <col min="9485" max="9485" width="1" customWidth="1"/>
    <col min="9486" max="9488" width="9" customWidth="1"/>
    <col min="9489" max="9489" width="10" customWidth="1"/>
    <col min="9490" max="9490" width="15" customWidth="1"/>
    <col min="9491" max="9491" width="20" customWidth="1"/>
    <col min="9492" max="9493" width="8" customWidth="1"/>
    <col min="9494" max="9495" width="5" customWidth="1"/>
    <col min="9496" max="9496" width="8" customWidth="1"/>
    <col min="9497" max="9497" width="1" customWidth="1"/>
    <col min="9498" max="9498" width="9" customWidth="1"/>
    <col min="9499" max="9522" width="250" customWidth="1"/>
    <col min="9650" max="9651" width="1" customWidth="1"/>
    <col min="9652" max="9653" width="10" customWidth="1"/>
    <col min="9654" max="9654" width="9" customWidth="1"/>
    <col min="9655" max="9655" width="15" customWidth="1"/>
    <col min="9656" max="9657" width="6" customWidth="1"/>
    <col min="9658" max="9658" width="1" customWidth="1"/>
    <col min="9659" max="9659" width="9" customWidth="1"/>
    <col min="9660" max="9660" width="25" customWidth="1"/>
    <col min="9661" max="9662" width="15" customWidth="1"/>
    <col min="9663" max="9663" width="80" customWidth="1"/>
    <col min="9664" max="9664" width="10" customWidth="1"/>
    <col min="9665" max="9665" width="15" customWidth="1"/>
    <col min="9666" max="9666" width="6" customWidth="1"/>
    <col min="9667" max="9667" width="120" customWidth="1"/>
    <col min="9668" max="9668" width="80" customWidth="1"/>
    <col min="9669" max="9669" width="10" customWidth="1"/>
    <col min="9670" max="9671" width="2" customWidth="1"/>
    <col min="9672" max="9672" width="4" customWidth="1"/>
    <col min="9673" max="9673" width="5" customWidth="1"/>
    <col min="9674" max="9674" width="20" customWidth="1"/>
    <col min="9675" max="9675" width="10" customWidth="1"/>
    <col min="9676" max="9677" width="25" customWidth="1"/>
    <col min="9678" max="9678" width="12" customWidth="1"/>
    <col min="9679" max="9679" width="5" customWidth="1"/>
    <col min="9680" max="9680" width="99" customWidth="1"/>
    <col min="9681" max="9681" width="20" customWidth="1"/>
    <col min="9682" max="9682" width="80" customWidth="1"/>
    <col min="9683" max="9684" width="2" customWidth="1"/>
    <col min="9685" max="9685" width="4" customWidth="1"/>
    <col min="9686" max="9686" width="20" customWidth="1"/>
    <col min="9687" max="9687" width="5" customWidth="1"/>
    <col min="9688" max="9688" width="15" customWidth="1"/>
    <col min="9689" max="9690" width="25" customWidth="1"/>
    <col min="9691" max="9692" width="50" customWidth="1"/>
    <col min="9693" max="9694" width="30" customWidth="1"/>
    <col min="9695" max="9695" width="15" customWidth="1"/>
    <col min="9696" max="9696" width="50" customWidth="1"/>
    <col min="9697" max="9698" width="1" customWidth="1"/>
    <col min="9699" max="9699" width="16" customWidth="1"/>
    <col min="9700" max="9700" width="1" customWidth="1"/>
    <col min="9701" max="9701" width="16" customWidth="1"/>
    <col min="9702" max="9702" width="1" customWidth="1"/>
    <col min="9703" max="9704" width="5" customWidth="1"/>
    <col min="9705" max="9705" width="20" customWidth="1"/>
    <col min="9706" max="9707" width="10" customWidth="1"/>
    <col min="9708" max="9708" width="60" customWidth="1"/>
    <col min="9709" max="9710" width="16" customWidth="1"/>
    <col min="9711" max="9711" width="10" customWidth="1"/>
    <col min="9712" max="9713" width="6" customWidth="1"/>
    <col min="9714" max="9714" width="1" customWidth="1"/>
    <col min="9715" max="9715" width="5" customWidth="1"/>
    <col min="9716" max="9716" width="20" customWidth="1"/>
    <col min="9717" max="9718" width="40" customWidth="1"/>
    <col min="9719" max="9720" width="25" customWidth="1"/>
    <col min="9721" max="9721" width="75" customWidth="1"/>
    <col min="9722" max="9722" width="10" customWidth="1"/>
    <col min="9723" max="9723" width="25" customWidth="1"/>
    <col min="9724" max="9724" width="75" customWidth="1"/>
    <col min="9725" max="9725" width="10" customWidth="1"/>
    <col min="9726" max="9726" width="25" customWidth="1"/>
    <col min="9727" max="9727" width="75" customWidth="1"/>
    <col min="9728" max="9732" width="3" customWidth="1"/>
    <col min="9733" max="9740" width="9" customWidth="1"/>
    <col min="9741" max="9741" width="1" customWidth="1"/>
    <col min="9742" max="9744" width="9" customWidth="1"/>
    <col min="9745" max="9745" width="10" customWidth="1"/>
    <col min="9746" max="9746" width="15" customWidth="1"/>
    <col min="9747" max="9747" width="20" customWidth="1"/>
    <col min="9748" max="9749" width="8" customWidth="1"/>
    <col min="9750" max="9751" width="5" customWidth="1"/>
    <col min="9752" max="9752" width="8" customWidth="1"/>
    <col min="9753" max="9753" width="1" customWidth="1"/>
    <col min="9754" max="9754" width="9" customWidth="1"/>
    <col min="9755" max="9778" width="250" customWidth="1"/>
    <col min="9906" max="9907" width="1" customWidth="1"/>
    <col min="9908" max="9909" width="10" customWidth="1"/>
    <col min="9910" max="9910" width="9" customWidth="1"/>
    <col min="9911" max="9911" width="15" customWidth="1"/>
    <col min="9912" max="9913" width="6" customWidth="1"/>
    <col min="9914" max="9914" width="1" customWidth="1"/>
    <col min="9915" max="9915" width="9" customWidth="1"/>
    <col min="9916" max="9916" width="25" customWidth="1"/>
    <col min="9917" max="9918" width="15" customWidth="1"/>
    <col min="9919" max="9919" width="80" customWidth="1"/>
    <col min="9920" max="9920" width="10" customWidth="1"/>
    <col min="9921" max="9921" width="15" customWidth="1"/>
    <col min="9922" max="9922" width="6" customWidth="1"/>
    <col min="9923" max="9923" width="120" customWidth="1"/>
    <col min="9924" max="9924" width="80" customWidth="1"/>
    <col min="9925" max="9925" width="10" customWidth="1"/>
    <col min="9926" max="9927" width="2" customWidth="1"/>
    <col min="9928" max="9928" width="4" customWidth="1"/>
    <col min="9929" max="9929" width="5" customWidth="1"/>
    <col min="9930" max="9930" width="20" customWidth="1"/>
    <col min="9931" max="9931" width="10" customWidth="1"/>
    <col min="9932" max="9933" width="25" customWidth="1"/>
    <col min="9934" max="9934" width="12" customWidth="1"/>
    <col min="9935" max="9935" width="5" customWidth="1"/>
    <col min="9936" max="9936" width="99" customWidth="1"/>
    <col min="9937" max="9937" width="20" customWidth="1"/>
    <col min="9938" max="9938" width="80" customWidth="1"/>
    <col min="9939" max="9940" width="2" customWidth="1"/>
    <col min="9941" max="9941" width="4" customWidth="1"/>
    <col min="9942" max="9942" width="20" customWidth="1"/>
    <col min="9943" max="9943" width="5" customWidth="1"/>
    <col min="9944" max="9944" width="15" customWidth="1"/>
    <col min="9945" max="9946" width="25" customWidth="1"/>
    <col min="9947" max="9948" width="50" customWidth="1"/>
    <col min="9949" max="9950" width="30" customWidth="1"/>
    <col min="9951" max="9951" width="15" customWidth="1"/>
    <col min="9952" max="9952" width="50" customWidth="1"/>
    <col min="9953" max="9954" width="1" customWidth="1"/>
    <col min="9955" max="9955" width="16" customWidth="1"/>
    <col min="9956" max="9956" width="1" customWidth="1"/>
    <col min="9957" max="9957" width="16" customWidth="1"/>
    <col min="9958" max="9958" width="1" customWidth="1"/>
    <col min="9959" max="9960" width="5" customWidth="1"/>
    <col min="9961" max="9961" width="20" customWidth="1"/>
    <col min="9962" max="9963" width="10" customWidth="1"/>
    <col min="9964" max="9964" width="60" customWidth="1"/>
    <col min="9965" max="9966" width="16" customWidth="1"/>
    <col min="9967" max="9967" width="10" customWidth="1"/>
    <col min="9968" max="9969" width="6" customWidth="1"/>
    <col min="9970" max="9970" width="1" customWidth="1"/>
    <col min="9971" max="9971" width="5" customWidth="1"/>
    <col min="9972" max="9972" width="20" customWidth="1"/>
    <col min="9973" max="9974" width="40" customWidth="1"/>
    <col min="9975" max="9976" width="25" customWidth="1"/>
    <col min="9977" max="9977" width="75" customWidth="1"/>
    <col min="9978" max="9978" width="10" customWidth="1"/>
    <col min="9979" max="9979" width="25" customWidth="1"/>
    <col min="9980" max="9980" width="75" customWidth="1"/>
    <col min="9981" max="9981" width="10" customWidth="1"/>
    <col min="9982" max="9982" width="25" customWidth="1"/>
    <col min="9983" max="9983" width="75" customWidth="1"/>
    <col min="9984" max="9988" width="3" customWidth="1"/>
    <col min="9989" max="9996" width="9" customWidth="1"/>
    <col min="9997" max="9997" width="1" customWidth="1"/>
    <col min="9998" max="10000" width="9" customWidth="1"/>
    <col min="10001" max="10001" width="10" customWidth="1"/>
    <col min="10002" max="10002" width="15" customWidth="1"/>
    <col min="10003" max="10003" width="20" customWidth="1"/>
    <col min="10004" max="10005" width="8" customWidth="1"/>
    <col min="10006" max="10007" width="5" customWidth="1"/>
    <col min="10008" max="10008" width="8" customWidth="1"/>
    <col min="10009" max="10009" width="1" customWidth="1"/>
    <col min="10010" max="10010" width="9" customWidth="1"/>
    <col min="10011" max="10034" width="250" customWidth="1"/>
    <col min="10162" max="10163" width="1" customWidth="1"/>
    <col min="10164" max="10165" width="10" customWidth="1"/>
    <col min="10166" max="10166" width="9" customWidth="1"/>
    <col min="10167" max="10167" width="15" customWidth="1"/>
    <col min="10168" max="10169" width="6" customWidth="1"/>
    <col min="10170" max="10170" width="1" customWidth="1"/>
    <col min="10171" max="10171" width="9" customWidth="1"/>
    <col min="10172" max="10172" width="25" customWidth="1"/>
    <col min="10173" max="10174" width="15" customWidth="1"/>
    <col min="10175" max="10175" width="80" customWidth="1"/>
    <col min="10176" max="10176" width="10" customWidth="1"/>
    <col min="10177" max="10177" width="15" customWidth="1"/>
    <col min="10178" max="10178" width="6" customWidth="1"/>
    <col min="10179" max="10179" width="120" customWidth="1"/>
    <col min="10180" max="10180" width="80" customWidth="1"/>
    <col min="10181" max="10181" width="10" customWidth="1"/>
    <col min="10182" max="10183" width="2" customWidth="1"/>
    <col min="10184" max="10184" width="4" customWidth="1"/>
    <col min="10185" max="10185" width="5" customWidth="1"/>
    <col min="10186" max="10186" width="20" customWidth="1"/>
    <col min="10187" max="10187" width="10" customWidth="1"/>
    <col min="10188" max="10189" width="25" customWidth="1"/>
    <col min="10190" max="10190" width="12" customWidth="1"/>
    <col min="10191" max="10191" width="5" customWidth="1"/>
    <col min="10192" max="10192" width="99" customWidth="1"/>
    <col min="10193" max="10193" width="20" customWidth="1"/>
    <col min="10194" max="10194" width="80" customWidth="1"/>
    <col min="10195" max="10196" width="2" customWidth="1"/>
    <col min="10197" max="10197" width="4" customWidth="1"/>
    <col min="10198" max="10198" width="20" customWidth="1"/>
    <col min="10199" max="10199" width="5" customWidth="1"/>
    <col min="10200" max="10200" width="15" customWidth="1"/>
    <col min="10201" max="10202" width="25" customWidth="1"/>
    <col min="10203" max="10204" width="50" customWidth="1"/>
    <col min="10205" max="10206" width="30" customWidth="1"/>
    <col min="10207" max="10207" width="15" customWidth="1"/>
    <col min="10208" max="10208" width="50" customWidth="1"/>
    <col min="10209" max="10210" width="1" customWidth="1"/>
    <col min="10211" max="10211" width="16" customWidth="1"/>
    <col min="10212" max="10212" width="1" customWidth="1"/>
    <col min="10213" max="10213" width="16" customWidth="1"/>
    <col min="10214" max="10214" width="1" customWidth="1"/>
    <col min="10215" max="10216" width="5" customWidth="1"/>
    <col min="10217" max="10217" width="20" customWidth="1"/>
    <col min="10218" max="10219" width="10" customWidth="1"/>
    <col min="10220" max="10220" width="60" customWidth="1"/>
    <col min="10221" max="10222" width="16" customWidth="1"/>
    <col min="10223" max="10223" width="10" customWidth="1"/>
    <col min="10224" max="10225" width="6" customWidth="1"/>
    <col min="10226" max="10226" width="1" customWidth="1"/>
    <col min="10227" max="10227" width="5" customWidth="1"/>
    <col min="10228" max="10228" width="20" customWidth="1"/>
    <col min="10229" max="10230" width="40" customWidth="1"/>
    <col min="10231" max="10232" width="25" customWidth="1"/>
    <col min="10233" max="10233" width="75" customWidth="1"/>
    <col min="10234" max="10234" width="10" customWidth="1"/>
    <col min="10235" max="10235" width="25" customWidth="1"/>
    <col min="10236" max="10236" width="75" customWidth="1"/>
    <col min="10237" max="10237" width="10" customWidth="1"/>
    <col min="10238" max="10238" width="25" customWidth="1"/>
    <col min="10239" max="10239" width="75" customWidth="1"/>
    <col min="10240" max="10244" width="3" customWidth="1"/>
    <col min="10245" max="10252" width="9" customWidth="1"/>
    <col min="10253" max="10253" width="1" customWidth="1"/>
    <col min="10254" max="10256" width="9" customWidth="1"/>
    <col min="10257" max="10257" width="10" customWidth="1"/>
    <col min="10258" max="10258" width="15" customWidth="1"/>
    <col min="10259" max="10259" width="20" customWidth="1"/>
    <col min="10260" max="10261" width="8" customWidth="1"/>
    <col min="10262" max="10263" width="5" customWidth="1"/>
    <col min="10264" max="10264" width="8" customWidth="1"/>
    <col min="10265" max="10265" width="1" customWidth="1"/>
    <col min="10266" max="10266" width="9" customWidth="1"/>
    <col min="10267" max="10290" width="250" customWidth="1"/>
    <col min="10418" max="10419" width="1" customWidth="1"/>
    <col min="10420" max="10421" width="10" customWidth="1"/>
    <col min="10422" max="10422" width="9" customWidth="1"/>
    <col min="10423" max="10423" width="15" customWidth="1"/>
    <col min="10424" max="10425" width="6" customWidth="1"/>
    <col min="10426" max="10426" width="1" customWidth="1"/>
    <col min="10427" max="10427" width="9" customWidth="1"/>
    <col min="10428" max="10428" width="25" customWidth="1"/>
    <col min="10429" max="10430" width="15" customWidth="1"/>
    <col min="10431" max="10431" width="80" customWidth="1"/>
    <col min="10432" max="10432" width="10" customWidth="1"/>
    <col min="10433" max="10433" width="15" customWidth="1"/>
    <col min="10434" max="10434" width="6" customWidth="1"/>
    <col min="10435" max="10435" width="120" customWidth="1"/>
    <col min="10436" max="10436" width="80" customWidth="1"/>
    <col min="10437" max="10437" width="10" customWidth="1"/>
    <col min="10438" max="10439" width="2" customWidth="1"/>
    <col min="10440" max="10440" width="4" customWidth="1"/>
    <col min="10441" max="10441" width="5" customWidth="1"/>
    <col min="10442" max="10442" width="20" customWidth="1"/>
    <col min="10443" max="10443" width="10" customWidth="1"/>
    <col min="10444" max="10445" width="25" customWidth="1"/>
    <col min="10446" max="10446" width="12" customWidth="1"/>
    <col min="10447" max="10447" width="5" customWidth="1"/>
    <col min="10448" max="10448" width="99" customWidth="1"/>
    <col min="10449" max="10449" width="20" customWidth="1"/>
    <col min="10450" max="10450" width="80" customWidth="1"/>
    <col min="10451" max="10452" width="2" customWidth="1"/>
    <col min="10453" max="10453" width="4" customWidth="1"/>
    <col min="10454" max="10454" width="20" customWidth="1"/>
    <col min="10455" max="10455" width="5" customWidth="1"/>
    <col min="10456" max="10456" width="15" customWidth="1"/>
    <col min="10457" max="10458" width="25" customWidth="1"/>
    <col min="10459" max="10460" width="50" customWidth="1"/>
    <col min="10461" max="10462" width="30" customWidth="1"/>
    <col min="10463" max="10463" width="15" customWidth="1"/>
    <col min="10464" max="10464" width="50" customWidth="1"/>
    <col min="10465" max="10466" width="1" customWidth="1"/>
    <col min="10467" max="10467" width="16" customWidth="1"/>
    <col min="10468" max="10468" width="1" customWidth="1"/>
    <col min="10469" max="10469" width="16" customWidth="1"/>
    <col min="10470" max="10470" width="1" customWidth="1"/>
    <col min="10471" max="10472" width="5" customWidth="1"/>
    <col min="10473" max="10473" width="20" customWidth="1"/>
    <col min="10474" max="10475" width="10" customWidth="1"/>
    <col min="10476" max="10476" width="60" customWidth="1"/>
    <col min="10477" max="10478" width="16" customWidth="1"/>
    <col min="10479" max="10479" width="10" customWidth="1"/>
    <col min="10480" max="10481" width="6" customWidth="1"/>
    <col min="10482" max="10482" width="1" customWidth="1"/>
    <col min="10483" max="10483" width="5" customWidth="1"/>
    <col min="10484" max="10484" width="20" customWidth="1"/>
    <col min="10485" max="10486" width="40" customWidth="1"/>
    <col min="10487" max="10488" width="25" customWidth="1"/>
    <col min="10489" max="10489" width="75" customWidth="1"/>
    <col min="10490" max="10490" width="10" customWidth="1"/>
    <col min="10491" max="10491" width="25" customWidth="1"/>
    <col min="10492" max="10492" width="75" customWidth="1"/>
    <col min="10493" max="10493" width="10" customWidth="1"/>
    <col min="10494" max="10494" width="25" customWidth="1"/>
    <col min="10495" max="10495" width="75" customWidth="1"/>
    <col min="10496" max="10500" width="3" customWidth="1"/>
    <col min="10501" max="10508" width="9" customWidth="1"/>
    <col min="10509" max="10509" width="1" customWidth="1"/>
    <col min="10510" max="10512" width="9" customWidth="1"/>
    <col min="10513" max="10513" width="10" customWidth="1"/>
    <col min="10514" max="10514" width="15" customWidth="1"/>
    <col min="10515" max="10515" width="20" customWidth="1"/>
    <col min="10516" max="10517" width="8" customWidth="1"/>
    <col min="10518" max="10519" width="5" customWidth="1"/>
    <col min="10520" max="10520" width="8" customWidth="1"/>
    <col min="10521" max="10521" width="1" customWidth="1"/>
    <col min="10522" max="10522" width="9" customWidth="1"/>
    <col min="10523" max="10546" width="250" customWidth="1"/>
    <col min="10674" max="10675" width="1" customWidth="1"/>
    <col min="10676" max="10677" width="10" customWidth="1"/>
    <col min="10678" max="10678" width="9" customWidth="1"/>
    <col min="10679" max="10679" width="15" customWidth="1"/>
    <col min="10680" max="10681" width="6" customWidth="1"/>
    <col min="10682" max="10682" width="1" customWidth="1"/>
    <col min="10683" max="10683" width="9" customWidth="1"/>
    <col min="10684" max="10684" width="25" customWidth="1"/>
    <col min="10685" max="10686" width="15" customWidth="1"/>
    <col min="10687" max="10687" width="80" customWidth="1"/>
    <col min="10688" max="10688" width="10" customWidth="1"/>
    <col min="10689" max="10689" width="15" customWidth="1"/>
    <col min="10690" max="10690" width="6" customWidth="1"/>
    <col min="10691" max="10691" width="120" customWidth="1"/>
    <col min="10692" max="10692" width="80" customWidth="1"/>
    <col min="10693" max="10693" width="10" customWidth="1"/>
    <col min="10694" max="10695" width="2" customWidth="1"/>
    <col min="10696" max="10696" width="4" customWidth="1"/>
    <col min="10697" max="10697" width="5" customWidth="1"/>
    <col min="10698" max="10698" width="20" customWidth="1"/>
    <col min="10699" max="10699" width="10" customWidth="1"/>
    <col min="10700" max="10701" width="25" customWidth="1"/>
    <col min="10702" max="10702" width="12" customWidth="1"/>
    <col min="10703" max="10703" width="5" customWidth="1"/>
    <col min="10704" max="10704" width="99" customWidth="1"/>
    <col min="10705" max="10705" width="20" customWidth="1"/>
    <col min="10706" max="10706" width="80" customWidth="1"/>
    <col min="10707" max="10708" width="2" customWidth="1"/>
    <col min="10709" max="10709" width="4" customWidth="1"/>
    <col min="10710" max="10710" width="20" customWidth="1"/>
    <col min="10711" max="10711" width="5" customWidth="1"/>
    <col min="10712" max="10712" width="15" customWidth="1"/>
    <col min="10713" max="10714" width="25" customWidth="1"/>
    <col min="10715" max="10716" width="50" customWidth="1"/>
    <col min="10717" max="10718" width="30" customWidth="1"/>
    <col min="10719" max="10719" width="15" customWidth="1"/>
    <col min="10720" max="10720" width="50" customWidth="1"/>
    <col min="10721" max="10722" width="1" customWidth="1"/>
    <col min="10723" max="10723" width="16" customWidth="1"/>
    <col min="10724" max="10724" width="1" customWidth="1"/>
    <col min="10725" max="10725" width="16" customWidth="1"/>
    <col min="10726" max="10726" width="1" customWidth="1"/>
    <col min="10727" max="10728" width="5" customWidth="1"/>
    <col min="10729" max="10729" width="20" customWidth="1"/>
    <col min="10730" max="10731" width="10" customWidth="1"/>
    <col min="10732" max="10732" width="60" customWidth="1"/>
    <col min="10733" max="10734" width="16" customWidth="1"/>
    <col min="10735" max="10735" width="10" customWidth="1"/>
    <col min="10736" max="10737" width="6" customWidth="1"/>
    <col min="10738" max="10738" width="1" customWidth="1"/>
    <col min="10739" max="10739" width="5" customWidth="1"/>
    <col min="10740" max="10740" width="20" customWidth="1"/>
    <col min="10741" max="10742" width="40" customWidth="1"/>
    <col min="10743" max="10744" width="25" customWidth="1"/>
    <col min="10745" max="10745" width="75" customWidth="1"/>
    <col min="10746" max="10746" width="10" customWidth="1"/>
    <col min="10747" max="10747" width="25" customWidth="1"/>
    <col min="10748" max="10748" width="75" customWidth="1"/>
    <col min="10749" max="10749" width="10" customWidth="1"/>
    <col min="10750" max="10750" width="25" customWidth="1"/>
    <col min="10751" max="10751" width="75" customWidth="1"/>
    <col min="10752" max="10756" width="3" customWidth="1"/>
    <col min="10757" max="10764" width="9" customWidth="1"/>
    <col min="10765" max="10765" width="1" customWidth="1"/>
    <col min="10766" max="10768" width="9" customWidth="1"/>
    <col min="10769" max="10769" width="10" customWidth="1"/>
    <col min="10770" max="10770" width="15" customWidth="1"/>
    <col min="10771" max="10771" width="20" customWidth="1"/>
    <col min="10772" max="10773" width="8" customWidth="1"/>
    <col min="10774" max="10775" width="5" customWidth="1"/>
    <col min="10776" max="10776" width="8" customWidth="1"/>
    <col min="10777" max="10777" width="1" customWidth="1"/>
    <col min="10778" max="10778" width="9" customWidth="1"/>
    <col min="10779" max="10802" width="250" customWidth="1"/>
    <col min="10930" max="10931" width="1" customWidth="1"/>
    <col min="10932" max="10933" width="10" customWidth="1"/>
    <col min="10934" max="10934" width="9" customWidth="1"/>
    <col min="10935" max="10935" width="15" customWidth="1"/>
    <col min="10936" max="10937" width="6" customWidth="1"/>
    <col min="10938" max="10938" width="1" customWidth="1"/>
    <col min="10939" max="10939" width="9" customWidth="1"/>
    <col min="10940" max="10940" width="25" customWidth="1"/>
    <col min="10941" max="10942" width="15" customWidth="1"/>
    <col min="10943" max="10943" width="80" customWidth="1"/>
    <col min="10944" max="10944" width="10" customWidth="1"/>
    <col min="10945" max="10945" width="15" customWidth="1"/>
    <col min="10946" max="10946" width="6" customWidth="1"/>
    <col min="10947" max="10947" width="120" customWidth="1"/>
    <col min="10948" max="10948" width="80" customWidth="1"/>
    <col min="10949" max="10949" width="10" customWidth="1"/>
    <col min="10950" max="10951" width="2" customWidth="1"/>
    <col min="10952" max="10952" width="4" customWidth="1"/>
    <col min="10953" max="10953" width="5" customWidth="1"/>
    <col min="10954" max="10954" width="20" customWidth="1"/>
    <col min="10955" max="10955" width="10" customWidth="1"/>
    <col min="10956" max="10957" width="25" customWidth="1"/>
    <col min="10958" max="10958" width="12" customWidth="1"/>
    <col min="10959" max="10959" width="5" customWidth="1"/>
    <col min="10960" max="10960" width="99" customWidth="1"/>
    <col min="10961" max="10961" width="20" customWidth="1"/>
    <col min="10962" max="10962" width="80" customWidth="1"/>
    <col min="10963" max="10964" width="2" customWidth="1"/>
    <col min="10965" max="10965" width="4" customWidth="1"/>
    <col min="10966" max="10966" width="20" customWidth="1"/>
    <col min="10967" max="10967" width="5" customWidth="1"/>
    <col min="10968" max="10968" width="15" customWidth="1"/>
    <col min="10969" max="10970" width="25" customWidth="1"/>
    <col min="10971" max="10972" width="50" customWidth="1"/>
    <col min="10973" max="10974" width="30" customWidth="1"/>
    <col min="10975" max="10975" width="15" customWidth="1"/>
    <col min="10976" max="10976" width="50" customWidth="1"/>
    <col min="10977" max="10978" width="1" customWidth="1"/>
    <col min="10979" max="10979" width="16" customWidth="1"/>
    <col min="10980" max="10980" width="1" customWidth="1"/>
    <col min="10981" max="10981" width="16" customWidth="1"/>
    <col min="10982" max="10982" width="1" customWidth="1"/>
    <col min="10983" max="10984" width="5" customWidth="1"/>
    <col min="10985" max="10985" width="20" customWidth="1"/>
    <col min="10986" max="10987" width="10" customWidth="1"/>
    <col min="10988" max="10988" width="60" customWidth="1"/>
    <col min="10989" max="10990" width="16" customWidth="1"/>
    <col min="10991" max="10991" width="10" customWidth="1"/>
    <col min="10992" max="10993" width="6" customWidth="1"/>
    <col min="10994" max="10994" width="1" customWidth="1"/>
    <col min="10995" max="10995" width="5" customWidth="1"/>
    <col min="10996" max="10996" width="20" customWidth="1"/>
    <col min="10997" max="10998" width="40" customWidth="1"/>
    <col min="10999" max="11000" width="25" customWidth="1"/>
    <col min="11001" max="11001" width="75" customWidth="1"/>
    <col min="11002" max="11002" width="10" customWidth="1"/>
    <col min="11003" max="11003" width="25" customWidth="1"/>
    <col min="11004" max="11004" width="75" customWidth="1"/>
    <col min="11005" max="11005" width="10" customWidth="1"/>
    <col min="11006" max="11006" width="25" customWidth="1"/>
    <col min="11007" max="11007" width="75" customWidth="1"/>
    <col min="11008" max="11012" width="3" customWidth="1"/>
    <col min="11013" max="11020" width="9" customWidth="1"/>
    <col min="11021" max="11021" width="1" customWidth="1"/>
    <col min="11022" max="11024" width="9" customWidth="1"/>
    <col min="11025" max="11025" width="10" customWidth="1"/>
    <col min="11026" max="11026" width="15" customWidth="1"/>
    <col min="11027" max="11027" width="20" customWidth="1"/>
    <col min="11028" max="11029" width="8" customWidth="1"/>
    <col min="11030" max="11031" width="5" customWidth="1"/>
    <col min="11032" max="11032" width="8" customWidth="1"/>
    <col min="11033" max="11033" width="1" customWidth="1"/>
    <col min="11034" max="11034" width="9" customWidth="1"/>
    <col min="11035" max="11058" width="250" customWidth="1"/>
    <col min="11186" max="11187" width="1" customWidth="1"/>
    <col min="11188" max="11189" width="10" customWidth="1"/>
    <col min="11190" max="11190" width="9" customWidth="1"/>
    <col min="11191" max="11191" width="15" customWidth="1"/>
    <col min="11192" max="11193" width="6" customWidth="1"/>
    <col min="11194" max="11194" width="1" customWidth="1"/>
    <col min="11195" max="11195" width="9" customWidth="1"/>
    <col min="11196" max="11196" width="25" customWidth="1"/>
    <col min="11197" max="11198" width="15" customWidth="1"/>
    <col min="11199" max="11199" width="80" customWidth="1"/>
    <col min="11200" max="11200" width="10" customWidth="1"/>
    <col min="11201" max="11201" width="15" customWidth="1"/>
    <col min="11202" max="11202" width="6" customWidth="1"/>
    <col min="11203" max="11203" width="120" customWidth="1"/>
    <col min="11204" max="11204" width="80" customWidth="1"/>
    <col min="11205" max="11205" width="10" customWidth="1"/>
    <col min="11206" max="11207" width="2" customWidth="1"/>
    <col min="11208" max="11208" width="4" customWidth="1"/>
    <col min="11209" max="11209" width="5" customWidth="1"/>
    <col min="11210" max="11210" width="20" customWidth="1"/>
    <col min="11211" max="11211" width="10" customWidth="1"/>
    <col min="11212" max="11213" width="25" customWidth="1"/>
    <col min="11214" max="11214" width="12" customWidth="1"/>
    <col min="11215" max="11215" width="5" customWidth="1"/>
    <col min="11216" max="11216" width="99" customWidth="1"/>
    <col min="11217" max="11217" width="20" customWidth="1"/>
    <col min="11218" max="11218" width="80" customWidth="1"/>
    <col min="11219" max="11220" width="2" customWidth="1"/>
    <col min="11221" max="11221" width="4" customWidth="1"/>
    <col min="11222" max="11222" width="20" customWidth="1"/>
    <col min="11223" max="11223" width="5" customWidth="1"/>
    <col min="11224" max="11224" width="15" customWidth="1"/>
    <col min="11225" max="11226" width="25" customWidth="1"/>
    <col min="11227" max="11228" width="50" customWidth="1"/>
    <col min="11229" max="11230" width="30" customWidth="1"/>
    <col min="11231" max="11231" width="15" customWidth="1"/>
    <col min="11232" max="11232" width="50" customWidth="1"/>
    <col min="11233" max="11234" width="1" customWidth="1"/>
    <col min="11235" max="11235" width="16" customWidth="1"/>
    <col min="11236" max="11236" width="1" customWidth="1"/>
    <col min="11237" max="11237" width="16" customWidth="1"/>
    <col min="11238" max="11238" width="1" customWidth="1"/>
    <col min="11239" max="11240" width="5" customWidth="1"/>
    <col min="11241" max="11241" width="20" customWidth="1"/>
    <col min="11242" max="11243" width="10" customWidth="1"/>
    <col min="11244" max="11244" width="60" customWidth="1"/>
    <col min="11245" max="11246" width="16" customWidth="1"/>
    <col min="11247" max="11247" width="10" customWidth="1"/>
    <col min="11248" max="11249" width="6" customWidth="1"/>
    <col min="11250" max="11250" width="1" customWidth="1"/>
    <col min="11251" max="11251" width="5" customWidth="1"/>
    <col min="11252" max="11252" width="20" customWidth="1"/>
    <col min="11253" max="11254" width="40" customWidth="1"/>
    <col min="11255" max="11256" width="25" customWidth="1"/>
    <col min="11257" max="11257" width="75" customWidth="1"/>
    <col min="11258" max="11258" width="10" customWidth="1"/>
    <col min="11259" max="11259" width="25" customWidth="1"/>
    <col min="11260" max="11260" width="75" customWidth="1"/>
    <col min="11261" max="11261" width="10" customWidth="1"/>
    <col min="11262" max="11262" width="25" customWidth="1"/>
    <col min="11263" max="11263" width="75" customWidth="1"/>
    <col min="11264" max="11268" width="3" customWidth="1"/>
    <col min="11269" max="11276" width="9" customWidth="1"/>
    <col min="11277" max="11277" width="1" customWidth="1"/>
    <col min="11278" max="11280" width="9" customWidth="1"/>
    <col min="11281" max="11281" width="10" customWidth="1"/>
    <col min="11282" max="11282" width="15" customWidth="1"/>
    <col min="11283" max="11283" width="20" customWidth="1"/>
    <col min="11284" max="11285" width="8" customWidth="1"/>
    <col min="11286" max="11287" width="5" customWidth="1"/>
    <col min="11288" max="11288" width="8" customWidth="1"/>
    <col min="11289" max="11289" width="1" customWidth="1"/>
    <col min="11290" max="11290" width="9" customWidth="1"/>
    <col min="11291" max="11314" width="250" customWidth="1"/>
    <col min="11442" max="11443" width="1" customWidth="1"/>
    <col min="11444" max="11445" width="10" customWidth="1"/>
    <col min="11446" max="11446" width="9" customWidth="1"/>
    <col min="11447" max="11447" width="15" customWidth="1"/>
    <col min="11448" max="11449" width="6" customWidth="1"/>
    <col min="11450" max="11450" width="1" customWidth="1"/>
    <col min="11451" max="11451" width="9" customWidth="1"/>
    <col min="11452" max="11452" width="25" customWidth="1"/>
    <col min="11453" max="11454" width="15" customWidth="1"/>
    <col min="11455" max="11455" width="80" customWidth="1"/>
    <col min="11456" max="11456" width="10" customWidth="1"/>
    <col min="11457" max="11457" width="15" customWidth="1"/>
    <col min="11458" max="11458" width="6" customWidth="1"/>
    <col min="11459" max="11459" width="120" customWidth="1"/>
    <col min="11460" max="11460" width="80" customWidth="1"/>
    <col min="11461" max="11461" width="10" customWidth="1"/>
    <col min="11462" max="11463" width="2" customWidth="1"/>
    <col min="11464" max="11464" width="4" customWidth="1"/>
    <col min="11465" max="11465" width="5" customWidth="1"/>
    <col min="11466" max="11466" width="20" customWidth="1"/>
    <col min="11467" max="11467" width="10" customWidth="1"/>
    <col min="11468" max="11469" width="25" customWidth="1"/>
    <col min="11470" max="11470" width="12" customWidth="1"/>
    <col min="11471" max="11471" width="5" customWidth="1"/>
    <col min="11472" max="11472" width="99" customWidth="1"/>
    <col min="11473" max="11473" width="20" customWidth="1"/>
    <col min="11474" max="11474" width="80" customWidth="1"/>
    <col min="11475" max="11476" width="2" customWidth="1"/>
    <col min="11477" max="11477" width="4" customWidth="1"/>
    <col min="11478" max="11478" width="20" customWidth="1"/>
    <col min="11479" max="11479" width="5" customWidth="1"/>
    <col min="11480" max="11480" width="15" customWidth="1"/>
    <col min="11481" max="11482" width="25" customWidth="1"/>
    <col min="11483" max="11484" width="50" customWidth="1"/>
    <col min="11485" max="11486" width="30" customWidth="1"/>
    <col min="11487" max="11487" width="15" customWidth="1"/>
    <col min="11488" max="11488" width="50" customWidth="1"/>
    <col min="11489" max="11490" width="1" customWidth="1"/>
    <col min="11491" max="11491" width="16" customWidth="1"/>
    <col min="11492" max="11492" width="1" customWidth="1"/>
    <col min="11493" max="11493" width="16" customWidth="1"/>
    <col min="11494" max="11494" width="1" customWidth="1"/>
    <col min="11495" max="11496" width="5" customWidth="1"/>
    <col min="11497" max="11497" width="20" customWidth="1"/>
    <col min="11498" max="11499" width="10" customWidth="1"/>
    <col min="11500" max="11500" width="60" customWidth="1"/>
    <col min="11501" max="11502" width="16" customWidth="1"/>
    <col min="11503" max="11503" width="10" customWidth="1"/>
    <col min="11504" max="11505" width="6" customWidth="1"/>
    <col min="11506" max="11506" width="1" customWidth="1"/>
    <col min="11507" max="11507" width="5" customWidth="1"/>
    <col min="11508" max="11508" width="20" customWidth="1"/>
    <col min="11509" max="11510" width="40" customWidth="1"/>
    <col min="11511" max="11512" width="25" customWidth="1"/>
    <col min="11513" max="11513" width="75" customWidth="1"/>
    <col min="11514" max="11514" width="10" customWidth="1"/>
    <col min="11515" max="11515" width="25" customWidth="1"/>
    <col min="11516" max="11516" width="75" customWidth="1"/>
    <col min="11517" max="11517" width="10" customWidth="1"/>
    <col min="11518" max="11518" width="25" customWidth="1"/>
    <col min="11519" max="11519" width="75" customWidth="1"/>
    <col min="11520" max="11524" width="3" customWidth="1"/>
    <col min="11525" max="11532" width="9" customWidth="1"/>
    <col min="11533" max="11533" width="1" customWidth="1"/>
    <col min="11534" max="11536" width="9" customWidth="1"/>
    <col min="11537" max="11537" width="10" customWidth="1"/>
    <col min="11538" max="11538" width="15" customWidth="1"/>
    <col min="11539" max="11539" width="20" customWidth="1"/>
    <col min="11540" max="11541" width="8" customWidth="1"/>
    <col min="11542" max="11543" width="5" customWidth="1"/>
    <col min="11544" max="11544" width="8" customWidth="1"/>
    <col min="11545" max="11545" width="1" customWidth="1"/>
    <col min="11546" max="11546" width="9" customWidth="1"/>
    <col min="11547" max="11570" width="250" customWidth="1"/>
    <col min="11698" max="11699" width="1" customWidth="1"/>
    <col min="11700" max="11701" width="10" customWidth="1"/>
    <col min="11702" max="11702" width="9" customWidth="1"/>
    <col min="11703" max="11703" width="15" customWidth="1"/>
    <col min="11704" max="11705" width="6" customWidth="1"/>
    <col min="11706" max="11706" width="1" customWidth="1"/>
    <col min="11707" max="11707" width="9" customWidth="1"/>
    <col min="11708" max="11708" width="25" customWidth="1"/>
    <col min="11709" max="11710" width="15" customWidth="1"/>
    <col min="11711" max="11711" width="80" customWidth="1"/>
    <col min="11712" max="11712" width="10" customWidth="1"/>
    <col min="11713" max="11713" width="15" customWidth="1"/>
    <col min="11714" max="11714" width="6" customWidth="1"/>
    <col min="11715" max="11715" width="120" customWidth="1"/>
    <col min="11716" max="11716" width="80" customWidth="1"/>
    <col min="11717" max="11717" width="10" customWidth="1"/>
    <col min="11718" max="11719" width="2" customWidth="1"/>
    <col min="11720" max="11720" width="4" customWidth="1"/>
    <col min="11721" max="11721" width="5" customWidth="1"/>
    <col min="11722" max="11722" width="20" customWidth="1"/>
    <col min="11723" max="11723" width="10" customWidth="1"/>
    <col min="11724" max="11725" width="25" customWidth="1"/>
    <col min="11726" max="11726" width="12" customWidth="1"/>
    <col min="11727" max="11727" width="5" customWidth="1"/>
    <col min="11728" max="11728" width="99" customWidth="1"/>
    <col min="11729" max="11729" width="20" customWidth="1"/>
    <col min="11730" max="11730" width="80" customWidth="1"/>
    <col min="11731" max="11732" width="2" customWidth="1"/>
    <col min="11733" max="11733" width="4" customWidth="1"/>
    <col min="11734" max="11734" width="20" customWidth="1"/>
    <col min="11735" max="11735" width="5" customWidth="1"/>
    <col min="11736" max="11736" width="15" customWidth="1"/>
    <col min="11737" max="11738" width="25" customWidth="1"/>
    <col min="11739" max="11740" width="50" customWidth="1"/>
    <col min="11741" max="11742" width="30" customWidth="1"/>
    <col min="11743" max="11743" width="15" customWidth="1"/>
    <col min="11744" max="11744" width="50" customWidth="1"/>
    <col min="11745" max="11746" width="1" customWidth="1"/>
    <col min="11747" max="11747" width="16" customWidth="1"/>
    <col min="11748" max="11748" width="1" customWidth="1"/>
    <col min="11749" max="11749" width="16" customWidth="1"/>
    <col min="11750" max="11750" width="1" customWidth="1"/>
    <col min="11751" max="11752" width="5" customWidth="1"/>
    <col min="11753" max="11753" width="20" customWidth="1"/>
    <col min="11754" max="11755" width="10" customWidth="1"/>
    <col min="11756" max="11756" width="60" customWidth="1"/>
    <col min="11757" max="11758" width="16" customWidth="1"/>
    <col min="11759" max="11759" width="10" customWidth="1"/>
    <col min="11760" max="11761" width="6" customWidth="1"/>
    <col min="11762" max="11762" width="1" customWidth="1"/>
    <col min="11763" max="11763" width="5" customWidth="1"/>
    <col min="11764" max="11764" width="20" customWidth="1"/>
    <col min="11765" max="11766" width="40" customWidth="1"/>
    <col min="11767" max="11768" width="25" customWidth="1"/>
    <col min="11769" max="11769" width="75" customWidth="1"/>
    <col min="11770" max="11770" width="10" customWidth="1"/>
    <col min="11771" max="11771" width="25" customWidth="1"/>
    <col min="11772" max="11772" width="75" customWidth="1"/>
    <col min="11773" max="11773" width="10" customWidth="1"/>
    <col min="11774" max="11774" width="25" customWidth="1"/>
    <col min="11775" max="11775" width="75" customWidth="1"/>
    <col min="11776" max="11780" width="3" customWidth="1"/>
    <col min="11781" max="11788" width="9" customWidth="1"/>
    <col min="11789" max="11789" width="1" customWidth="1"/>
    <col min="11790" max="11792" width="9" customWidth="1"/>
    <col min="11793" max="11793" width="10" customWidth="1"/>
    <col min="11794" max="11794" width="15" customWidth="1"/>
    <col min="11795" max="11795" width="20" customWidth="1"/>
    <col min="11796" max="11797" width="8" customWidth="1"/>
    <col min="11798" max="11799" width="5" customWidth="1"/>
    <col min="11800" max="11800" width="8" customWidth="1"/>
    <col min="11801" max="11801" width="1" customWidth="1"/>
    <col min="11802" max="11802" width="9" customWidth="1"/>
    <col min="11803" max="11826" width="250" customWidth="1"/>
    <col min="11954" max="11955" width="1" customWidth="1"/>
    <col min="11956" max="11957" width="10" customWidth="1"/>
    <col min="11958" max="11958" width="9" customWidth="1"/>
    <col min="11959" max="11959" width="15" customWidth="1"/>
    <col min="11960" max="11961" width="6" customWidth="1"/>
    <col min="11962" max="11962" width="1" customWidth="1"/>
    <col min="11963" max="11963" width="9" customWidth="1"/>
    <col min="11964" max="11964" width="25" customWidth="1"/>
    <col min="11965" max="11966" width="15" customWidth="1"/>
    <col min="11967" max="11967" width="80" customWidth="1"/>
    <col min="11968" max="11968" width="10" customWidth="1"/>
    <col min="11969" max="11969" width="15" customWidth="1"/>
    <col min="11970" max="11970" width="6" customWidth="1"/>
    <col min="11971" max="11971" width="120" customWidth="1"/>
    <col min="11972" max="11972" width="80" customWidth="1"/>
    <col min="11973" max="11973" width="10" customWidth="1"/>
    <col min="11974" max="11975" width="2" customWidth="1"/>
    <col min="11976" max="11976" width="4" customWidth="1"/>
    <col min="11977" max="11977" width="5" customWidth="1"/>
    <col min="11978" max="11978" width="20" customWidth="1"/>
    <col min="11979" max="11979" width="10" customWidth="1"/>
    <col min="11980" max="11981" width="25" customWidth="1"/>
    <col min="11982" max="11982" width="12" customWidth="1"/>
    <col min="11983" max="11983" width="5" customWidth="1"/>
    <col min="11984" max="11984" width="99" customWidth="1"/>
    <col min="11985" max="11985" width="20" customWidth="1"/>
    <col min="11986" max="11986" width="80" customWidth="1"/>
    <col min="11987" max="11988" width="2" customWidth="1"/>
    <col min="11989" max="11989" width="4" customWidth="1"/>
    <col min="11990" max="11990" width="20" customWidth="1"/>
    <col min="11991" max="11991" width="5" customWidth="1"/>
    <col min="11992" max="11992" width="15" customWidth="1"/>
    <col min="11993" max="11994" width="25" customWidth="1"/>
    <col min="11995" max="11996" width="50" customWidth="1"/>
    <col min="11997" max="11998" width="30" customWidth="1"/>
    <col min="11999" max="11999" width="15" customWidth="1"/>
    <col min="12000" max="12000" width="50" customWidth="1"/>
    <col min="12001" max="12002" width="1" customWidth="1"/>
    <col min="12003" max="12003" width="16" customWidth="1"/>
    <col min="12004" max="12004" width="1" customWidth="1"/>
    <col min="12005" max="12005" width="16" customWidth="1"/>
    <col min="12006" max="12006" width="1" customWidth="1"/>
    <col min="12007" max="12008" width="5" customWidth="1"/>
    <col min="12009" max="12009" width="20" customWidth="1"/>
    <col min="12010" max="12011" width="10" customWidth="1"/>
    <col min="12012" max="12012" width="60" customWidth="1"/>
    <col min="12013" max="12014" width="16" customWidth="1"/>
    <col min="12015" max="12015" width="10" customWidth="1"/>
    <col min="12016" max="12017" width="6" customWidth="1"/>
    <col min="12018" max="12018" width="1" customWidth="1"/>
    <col min="12019" max="12019" width="5" customWidth="1"/>
    <col min="12020" max="12020" width="20" customWidth="1"/>
    <col min="12021" max="12022" width="40" customWidth="1"/>
    <col min="12023" max="12024" width="25" customWidth="1"/>
    <col min="12025" max="12025" width="75" customWidth="1"/>
    <col min="12026" max="12026" width="10" customWidth="1"/>
    <col min="12027" max="12027" width="25" customWidth="1"/>
    <col min="12028" max="12028" width="75" customWidth="1"/>
    <col min="12029" max="12029" width="10" customWidth="1"/>
    <col min="12030" max="12030" width="25" customWidth="1"/>
    <col min="12031" max="12031" width="75" customWidth="1"/>
    <col min="12032" max="12036" width="3" customWidth="1"/>
    <col min="12037" max="12044" width="9" customWidth="1"/>
    <col min="12045" max="12045" width="1" customWidth="1"/>
    <col min="12046" max="12048" width="9" customWidth="1"/>
    <col min="12049" max="12049" width="10" customWidth="1"/>
    <col min="12050" max="12050" width="15" customWidth="1"/>
    <col min="12051" max="12051" width="20" customWidth="1"/>
    <col min="12052" max="12053" width="8" customWidth="1"/>
    <col min="12054" max="12055" width="5" customWidth="1"/>
    <col min="12056" max="12056" width="8" customWidth="1"/>
    <col min="12057" max="12057" width="1" customWidth="1"/>
    <col min="12058" max="12058" width="9" customWidth="1"/>
    <col min="12059" max="12082" width="250" customWidth="1"/>
    <col min="12210" max="12211" width="1" customWidth="1"/>
    <col min="12212" max="12213" width="10" customWidth="1"/>
    <col min="12214" max="12214" width="9" customWidth="1"/>
    <col min="12215" max="12215" width="15" customWidth="1"/>
    <col min="12216" max="12217" width="6" customWidth="1"/>
    <col min="12218" max="12218" width="1" customWidth="1"/>
    <col min="12219" max="12219" width="9" customWidth="1"/>
    <col min="12220" max="12220" width="25" customWidth="1"/>
    <col min="12221" max="12222" width="15" customWidth="1"/>
    <col min="12223" max="12223" width="80" customWidth="1"/>
    <col min="12224" max="12224" width="10" customWidth="1"/>
    <col min="12225" max="12225" width="15" customWidth="1"/>
    <col min="12226" max="12226" width="6" customWidth="1"/>
    <col min="12227" max="12227" width="120" customWidth="1"/>
    <col min="12228" max="12228" width="80" customWidth="1"/>
    <col min="12229" max="12229" width="10" customWidth="1"/>
    <col min="12230" max="12231" width="2" customWidth="1"/>
    <col min="12232" max="12232" width="4" customWidth="1"/>
    <col min="12233" max="12233" width="5" customWidth="1"/>
    <col min="12234" max="12234" width="20" customWidth="1"/>
    <col min="12235" max="12235" width="10" customWidth="1"/>
    <col min="12236" max="12237" width="25" customWidth="1"/>
    <col min="12238" max="12238" width="12" customWidth="1"/>
    <col min="12239" max="12239" width="5" customWidth="1"/>
    <col min="12240" max="12240" width="99" customWidth="1"/>
    <col min="12241" max="12241" width="20" customWidth="1"/>
    <col min="12242" max="12242" width="80" customWidth="1"/>
    <col min="12243" max="12244" width="2" customWidth="1"/>
    <col min="12245" max="12245" width="4" customWidth="1"/>
    <col min="12246" max="12246" width="20" customWidth="1"/>
    <col min="12247" max="12247" width="5" customWidth="1"/>
    <col min="12248" max="12248" width="15" customWidth="1"/>
    <col min="12249" max="12250" width="25" customWidth="1"/>
    <col min="12251" max="12252" width="50" customWidth="1"/>
    <col min="12253" max="12254" width="30" customWidth="1"/>
    <col min="12255" max="12255" width="15" customWidth="1"/>
    <col min="12256" max="12256" width="50" customWidth="1"/>
    <col min="12257" max="12258" width="1" customWidth="1"/>
    <col min="12259" max="12259" width="16" customWidth="1"/>
    <col min="12260" max="12260" width="1" customWidth="1"/>
    <col min="12261" max="12261" width="16" customWidth="1"/>
    <col min="12262" max="12262" width="1" customWidth="1"/>
    <col min="12263" max="12264" width="5" customWidth="1"/>
    <col min="12265" max="12265" width="20" customWidth="1"/>
    <col min="12266" max="12267" width="10" customWidth="1"/>
    <col min="12268" max="12268" width="60" customWidth="1"/>
    <col min="12269" max="12270" width="16" customWidth="1"/>
    <col min="12271" max="12271" width="10" customWidth="1"/>
    <col min="12272" max="12273" width="6" customWidth="1"/>
    <col min="12274" max="12274" width="1" customWidth="1"/>
    <col min="12275" max="12275" width="5" customWidth="1"/>
    <col min="12276" max="12276" width="20" customWidth="1"/>
    <col min="12277" max="12278" width="40" customWidth="1"/>
    <col min="12279" max="12280" width="25" customWidth="1"/>
    <col min="12281" max="12281" width="75" customWidth="1"/>
    <col min="12282" max="12282" width="10" customWidth="1"/>
    <col min="12283" max="12283" width="25" customWidth="1"/>
    <col min="12284" max="12284" width="75" customWidth="1"/>
    <col min="12285" max="12285" width="10" customWidth="1"/>
    <col min="12286" max="12286" width="25" customWidth="1"/>
    <col min="12287" max="12287" width="75" customWidth="1"/>
    <col min="12288" max="12292" width="3" customWidth="1"/>
    <col min="12293" max="12300" width="9" customWidth="1"/>
    <col min="12301" max="12301" width="1" customWidth="1"/>
    <col min="12302" max="12304" width="9" customWidth="1"/>
    <col min="12305" max="12305" width="10" customWidth="1"/>
    <col min="12306" max="12306" width="15" customWidth="1"/>
    <col min="12307" max="12307" width="20" customWidth="1"/>
    <col min="12308" max="12309" width="8" customWidth="1"/>
    <col min="12310" max="12311" width="5" customWidth="1"/>
    <col min="12312" max="12312" width="8" customWidth="1"/>
    <col min="12313" max="12313" width="1" customWidth="1"/>
    <col min="12314" max="12314" width="9" customWidth="1"/>
    <col min="12315" max="12338" width="250" customWidth="1"/>
    <col min="12466" max="12467" width="1" customWidth="1"/>
    <col min="12468" max="12469" width="10" customWidth="1"/>
    <col min="12470" max="12470" width="9" customWidth="1"/>
    <col min="12471" max="12471" width="15" customWidth="1"/>
    <col min="12472" max="12473" width="6" customWidth="1"/>
    <col min="12474" max="12474" width="1" customWidth="1"/>
    <col min="12475" max="12475" width="9" customWidth="1"/>
    <col min="12476" max="12476" width="25" customWidth="1"/>
    <col min="12477" max="12478" width="15" customWidth="1"/>
    <col min="12479" max="12479" width="80" customWidth="1"/>
    <col min="12480" max="12480" width="10" customWidth="1"/>
    <col min="12481" max="12481" width="15" customWidth="1"/>
    <col min="12482" max="12482" width="6" customWidth="1"/>
    <col min="12483" max="12483" width="120" customWidth="1"/>
    <col min="12484" max="12484" width="80" customWidth="1"/>
    <col min="12485" max="12485" width="10" customWidth="1"/>
    <col min="12486" max="12487" width="2" customWidth="1"/>
    <col min="12488" max="12488" width="4" customWidth="1"/>
    <col min="12489" max="12489" width="5" customWidth="1"/>
    <col min="12490" max="12490" width="20" customWidth="1"/>
    <col min="12491" max="12491" width="10" customWidth="1"/>
    <col min="12492" max="12493" width="25" customWidth="1"/>
    <col min="12494" max="12494" width="12" customWidth="1"/>
    <col min="12495" max="12495" width="5" customWidth="1"/>
    <col min="12496" max="12496" width="99" customWidth="1"/>
    <col min="12497" max="12497" width="20" customWidth="1"/>
    <col min="12498" max="12498" width="80" customWidth="1"/>
    <col min="12499" max="12500" width="2" customWidth="1"/>
    <col min="12501" max="12501" width="4" customWidth="1"/>
    <col min="12502" max="12502" width="20" customWidth="1"/>
    <col min="12503" max="12503" width="5" customWidth="1"/>
    <col min="12504" max="12504" width="15" customWidth="1"/>
    <col min="12505" max="12506" width="25" customWidth="1"/>
    <col min="12507" max="12508" width="50" customWidth="1"/>
    <col min="12509" max="12510" width="30" customWidth="1"/>
    <col min="12511" max="12511" width="15" customWidth="1"/>
    <col min="12512" max="12512" width="50" customWidth="1"/>
    <col min="12513" max="12514" width="1" customWidth="1"/>
    <col min="12515" max="12515" width="16" customWidth="1"/>
    <col min="12516" max="12516" width="1" customWidth="1"/>
    <col min="12517" max="12517" width="16" customWidth="1"/>
    <col min="12518" max="12518" width="1" customWidth="1"/>
    <col min="12519" max="12520" width="5" customWidth="1"/>
    <col min="12521" max="12521" width="20" customWidth="1"/>
    <col min="12522" max="12523" width="10" customWidth="1"/>
    <col min="12524" max="12524" width="60" customWidth="1"/>
    <col min="12525" max="12526" width="16" customWidth="1"/>
    <col min="12527" max="12527" width="10" customWidth="1"/>
    <col min="12528" max="12529" width="6" customWidth="1"/>
    <col min="12530" max="12530" width="1" customWidth="1"/>
    <col min="12531" max="12531" width="5" customWidth="1"/>
    <col min="12532" max="12532" width="20" customWidth="1"/>
    <col min="12533" max="12534" width="40" customWidth="1"/>
    <col min="12535" max="12536" width="25" customWidth="1"/>
    <col min="12537" max="12537" width="75" customWidth="1"/>
    <col min="12538" max="12538" width="10" customWidth="1"/>
    <col min="12539" max="12539" width="25" customWidth="1"/>
    <col min="12540" max="12540" width="75" customWidth="1"/>
    <col min="12541" max="12541" width="10" customWidth="1"/>
    <col min="12542" max="12542" width="25" customWidth="1"/>
    <col min="12543" max="12543" width="75" customWidth="1"/>
    <col min="12544" max="12548" width="3" customWidth="1"/>
    <col min="12549" max="12556" width="9" customWidth="1"/>
    <col min="12557" max="12557" width="1" customWidth="1"/>
    <col min="12558" max="12560" width="9" customWidth="1"/>
    <col min="12561" max="12561" width="10" customWidth="1"/>
    <col min="12562" max="12562" width="15" customWidth="1"/>
    <col min="12563" max="12563" width="20" customWidth="1"/>
    <col min="12564" max="12565" width="8" customWidth="1"/>
    <col min="12566" max="12567" width="5" customWidth="1"/>
    <col min="12568" max="12568" width="8" customWidth="1"/>
    <col min="12569" max="12569" width="1" customWidth="1"/>
    <col min="12570" max="12570" width="9" customWidth="1"/>
    <col min="12571" max="12594" width="250" customWidth="1"/>
    <col min="12722" max="12723" width="1" customWidth="1"/>
    <col min="12724" max="12725" width="10" customWidth="1"/>
    <col min="12726" max="12726" width="9" customWidth="1"/>
    <col min="12727" max="12727" width="15" customWidth="1"/>
    <col min="12728" max="12729" width="6" customWidth="1"/>
    <col min="12730" max="12730" width="1" customWidth="1"/>
    <col min="12731" max="12731" width="9" customWidth="1"/>
    <col min="12732" max="12732" width="25" customWidth="1"/>
    <col min="12733" max="12734" width="15" customWidth="1"/>
    <col min="12735" max="12735" width="80" customWidth="1"/>
    <col min="12736" max="12736" width="10" customWidth="1"/>
    <col min="12737" max="12737" width="15" customWidth="1"/>
    <col min="12738" max="12738" width="6" customWidth="1"/>
    <col min="12739" max="12739" width="120" customWidth="1"/>
    <col min="12740" max="12740" width="80" customWidth="1"/>
    <col min="12741" max="12741" width="10" customWidth="1"/>
    <col min="12742" max="12743" width="2" customWidth="1"/>
    <col min="12744" max="12744" width="4" customWidth="1"/>
    <col min="12745" max="12745" width="5" customWidth="1"/>
    <col min="12746" max="12746" width="20" customWidth="1"/>
    <col min="12747" max="12747" width="10" customWidth="1"/>
    <col min="12748" max="12749" width="25" customWidth="1"/>
    <col min="12750" max="12750" width="12" customWidth="1"/>
    <col min="12751" max="12751" width="5" customWidth="1"/>
    <col min="12752" max="12752" width="99" customWidth="1"/>
    <col min="12753" max="12753" width="20" customWidth="1"/>
    <col min="12754" max="12754" width="80" customWidth="1"/>
    <col min="12755" max="12756" width="2" customWidth="1"/>
    <col min="12757" max="12757" width="4" customWidth="1"/>
    <col min="12758" max="12758" width="20" customWidth="1"/>
    <col min="12759" max="12759" width="5" customWidth="1"/>
    <col min="12760" max="12760" width="15" customWidth="1"/>
    <col min="12761" max="12762" width="25" customWidth="1"/>
    <col min="12763" max="12764" width="50" customWidth="1"/>
    <col min="12765" max="12766" width="30" customWidth="1"/>
    <col min="12767" max="12767" width="15" customWidth="1"/>
    <col min="12768" max="12768" width="50" customWidth="1"/>
    <col min="12769" max="12770" width="1" customWidth="1"/>
    <col min="12771" max="12771" width="16" customWidth="1"/>
    <col min="12772" max="12772" width="1" customWidth="1"/>
    <col min="12773" max="12773" width="16" customWidth="1"/>
    <col min="12774" max="12774" width="1" customWidth="1"/>
    <col min="12775" max="12776" width="5" customWidth="1"/>
    <col min="12777" max="12777" width="20" customWidth="1"/>
    <col min="12778" max="12779" width="10" customWidth="1"/>
    <col min="12780" max="12780" width="60" customWidth="1"/>
    <col min="12781" max="12782" width="16" customWidth="1"/>
    <col min="12783" max="12783" width="10" customWidth="1"/>
    <col min="12784" max="12785" width="6" customWidth="1"/>
    <col min="12786" max="12786" width="1" customWidth="1"/>
    <col min="12787" max="12787" width="5" customWidth="1"/>
    <col min="12788" max="12788" width="20" customWidth="1"/>
    <col min="12789" max="12790" width="40" customWidth="1"/>
    <col min="12791" max="12792" width="25" customWidth="1"/>
    <col min="12793" max="12793" width="75" customWidth="1"/>
    <col min="12794" max="12794" width="10" customWidth="1"/>
    <col min="12795" max="12795" width="25" customWidth="1"/>
    <col min="12796" max="12796" width="75" customWidth="1"/>
    <col min="12797" max="12797" width="10" customWidth="1"/>
    <col min="12798" max="12798" width="25" customWidth="1"/>
    <col min="12799" max="12799" width="75" customWidth="1"/>
    <col min="12800" max="12804" width="3" customWidth="1"/>
    <col min="12805" max="12812" width="9" customWidth="1"/>
    <col min="12813" max="12813" width="1" customWidth="1"/>
    <col min="12814" max="12816" width="9" customWidth="1"/>
    <col min="12817" max="12817" width="10" customWidth="1"/>
    <col min="12818" max="12818" width="15" customWidth="1"/>
    <col min="12819" max="12819" width="20" customWidth="1"/>
    <col min="12820" max="12821" width="8" customWidth="1"/>
    <col min="12822" max="12823" width="5" customWidth="1"/>
    <col min="12824" max="12824" width="8" customWidth="1"/>
    <col min="12825" max="12825" width="1" customWidth="1"/>
    <col min="12826" max="12826" width="9" customWidth="1"/>
    <col min="12827" max="12850" width="250" customWidth="1"/>
    <col min="12978" max="12979" width="1" customWidth="1"/>
    <col min="12980" max="12981" width="10" customWidth="1"/>
    <col min="12982" max="12982" width="9" customWidth="1"/>
    <col min="12983" max="12983" width="15" customWidth="1"/>
    <col min="12984" max="12985" width="6" customWidth="1"/>
    <col min="12986" max="12986" width="1" customWidth="1"/>
    <col min="12987" max="12987" width="9" customWidth="1"/>
    <col min="12988" max="12988" width="25" customWidth="1"/>
    <col min="12989" max="12990" width="15" customWidth="1"/>
    <col min="12991" max="12991" width="80" customWidth="1"/>
    <col min="12992" max="12992" width="10" customWidth="1"/>
    <col min="12993" max="12993" width="15" customWidth="1"/>
    <col min="12994" max="12994" width="6" customWidth="1"/>
    <col min="12995" max="12995" width="120" customWidth="1"/>
    <col min="12996" max="12996" width="80" customWidth="1"/>
    <col min="12997" max="12997" width="10" customWidth="1"/>
    <col min="12998" max="12999" width="2" customWidth="1"/>
    <col min="13000" max="13000" width="4" customWidth="1"/>
    <col min="13001" max="13001" width="5" customWidth="1"/>
    <col min="13002" max="13002" width="20" customWidth="1"/>
    <col min="13003" max="13003" width="10" customWidth="1"/>
    <col min="13004" max="13005" width="25" customWidth="1"/>
    <col min="13006" max="13006" width="12" customWidth="1"/>
    <col min="13007" max="13007" width="5" customWidth="1"/>
    <col min="13008" max="13008" width="99" customWidth="1"/>
    <col min="13009" max="13009" width="20" customWidth="1"/>
    <col min="13010" max="13010" width="80" customWidth="1"/>
    <col min="13011" max="13012" width="2" customWidth="1"/>
    <col min="13013" max="13013" width="4" customWidth="1"/>
    <col min="13014" max="13014" width="20" customWidth="1"/>
    <col min="13015" max="13015" width="5" customWidth="1"/>
    <col min="13016" max="13016" width="15" customWidth="1"/>
    <col min="13017" max="13018" width="25" customWidth="1"/>
    <col min="13019" max="13020" width="50" customWidth="1"/>
    <col min="13021" max="13022" width="30" customWidth="1"/>
    <col min="13023" max="13023" width="15" customWidth="1"/>
    <col min="13024" max="13024" width="50" customWidth="1"/>
    <col min="13025" max="13026" width="1" customWidth="1"/>
    <col min="13027" max="13027" width="16" customWidth="1"/>
    <col min="13028" max="13028" width="1" customWidth="1"/>
    <col min="13029" max="13029" width="16" customWidth="1"/>
    <col min="13030" max="13030" width="1" customWidth="1"/>
    <col min="13031" max="13032" width="5" customWidth="1"/>
    <col min="13033" max="13033" width="20" customWidth="1"/>
    <col min="13034" max="13035" width="10" customWidth="1"/>
    <col min="13036" max="13036" width="60" customWidth="1"/>
    <col min="13037" max="13038" width="16" customWidth="1"/>
    <col min="13039" max="13039" width="10" customWidth="1"/>
    <col min="13040" max="13041" width="6" customWidth="1"/>
    <col min="13042" max="13042" width="1" customWidth="1"/>
    <col min="13043" max="13043" width="5" customWidth="1"/>
    <col min="13044" max="13044" width="20" customWidth="1"/>
    <col min="13045" max="13046" width="40" customWidth="1"/>
    <col min="13047" max="13048" width="25" customWidth="1"/>
    <col min="13049" max="13049" width="75" customWidth="1"/>
    <col min="13050" max="13050" width="10" customWidth="1"/>
    <col min="13051" max="13051" width="25" customWidth="1"/>
    <col min="13052" max="13052" width="75" customWidth="1"/>
    <col min="13053" max="13053" width="10" customWidth="1"/>
    <col min="13054" max="13054" width="25" customWidth="1"/>
    <col min="13055" max="13055" width="75" customWidth="1"/>
    <col min="13056" max="13060" width="3" customWidth="1"/>
    <col min="13061" max="13068" width="9" customWidth="1"/>
    <col min="13069" max="13069" width="1" customWidth="1"/>
    <col min="13070" max="13072" width="9" customWidth="1"/>
    <col min="13073" max="13073" width="10" customWidth="1"/>
    <col min="13074" max="13074" width="15" customWidth="1"/>
    <col min="13075" max="13075" width="20" customWidth="1"/>
    <col min="13076" max="13077" width="8" customWidth="1"/>
    <col min="13078" max="13079" width="5" customWidth="1"/>
    <col min="13080" max="13080" width="8" customWidth="1"/>
    <col min="13081" max="13081" width="1" customWidth="1"/>
    <col min="13082" max="13082" width="9" customWidth="1"/>
    <col min="13083" max="13106" width="250" customWidth="1"/>
    <col min="13234" max="13235" width="1" customWidth="1"/>
    <col min="13236" max="13237" width="10" customWidth="1"/>
    <col min="13238" max="13238" width="9" customWidth="1"/>
    <col min="13239" max="13239" width="15" customWidth="1"/>
    <col min="13240" max="13241" width="6" customWidth="1"/>
    <col min="13242" max="13242" width="1" customWidth="1"/>
    <col min="13243" max="13243" width="9" customWidth="1"/>
    <col min="13244" max="13244" width="25" customWidth="1"/>
    <col min="13245" max="13246" width="15" customWidth="1"/>
    <col min="13247" max="13247" width="80" customWidth="1"/>
    <col min="13248" max="13248" width="10" customWidth="1"/>
    <col min="13249" max="13249" width="15" customWidth="1"/>
    <col min="13250" max="13250" width="6" customWidth="1"/>
    <col min="13251" max="13251" width="120" customWidth="1"/>
    <col min="13252" max="13252" width="80" customWidth="1"/>
    <col min="13253" max="13253" width="10" customWidth="1"/>
    <col min="13254" max="13255" width="2" customWidth="1"/>
    <col min="13256" max="13256" width="4" customWidth="1"/>
    <col min="13257" max="13257" width="5" customWidth="1"/>
    <col min="13258" max="13258" width="20" customWidth="1"/>
    <col min="13259" max="13259" width="10" customWidth="1"/>
    <col min="13260" max="13261" width="25" customWidth="1"/>
    <col min="13262" max="13262" width="12" customWidth="1"/>
    <col min="13263" max="13263" width="5" customWidth="1"/>
    <col min="13264" max="13264" width="99" customWidth="1"/>
    <col min="13265" max="13265" width="20" customWidth="1"/>
    <col min="13266" max="13266" width="80" customWidth="1"/>
    <col min="13267" max="13268" width="2" customWidth="1"/>
    <col min="13269" max="13269" width="4" customWidth="1"/>
    <col min="13270" max="13270" width="20" customWidth="1"/>
    <col min="13271" max="13271" width="5" customWidth="1"/>
    <col min="13272" max="13272" width="15" customWidth="1"/>
    <col min="13273" max="13274" width="25" customWidth="1"/>
    <col min="13275" max="13276" width="50" customWidth="1"/>
    <col min="13277" max="13278" width="30" customWidth="1"/>
    <col min="13279" max="13279" width="15" customWidth="1"/>
    <col min="13280" max="13280" width="50" customWidth="1"/>
    <col min="13281" max="13282" width="1" customWidth="1"/>
    <col min="13283" max="13283" width="16" customWidth="1"/>
    <col min="13284" max="13284" width="1" customWidth="1"/>
    <col min="13285" max="13285" width="16" customWidth="1"/>
    <col min="13286" max="13286" width="1" customWidth="1"/>
    <col min="13287" max="13288" width="5" customWidth="1"/>
    <col min="13289" max="13289" width="20" customWidth="1"/>
    <col min="13290" max="13291" width="10" customWidth="1"/>
    <col min="13292" max="13292" width="60" customWidth="1"/>
    <col min="13293" max="13294" width="16" customWidth="1"/>
    <col min="13295" max="13295" width="10" customWidth="1"/>
    <col min="13296" max="13297" width="6" customWidth="1"/>
    <col min="13298" max="13298" width="1" customWidth="1"/>
    <col min="13299" max="13299" width="5" customWidth="1"/>
    <col min="13300" max="13300" width="20" customWidth="1"/>
    <col min="13301" max="13302" width="40" customWidth="1"/>
    <col min="13303" max="13304" width="25" customWidth="1"/>
    <col min="13305" max="13305" width="75" customWidth="1"/>
    <col min="13306" max="13306" width="10" customWidth="1"/>
    <col min="13307" max="13307" width="25" customWidth="1"/>
    <col min="13308" max="13308" width="75" customWidth="1"/>
    <col min="13309" max="13309" width="10" customWidth="1"/>
    <col min="13310" max="13310" width="25" customWidth="1"/>
    <col min="13311" max="13311" width="75" customWidth="1"/>
    <col min="13312" max="13316" width="3" customWidth="1"/>
    <col min="13317" max="13324" width="9" customWidth="1"/>
    <col min="13325" max="13325" width="1" customWidth="1"/>
    <col min="13326" max="13328" width="9" customWidth="1"/>
    <col min="13329" max="13329" width="10" customWidth="1"/>
    <col min="13330" max="13330" width="15" customWidth="1"/>
    <col min="13331" max="13331" width="20" customWidth="1"/>
    <col min="13332" max="13333" width="8" customWidth="1"/>
    <col min="13334" max="13335" width="5" customWidth="1"/>
    <col min="13336" max="13336" width="8" customWidth="1"/>
    <col min="13337" max="13337" width="1" customWidth="1"/>
    <col min="13338" max="13338" width="9" customWidth="1"/>
    <col min="13339" max="13362" width="250" customWidth="1"/>
    <col min="13490" max="13491" width="1" customWidth="1"/>
    <col min="13492" max="13493" width="10" customWidth="1"/>
    <col min="13494" max="13494" width="9" customWidth="1"/>
    <col min="13495" max="13495" width="15" customWidth="1"/>
    <col min="13496" max="13497" width="6" customWidth="1"/>
    <col min="13498" max="13498" width="1" customWidth="1"/>
    <col min="13499" max="13499" width="9" customWidth="1"/>
    <col min="13500" max="13500" width="25" customWidth="1"/>
    <col min="13501" max="13502" width="15" customWidth="1"/>
    <col min="13503" max="13503" width="80" customWidth="1"/>
    <col min="13504" max="13504" width="10" customWidth="1"/>
    <col min="13505" max="13505" width="15" customWidth="1"/>
    <col min="13506" max="13506" width="6" customWidth="1"/>
    <col min="13507" max="13507" width="120" customWidth="1"/>
    <col min="13508" max="13508" width="80" customWidth="1"/>
    <col min="13509" max="13509" width="10" customWidth="1"/>
    <col min="13510" max="13511" width="2" customWidth="1"/>
    <col min="13512" max="13512" width="4" customWidth="1"/>
    <col min="13513" max="13513" width="5" customWidth="1"/>
    <col min="13514" max="13514" width="20" customWidth="1"/>
    <col min="13515" max="13515" width="10" customWidth="1"/>
    <col min="13516" max="13517" width="25" customWidth="1"/>
    <col min="13518" max="13518" width="12" customWidth="1"/>
    <col min="13519" max="13519" width="5" customWidth="1"/>
    <col min="13520" max="13520" width="99" customWidth="1"/>
    <col min="13521" max="13521" width="20" customWidth="1"/>
    <col min="13522" max="13522" width="80" customWidth="1"/>
    <col min="13523" max="13524" width="2" customWidth="1"/>
    <col min="13525" max="13525" width="4" customWidth="1"/>
    <col min="13526" max="13526" width="20" customWidth="1"/>
    <col min="13527" max="13527" width="5" customWidth="1"/>
    <col min="13528" max="13528" width="15" customWidth="1"/>
    <col min="13529" max="13530" width="25" customWidth="1"/>
    <col min="13531" max="13532" width="50" customWidth="1"/>
    <col min="13533" max="13534" width="30" customWidth="1"/>
    <col min="13535" max="13535" width="15" customWidth="1"/>
    <col min="13536" max="13536" width="50" customWidth="1"/>
    <col min="13537" max="13538" width="1" customWidth="1"/>
    <col min="13539" max="13539" width="16" customWidth="1"/>
    <col min="13540" max="13540" width="1" customWidth="1"/>
    <col min="13541" max="13541" width="16" customWidth="1"/>
    <col min="13542" max="13542" width="1" customWidth="1"/>
    <col min="13543" max="13544" width="5" customWidth="1"/>
    <col min="13545" max="13545" width="20" customWidth="1"/>
    <col min="13546" max="13547" width="10" customWidth="1"/>
    <col min="13548" max="13548" width="60" customWidth="1"/>
    <col min="13549" max="13550" width="16" customWidth="1"/>
    <col min="13551" max="13551" width="10" customWidth="1"/>
    <col min="13552" max="13553" width="6" customWidth="1"/>
    <col min="13554" max="13554" width="1" customWidth="1"/>
    <col min="13555" max="13555" width="5" customWidth="1"/>
    <col min="13556" max="13556" width="20" customWidth="1"/>
    <col min="13557" max="13558" width="40" customWidth="1"/>
    <col min="13559" max="13560" width="25" customWidth="1"/>
    <col min="13561" max="13561" width="75" customWidth="1"/>
    <col min="13562" max="13562" width="10" customWidth="1"/>
    <col min="13563" max="13563" width="25" customWidth="1"/>
    <col min="13564" max="13564" width="75" customWidth="1"/>
    <col min="13565" max="13565" width="10" customWidth="1"/>
    <col min="13566" max="13566" width="25" customWidth="1"/>
    <col min="13567" max="13567" width="75" customWidth="1"/>
    <col min="13568" max="13572" width="3" customWidth="1"/>
    <col min="13573" max="13580" width="9" customWidth="1"/>
    <col min="13581" max="13581" width="1" customWidth="1"/>
    <col min="13582" max="13584" width="9" customWidth="1"/>
    <col min="13585" max="13585" width="10" customWidth="1"/>
    <col min="13586" max="13586" width="15" customWidth="1"/>
    <col min="13587" max="13587" width="20" customWidth="1"/>
    <col min="13588" max="13589" width="8" customWidth="1"/>
    <col min="13590" max="13591" width="5" customWidth="1"/>
    <col min="13592" max="13592" width="8" customWidth="1"/>
    <col min="13593" max="13593" width="1" customWidth="1"/>
    <col min="13594" max="13594" width="9" customWidth="1"/>
    <col min="13595" max="13618" width="250" customWidth="1"/>
    <col min="13746" max="13747" width="1" customWidth="1"/>
    <col min="13748" max="13749" width="10" customWidth="1"/>
    <col min="13750" max="13750" width="9" customWidth="1"/>
    <col min="13751" max="13751" width="15" customWidth="1"/>
    <col min="13752" max="13753" width="6" customWidth="1"/>
    <col min="13754" max="13754" width="1" customWidth="1"/>
    <col min="13755" max="13755" width="9" customWidth="1"/>
    <col min="13756" max="13756" width="25" customWidth="1"/>
    <col min="13757" max="13758" width="15" customWidth="1"/>
    <col min="13759" max="13759" width="80" customWidth="1"/>
    <col min="13760" max="13760" width="10" customWidth="1"/>
    <col min="13761" max="13761" width="15" customWidth="1"/>
    <col min="13762" max="13762" width="6" customWidth="1"/>
    <col min="13763" max="13763" width="120" customWidth="1"/>
    <col min="13764" max="13764" width="80" customWidth="1"/>
    <col min="13765" max="13765" width="10" customWidth="1"/>
    <col min="13766" max="13767" width="2" customWidth="1"/>
    <col min="13768" max="13768" width="4" customWidth="1"/>
    <col min="13769" max="13769" width="5" customWidth="1"/>
    <col min="13770" max="13770" width="20" customWidth="1"/>
    <col min="13771" max="13771" width="10" customWidth="1"/>
    <col min="13772" max="13773" width="25" customWidth="1"/>
    <col min="13774" max="13774" width="12" customWidth="1"/>
    <col min="13775" max="13775" width="5" customWidth="1"/>
    <col min="13776" max="13776" width="99" customWidth="1"/>
    <col min="13777" max="13777" width="20" customWidth="1"/>
    <col min="13778" max="13778" width="80" customWidth="1"/>
    <col min="13779" max="13780" width="2" customWidth="1"/>
    <col min="13781" max="13781" width="4" customWidth="1"/>
    <col min="13782" max="13782" width="20" customWidth="1"/>
    <col min="13783" max="13783" width="5" customWidth="1"/>
    <col min="13784" max="13784" width="15" customWidth="1"/>
    <col min="13785" max="13786" width="25" customWidth="1"/>
    <col min="13787" max="13788" width="50" customWidth="1"/>
    <col min="13789" max="13790" width="30" customWidth="1"/>
    <col min="13791" max="13791" width="15" customWidth="1"/>
    <col min="13792" max="13792" width="50" customWidth="1"/>
    <col min="13793" max="13794" width="1" customWidth="1"/>
    <col min="13795" max="13795" width="16" customWidth="1"/>
    <col min="13796" max="13796" width="1" customWidth="1"/>
    <col min="13797" max="13797" width="16" customWidth="1"/>
    <col min="13798" max="13798" width="1" customWidth="1"/>
    <col min="13799" max="13800" width="5" customWidth="1"/>
    <col min="13801" max="13801" width="20" customWidth="1"/>
    <col min="13802" max="13803" width="10" customWidth="1"/>
    <col min="13804" max="13804" width="60" customWidth="1"/>
    <col min="13805" max="13806" width="16" customWidth="1"/>
    <col min="13807" max="13807" width="10" customWidth="1"/>
    <col min="13808" max="13809" width="6" customWidth="1"/>
    <col min="13810" max="13810" width="1" customWidth="1"/>
    <col min="13811" max="13811" width="5" customWidth="1"/>
    <col min="13812" max="13812" width="20" customWidth="1"/>
    <col min="13813" max="13814" width="40" customWidth="1"/>
    <col min="13815" max="13816" width="25" customWidth="1"/>
    <col min="13817" max="13817" width="75" customWidth="1"/>
    <col min="13818" max="13818" width="10" customWidth="1"/>
    <col min="13819" max="13819" width="25" customWidth="1"/>
    <col min="13820" max="13820" width="75" customWidth="1"/>
    <col min="13821" max="13821" width="10" customWidth="1"/>
    <col min="13822" max="13822" width="25" customWidth="1"/>
    <col min="13823" max="13823" width="75" customWidth="1"/>
    <col min="13824" max="13828" width="3" customWidth="1"/>
    <col min="13829" max="13836" width="9" customWidth="1"/>
    <col min="13837" max="13837" width="1" customWidth="1"/>
    <col min="13838" max="13840" width="9" customWidth="1"/>
    <col min="13841" max="13841" width="10" customWidth="1"/>
    <col min="13842" max="13842" width="15" customWidth="1"/>
    <col min="13843" max="13843" width="20" customWidth="1"/>
    <col min="13844" max="13845" width="8" customWidth="1"/>
    <col min="13846" max="13847" width="5" customWidth="1"/>
    <col min="13848" max="13848" width="8" customWidth="1"/>
    <col min="13849" max="13849" width="1" customWidth="1"/>
    <col min="13850" max="13850" width="9" customWidth="1"/>
    <col min="13851" max="13874" width="250" customWidth="1"/>
    <col min="14002" max="14003" width="1" customWidth="1"/>
    <col min="14004" max="14005" width="10" customWidth="1"/>
    <col min="14006" max="14006" width="9" customWidth="1"/>
    <col min="14007" max="14007" width="15" customWidth="1"/>
    <col min="14008" max="14009" width="6" customWidth="1"/>
    <col min="14010" max="14010" width="1" customWidth="1"/>
    <col min="14011" max="14011" width="9" customWidth="1"/>
    <col min="14012" max="14012" width="25" customWidth="1"/>
    <col min="14013" max="14014" width="15" customWidth="1"/>
    <col min="14015" max="14015" width="80" customWidth="1"/>
    <col min="14016" max="14016" width="10" customWidth="1"/>
    <col min="14017" max="14017" width="15" customWidth="1"/>
    <col min="14018" max="14018" width="6" customWidth="1"/>
    <col min="14019" max="14019" width="120" customWidth="1"/>
    <col min="14020" max="14020" width="80" customWidth="1"/>
    <col min="14021" max="14021" width="10" customWidth="1"/>
    <col min="14022" max="14023" width="2" customWidth="1"/>
    <col min="14024" max="14024" width="4" customWidth="1"/>
    <col min="14025" max="14025" width="5" customWidth="1"/>
    <col min="14026" max="14026" width="20" customWidth="1"/>
    <col min="14027" max="14027" width="10" customWidth="1"/>
    <col min="14028" max="14029" width="25" customWidth="1"/>
    <col min="14030" max="14030" width="12" customWidth="1"/>
    <col min="14031" max="14031" width="5" customWidth="1"/>
    <col min="14032" max="14032" width="99" customWidth="1"/>
    <col min="14033" max="14033" width="20" customWidth="1"/>
    <col min="14034" max="14034" width="80" customWidth="1"/>
    <col min="14035" max="14036" width="2" customWidth="1"/>
    <col min="14037" max="14037" width="4" customWidth="1"/>
    <col min="14038" max="14038" width="20" customWidth="1"/>
    <col min="14039" max="14039" width="5" customWidth="1"/>
    <col min="14040" max="14040" width="15" customWidth="1"/>
    <col min="14041" max="14042" width="25" customWidth="1"/>
    <col min="14043" max="14044" width="50" customWidth="1"/>
    <col min="14045" max="14046" width="30" customWidth="1"/>
    <col min="14047" max="14047" width="15" customWidth="1"/>
    <col min="14048" max="14048" width="50" customWidth="1"/>
    <col min="14049" max="14050" width="1" customWidth="1"/>
    <col min="14051" max="14051" width="16" customWidth="1"/>
    <col min="14052" max="14052" width="1" customWidth="1"/>
    <col min="14053" max="14053" width="16" customWidth="1"/>
    <col min="14054" max="14054" width="1" customWidth="1"/>
    <col min="14055" max="14056" width="5" customWidth="1"/>
    <col min="14057" max="14057" width="20" customWidth="1"/>
    <col min="14058" max="14059" width="10" customWidth="1"/>
    <col min="14060" max="14060" width="60" customWidth="1"/>
    <col min="14061" max="14062" width="16" customWidth="1"/>
    <col min="14063" max="14063" width="10" customWidth="1"/>
    <col min="14064" max="14065" width="6" customWidth="1"/>
    <col min="14066" max="14066" width="1" customWidth="1"/>
    <col min="14067" max="14067" width="5" customWidth="1"/>
    <col min="14068" max="14068" width="20" customWidth="1"/>
    <col min="14069" max="14070" width="40" customWidth="1"/>
    <col min="14071" max="14072" width="25" customWidth="1"/>
    <col min="14073" max="14073" width="75" customWidth="1"/>
    <col min="14074" max="14074" width="10" customWidth="1"/>
    <col min="14075" max="14075" width="25" customWidth="1"/>
    <col min="14076" max="14076" width="75" customWidth="1"/>
    <col min="14077" max="14077" width="10" customWidth="1"/>
    <col min="14078" max="14078" width="25" customWidth="1"/>
    <col min="14079" max="14079" width="75" customWidth="1"/>
    <col min="14080" max="14084" width="3" customWidth="1"/>
    <col min="14085" max="14092" width="9" customWidth="1"/>
    <col min="14093" max="14093" width="1" customWidth="1"/>
    <col min="14094" max="14096" width="9" customWidth="1"/>
    <col min="14097" max="14097" width="10" customWidth="1"/>
    <col min="14098" max="14098" width="15" customWidth="1"/>
    <col min="14099" max="14099" width="20" customWidth="1"/>
    <col min="14100" max="14101" width="8" customWidth="1"/>
    <col min="14102" max="14103" width="5" customWidth="1"/>
    <col min="14104" max="14104" width="8" customWidth="1"/>
    <col min="14105" max="14105" width="1" customWidth="1"/>
    <col min="14106" max="14106" width="9" customWidth="1"/>
    <col min="14107" max="14130" width="250" customWidth="1"/>
    <col min="14258" max="14259" width="1" customWidth="1"/>
    <col min="14260" max="14261" width="10" customWidth="1"/>
    <col min="14262" max="14262" width="9" customWidth="1"/>
    <col min="14263" max="14263" width="15" customWidth="1"/>
    <col min="14264" max="14265" width="6" customWidth="1"/>
    <col min="14266" max="14266" width="1" customWidth="1"/>
    <col min="14267" max="14267" width="9" customWidth="1"/>
    <col min="14268" max="14268" width="25" customWidth="1"/>
    <col min="14269" max="14270" width="15" customWidth="1"/>
    <col min="14271" max="14271" width="80" customWidth="1"/>
    <col min="14272" max="14272" width="10" customWidth="1"/>
    <col min="14273" max="14273" width="15" customWidth="1"/>
    <col min="14274" max="14274" width="6" customWidth="1"/>
    <col min="14275" max="14275" width="120" customWidth="1"/>
    <col min="14276" max="14276" width="80" customWidth="1"/>
    <col min="14277" max="14277" width="10" customWidth="1"/>
    <col min="14278" max="14279" width="2" customWidth="1"/>
    <col min="14280" max="14280" width="4" customWidth="1"/>
    <col min="14281" max="14281" width="5" customWidth="1"/>
    <col min="14282" max="14282" width="20" customWidth="1"/>
    <col min="14283" max="14283" width="10" customWidth="1"/>
    <col min="14284" max="14285" width="25" customWidth="1"/>
    <col min="14286" max="14286" width="12" customWidth="1"/>
    <col min="14287" max="14287" width="5" customWidth="1"/>
    <col min="14288" max="14288" width="99" customWidth="1"/>
    <col min="14289" max="14289" width="20" customWidth="1"/>
    <col min="14290" max="14290" width="80" customWidth="1"/>
    <col min="14291" max="14292" width="2" customWidth="1"/>
    <col min="14293" max="14293" width="4" customWidth="1"/>
    <col min="14294" max="14294" width="20" customWidth="1"/>
    <col min="14295" max="14295" width="5" customWidth="1"/>
    <col min="14296" max="14296" width="15" customWidth="1"/>
    <col min="14297" max="14298" width="25" customWidth="1"/>
    <col min="14299" max="14300" width="50" customWidth="1"/>
    <col min="14301" max="14302" width="30" customWidth="1"/>
    <col min="14303" max="14303" width="15" customWidth="1"/>
    <col min="14304" max="14304" width="50" customWidth="1"/>
    <col min="14305" max="14306" width="1" customWidth="1"/>
    <col min="14307" max="14307" width="16" customWidth="1"/>
    <col min="14308" max="14308" width="1" customWidth="1"/>
    <col min="14309" max="14309" width="16" customWidth="1"/>
    <col min="14310" max="14310" width="1" customWidth="1"/>
    <col min="14311" max="14312" width="5" customWidth="1"/>
    <col min="14313" max="14313" width="20" customWidth="1"/>
    <col min="14314" max="14315" width="10" customWidth="1"/>
    <col min="14316" max="14316" width="60" customWidth="1"/>
    <col min="14317" max="14318" width="16" customWidth="1"/>
    <col min="14319" max="14319" width="10" customWidth="1"/>
    <col min="14320" max="14321" width="6" customWidth="1"/>
    <col min="14322" max="14322" width="1" customWidth="1"/>
    <col min="14323" max="14323" width="5" customWidth="1"/>
    <col min="14324" max="14324" width="20" customWidth="1"/>
    <col min="14325" max="14326" width="40" customWidth="1"/>
    <col min="14327" max="14328" width="25" customWidth="1"/>
    <col min="14329" max="14329" width="75" customWidth="1"/>
    <col min="14330" max="14330" width="10" customWidth="1"/>
    <col min="14331" max="14331" width="25" customWidth="1"/>
    <col min="14332" max="14332" width="75" customWidth="1"/>
    <col min="14333" max="14333" width="10" customWidth="1"/>
    <col min="14334" max="14334" width="25" customWidth="1"/>
    <col min="14335" max="14335" width="75" customWidth="1"/>
    <col min="14336" max="14340" width="3" customWidth="1"/>
    <col min="14341" max="14348" width="9" customWidth="1"/>
    <col min="14349" max="14349" width="1" customWidth="1"/>
    <col min="14350" max="14352" width="9" customWidth="1"/>
    <col min="14353" max="14353" width="10" customWidth="1"/>
    <col min="14354" max="14354" width="15" customWidth="1"/>
    <col min="14355" max="14355" width="20" customWidth="1"/>
    <col min="14356" max="14357" width="8" customWidth="1"/>
    <col min="14358" max="14359" width="5" customWidth="1"/>
    <col min="14360" max="14360" width="8" customWidth="1"/>
    <col min="14361" max="14361" width="1" customWidth="1"/>
    <col min="14362" max="14362" width="9" customWidth="1"/>
    <col min="14363" max="14386" width="250" customWidth="1"/>
    <col min="14514" max="14515" width="1" customWidth="1"/>
    <col min="14516" max="14517" width="10" customWidth="1"/>
    <col min="14518" max="14518" width="9" customWidth="1"/>
    <col min="14519" max="14519" width="15" customWidth="1"/>
    <col min="14520" max="14521" width="6" customWidth="1"/>
    <col min="14522" max="14522" width="1" customWidth="1"/>
    <col min="14523" max="14523" width="9" customWidth="1"/>
    <col min="14524" max="14524" width="25" customWidth="1"/>
    <col min="14525" max="14526" width="15" customWidth="1"/>
    <col min="14527" max="14527" width="80" customWidth="1"/>
    <col min="14528" max="14528" width="10" customWidth="1"/>
    <col min="14529" max="14529" width="15" customWidth="1"/>
    <col min="14530" max="14530" width="6" customWidth="1"/>
    <col min="14531" max="14531" width="120" customWidth="1"/>
    <col min="14532" max="14532" width="80" customWidth="1"/>
    <col min="14533" max="14533" width="10" customWidth="1"/>
    <col min="14534" max="14535" width="2" customWidth="1"/>
    <col min="14536" max="14536" width="4" customWidth="1"/>
    <col min="14537" max="14537" width="5" customWidth="1"/>
    <col min="14538" max="14538" width="20" customWidth="1"/>
    <col min="14539" max="14539" width="10" customWidth="1"/>
    <col min="14540" max="14541" width="25" customWidth="1"/>
    <col min="14542" max="14542" width="12" customWidth="1"/>
    <col min="14543" max="14543" width="5" customWidth="1"/>
    <col min="14544" max="14544" width="99" customWidth="1"/>
    <col min="14545" max="14545" width="20" customWidth="1"/>
    <col min="14546" max="14546" width="80" customWidth="1"/>
    <col min="14547" max="14548" width="2" customWidth="1"/>
    <col min="14549" max="14549" width="4" customWidth="1"/>
    <col min="14550" max="14550" width="20" customWidth="1"/>
    <col min="14551" max="14551" width="5" customWidth="1"/>
    <col min="14552" max="14552" width="15" customWidth="1"/>
    <col min="14553" max="14554" width="25" customWidth="1"/>
    <col min="14555" max="14556" width="50" customWidth="1"/>
    <col min="14557" max="14558" width="30" customWidth="1"/>
    <col min="14559" max="14559" width="15" customWidth="1"/>
    <col min="14560" max="14560" width="50" customWidth="1"/>
    <col min="14561" max="14562" width="1" customWidth="1"/>
    <col min="14563" max="14563" width="16" customWidth="1"/>
    <col min="14564" max="14564" width="1" customWidth="1"/>
    <col min="14565" max="14565" width="16" customWidth="1"/>
    <col min="14566" max="14566" width="1" customWidth="1"/>
    <col min="14567" max="14568" width="5" customWidth="1"/>
    <col min="14569" max="14569" width="20" customWidth="1"/>
    <col min="14570" max="14571" width="10" customWidth="1"/>
    <col min="14572" max="14572" width="60" customWidth="1"/>
    <col min="14573" max="14574" width="16" customWidth="1"/>
    <col min="14575" max="14575" width="10" customWidth="1"/>
    <col min="14576" max="14577" width="6" customWidth="1"/>
    <col min="14578" max="14578" width="1" customWidth="1"/>
    <col min="14579" max="14579" width="5" customWidth="1"/>
    <col min="14580" max="14580" width="20" customWidth="1"/>
    <col min="14581" max="14582" width="40" customWidth="1"/>
    <col min="14583" max="14584" width="25" customWidth="1"/>
    <col min="14585" max="14585" width="75" customWidth="1"/>
    <col min="14586" max="14586" width="10" customWidth="1"/>
    <col min="14587" max="14587" width="25" customWidth="1"/>
    <col min="14588" max="14588" width="75" customWidth="1"/>
    <col min="14589" max="14589" width="10" customWidth="1"/>
    <col min="14590" max="14590" width="25" customWidth="1"/>
    <col min="14591" max="14591" width="75" customWidth="1"/>
    <col min="14592" max="14596" width="3" customWidth="1"/>
    <col min="14597" max="14604" width="9" customWidth="1"/>
    <col min="14605" max="14605" width="1" customWidth="1"/>
    <col min="14606" max="14608" width="9" customWidth="1"/>
    <col min="14609" max="14609" width="10" customWidth="1"/>
    <col min="14610" max="14610" width="15" customWidth="1"/>
    <col min="14611" max="14611" width="20" customWidth="1"/>
    <col min="14612" max="14613" width="8" customWidth="1"/>
    <col min="14614" max="14615" width="5" customWidth="1"/>
    <col min="14616" max="14616" width="8" customWidth="1"/>
    <col min="14617" max="14617" width="1" customWidth="1"/>
    <col min="14618" max="14618" width="9" customWidth="1"/>
    <col min="14619" max="14642" width="250" customWidth="1"/>
    <col min="14770" max="14771" width="1" customWidth="1"/>
    <col min="14772" max="14773" width="10" customWidth="1"/>
    <col min="14774" max="14774" width="9" customWidth="1"/>
    <col min="14775" max="14775" width="15" customWidth="1"/>
    <col min="14776" max="14777" width="6" customWidth="1"/>
    <col min="14778" max="14778" width="1" customWidth="1"/>
    <col min="14779" max="14779" width="9" customWidth="1"/>
    <col min="14780" max="14780" width="25" customWidth="1"/>
    <col min="14781" max="14782" width="15" customWidth="1"/>
    <col min="14783" max="14783" width="80" customWidth="1"/>
    <col min="14784" max="14784" width="10" customWidth="1"/>
    <col min="14785" max="14785" width="15" customWidth="1"/>
    <col min="14786" max="14786" width="6" customWidth="1"/>
    <col min="14787" max="14787" width="120" customWidth="1"/>
    <col min="14788" max="14788" width="80" customWidth="1"/>
    <col min="14789" max="14789" width="10" customWidth="1"/>
    <col min="14790" max="14791" width="2" customWidth="1"/>
    <col min="14792" max="14792" width="4" customWidth="1"/>
    <col min="14793" max="14793" width="5" customWidth="1"/>
    <col min="14794" max="14794" width="20" customWidth="1"/>
    <col min="14795" max="14795" width="10" customWidth="1"/>
    <col min="14796" max="14797" width="25" customWidth="1"/>
    <col min="14798" max="14798" width="12" customWidth="1"/>
    <col min="14799" max="14799" width="5" customWidth="1"/>
    <col min="14800" max="14800" width="99" customWidth="1"/>
    <col min="14801" max="14801" width="20" customWidth="1"/>
    <col min="14802" max="14802" width="80" customWidth="1"/>
    <col min="14803" max="14804" width="2" customWidth="1"/>
    <col min="14805" max="14805" width="4" customWidth="1"/>
    <col min="14806" max="14806" width="20" customWidth="1"/>
    <col min="14807" max="14807" width="5" customWidth="1"/>
    <col min="14808" max="14808" width="15" customWidth="1"/>
    <col min="14809" max="14810" width="25" customWidth="1"/>
    <col min="14811" max="14812" width="50" customWidth="1"/>
    <col min="14813" max="14814" width="30" customWidth="1"/>
    <col min="14815" max="14815" width="15" customWidth="1"/>
    <col min="14816" max="14816" width="50" customWidth="1"/>
    <col min="14817" max="14818" width="1" customWidth="1"/>
    <col min="14819" max="14819" width="16" customWidth="1"/>
    <col min="14820" max="14820" width="1" customWidth="1"/>
    <col min="14821" max="14821" width="16" customWidth="1"/>
    <col min="14822" max="14822" width="1" customWidth="1"/>
    <col min="14823" max="14824" width="5" customWidth="1"/>
    <col min="14825" max="14825" width="20" customWidth="1"/>
    <col min="14826" max="14827" width="10" customWidth="1"/>
    <col min="14828" max="14828" width="60" customWidth="1"/>
    <col min="14829" max="14830" width="16" customWidth="1"/>
    <col min="14831" max="14831" width="10" customWidth="1"/>
    <col min="14832" max="14833" width="6" customWidth="1"/>
    <col min="14834" max="14834" width="1" customWidth="1"/>
    <col min="14835" max="14835" width="5" customWidth="1"/>
    <col min="14836" max="14836" width="20" customWidth="1"/>
    <col min="14837" max="14838" width="40" customWidth="1"/>
    <col min="14839" max="14840" width="25" customWidth="1"/>
    <col min="14841" max="14841" width="75" customWidth="1"/>
    <col min="14842" max="14842" width="10" customWidth="1"/>
    <col min="14843" max="14843" width="25" customWidth="1"/>
    <col min="14844" max="14844" width="75" customWidth="1"/>
    <col min="14845" max="14845" width="10" customWidth="1"/>
    <col min="14846" max="14846" width="25" customWidth="1"/>
    <col min="14847" max="14847" width="75" customWidth="1"/>
    <col min="14848" max="14852" width="3" customWidth="1"/>
    <col min="14853" max="14860" width="9" customWidth="1"/>
    <col min="14861" max="14861" width="1" customWidth="1"/>
    <col min="14862" max="14864" width="9" customWidth="1"/>
    <col min="14865" max="14865" width="10" customWidth="1"/>
    <col min="14866" max="14866" width="15" customWidth="1"/>
    <col min="14867" max="14867" width="20" customWidth="1"/>
    <col min="14868" max="14869" width="8" customWidth="1"/>
    <col min="14870" max="14871" width="5" customWidth="1"/>
    <col min="14872" max="14872" width="8" customWidth="1"/>
    <col min="14873" max="14873" width="1" customWidth="1"/>
    <col min="14874" max="14874" width="9" customWidth="1"/>
    <col min="14875" max="14898" width="250" customWidth="1"/>
    <col min="15026" max="15027" width="1" customWidth="1"/>
    <col min="15028" max="15029" width="10" customWidth="1"/>
    <col min="15030" max="15030" width="9" customWidth="1"/>
    <col min="15031" max="15031" width="15" customWidth="1"/>
    <col min="15032" max="15033" width="6" customWidth="1"/>
    <col min="15034" max="15034" width="1" customWidth="1"/>
    <col min="15035" max="15035" width="9" customWidth="1"/>
    <col min="15036" max="15036" width="25" customWidth="1"/>
    <col min="15037" max="15038" width="15" customWidth="1"/>
    <col min="15039" max="15039" width="80" customWidth="1"/>
    <col min="15040" max="15040" width="10" customWidth="1"/>
    <col min="15041" max="15041" width="15" customWidth="1"/>
    <col min="15042" max="15042" width="6" customWidth="1"/>
    <col min="15043" max="15043" width="120" customWidth="1"/>
    <col min="15044" max="15044" width="80" customWidth="1"/>
    <col min="15045" max="15045" width="10" customWidth="1"/>
    <col min="15046" max="15047" width="2" customWidth="1"/>
    <col min="15048" max="15048" width="4" customWidth="1"/>
    <col min="15049" max="15049" width="5" customWidth="1"/>
    <col min="15050" max="15050" width="20" customWidth="1"/>
    <col min="15051" max="15051" width="10" customWidth="1"/>
    <col min="15052" max="15053" width="25" customWidth="1"/>
    <col min="15054" max="15054" width="12" customWidth="1"/>
    <col min="15055" max="15055" width="5" customWidth="1"/>
    <col min="15056" max="15056" width="99" customWidth="1"/>
    <col min="15057" max="15057" width="20" customWidth="1"/>
    <col min="15058" max="15058" width="80" customWidth="1"/>
    <col min="15059" max="15060" width="2" customWidth="1"/>
    <col min="15061" max="15061" width="4" customWidth="1"/>
    <col min="15062" max="15062" width="20" customWidth="1"/>
    <col min="15063" max="15063" width="5" customWidth="1"/>
    <col min="15064" max="15064" width="15" customWidth="1"/>
    <col min="15065" max="15066" width="25" customWidth="1"/>
    <col min="15067" max="15068" width="50" customWidth="1"/>
    <col min="15069" max="15070" width="30" customWidth="1"/>
    <col min="15071" max="15071" width="15" customWidth="1"/>
    <col min="15072" max="15072" width="50" customWidth="1"/>
    <col min="15073" max="15074" width="1" customWidth="1"/>
    <col min="15075" max="15075" width="16" customWidth="1"/>
    <col min="15076" max="15076" width="1" customWidth="1"/>
    <col min="15077" max="15077" width="16" customWidth="1"/>
    <col min="15078" max="15078" width="1" customWidth="1"/>
    <col min="15079" max="15080" width="5" customWidth="1"/>
    <col min="15081" max="15081" width="20" customWidth="1"/>
    <col min="15082" max="15083" width="10" customWidth="1"/>
    <col min="15084" max="15084" width="60" customWidth="1"/>
    <col min="15085" max="15086" width="16" customWidth="1"/>
    <col min="15087" max="15087" width="10" customWidth="1"/>
    <col min="15088" max="15089" width="6" customWidth="1"/>
    <col min="15090" max="15090" width="1" customWidth="1"/>
    <col min="15091" max="15091" width="5" customWidth="1"/>
    <col min="15092" max="15092" width="20" customWidth="1"/>
    <col min="15093" max="15094" width="40" customWidth="1"/>
    <col min="15095" max="15096" width="25" customWidth="1"/>
    <col min="15097" max="15097" width="75" customWidth="1"/>
    <col min="15098" max="15098" width="10" customWidth="1"/>
    <col min="15099" max="15099" width="25" customWidth="1"/>
    <col min="15100" max="15100" width="75" customWidth="1"/>
    <col min="15101" max="15101" width="10" customWidth="1"/>
    <col min="15102" max="15102" width="25" customWidth="1"/>
    <col min="15103" max="15103" width="75" customWidth="1"/>
    <col min="15104" max="15108" width="3" customWidth="1"/>
    <col min="15109" max="15116" width="9" customWidth="1"/>
    <col min="15117" max="15117" width="1" customWidth="1"/>
    <col min="15118" max="15120" width="9" customWidth="1"/>
    <col min="15121" max="15121" width="10" customWidth="1"/>
    <col min="15122" max="15122" width="15" customWidth="1"/>
    <col min="15123" max="15123" width="20" customWidth="1"/>
    <col min="15124" max="15125" width="8" customWidth="1"/>
    <col min="15126" max="15127" width="5" customWidth="1"/>
    <col min="15128" max="15128" width="8" customWidth="1"/>
    <col min="15129" max="15129" width="1" customWidth="1"/>
    <col min="15130" max="15130" width="9" customWidth="1"/>
    <col min="15131" max="15154" width="250" customWidth="1"/>
    <col min="15282" max="15283" width="1" customWidth="1"/>
    <col min="15284" max="15285" width="10" customWidth="1"/>
    <col min="15286" max="15286" width="9" customWidth="1"/>
    <col min="15287" max="15287" width="15" customWidth="1"/>
    <col min="15288" max="15289" width="6" customWidth="1"/>
    <col min="15290" max="15290" width="1" customWidth="1"/>
    <col min="15291" max="15291" width="9" customWidth="1"/>
    <col min="15292" max="15292" width="25" customWidth="1"/>
    <col min="15293" max="15294" width="15" customWidth="1"/>
    <col min="15295" max="15295" width="80" customWidth="1"/>
    <col min="15296" max="15296" width="10" customWidth="1"/>
    <col min="15297" max="15297" width="15" customWidth="1"/>
    <col min="15298" max="15298" width="6" customWidth="1"/>
    <col min="15299" max="15299" width="120" customWidth="1"/>
    <col min="15300" max="15300" width="80" customWidth="1"/>
    <col min="15301" max="15301" width="10" customWidth="1"/>
    <col min="15302" max="15303" width="2" customWidth="1"/>
    <col min="15304" max="15304" width="4" customWidth="1"/>
    <col min="15305" max="15305" width="5" customWidth="1"/>
    <col min="15306" max="15306" width="20" customWidth="1"/>
    <col min="15307" max="15307" width="10" customWidth="1"/>
    <col min="15308" max="15309" width="25" customWidth="1"/>
    <col min="15310" max="15310" width="12" customWidth="1"/>
    <col min="15311" max="15311" width="5" customWidth="1"/>
    <col min="15312" max="15312" width="99" customWidth="1"/>
    <col min="15313" max="15313" width="20" customWidth="1"/>
    <col min="15314" max="15314" width="80" customWidth="1"/>
    <col min="15315" max="15316" width="2" customWidth="1"/>
    <col min="15317" max="15317" width="4" customWidth="1"/>
    <col min="15318" max="15318" width="20" customWidth="1"/>
    <col min="15319" max="15319" width="5" customWidth="1"/>
    <col min="15320" max="15320" width="15" customWidth="1"/>
    <col min="15321" max="15322" width="25" customWidth="1"/>
    <col min="15323" max="15324" width="50" customWidth="1"/>
    <col min="15325" max="15326" width="30" customWidth="1"/>
    <col min="15327" max="15327" width="15" customWidth="1"/>
    <col min="15328" max="15328" width="50" customWidth="1"/>
    <col min="15329" max="15330" width="1" customWidth="1"/>
    <col min="15331" max="15331" width="16" customWidth="1"/>
    <col min="15332" max="15332" width="1" customWidth="1"/>
    <col min="15333" max="15333" width="16" customWidth="1"/>
    <col min="15334" max="15334" width="1" customWidth="1"/>
    <col min="15335" max="15336" width="5" customWidth="1"/>
    <col min="15337" max="15337" width="20" customWidth="1"/>
    <col min="15338" max="15339" width="10" customWidth="1"/>
    <col min="15340" max="15340" width="60" customWidth="1"/>
    <col min="15341" max="15342" width="16" customWidth="1"/>
    <col min="15343" max="15343" width="10" customWidth="1"/>
    <col min="15344" max="15345" width="6" customWidth="1"/>
    <col min="15346" max="15346" width="1" customWidth="1"/>
    <col min="15347" max="15347" width="5" customWidth="1"/>
    <col min="15348" max="15348" width="20" customWidth="1"/>
    <col min="15349" max="15350" width="40" customWidth="1"/>
    <col min="15351" max="15352" width="25" customWidth="1"/>
    <col min="15353" max="15353" width="75" customWidth="1"/>
    <col min="15354" max="15354" width="10" customWidth="1"/>
    <col min="15355" max="15355" width="25" customWidth="1"/>
    <col min="15356" max="15356" width="75" customWidth="1"/>
    <col min="15357" max="15357" width="10" customWidth="1"/>
    <col min="15358" max="15358" width="25" customWidth="1"/>
    <col min="15359" max="15359" width="75" customWidth="1"/>
    <col min="15360" max="15364" width="3" customWidth="1"/>
    <col min="15365" max="15372" width="9" customWidth="1"/>
    <col min="15373" max="15373" width="1" customWidth="1"/>
    <col min="15374" max="15376" width="9" customWidth="1"/>
    <col min="15377" max="15377" width="10" customWidth="1"/>
    <col min="15378" max="15378" width="15" customWidth="1"/>
    <col min="15379" max="15379" width="20" customWidth="1"/>
    <col min="15380" max="15381" width="8" customWidth="1"/>
    <col min="15382" max="15383" width="5" customWidth="1"/>
    <col min="15384" max="15384" width="8" customWidth="1"/>
    <col min="15385" max="15385" width="1" customWidth="1"/>
    <col min="15386" max="15386" width="9" customWidth="1"/>
    <col min="15387" max="15410" width="250" customWidth="1"/>
    <col min="15538" max="15539" width="1" customWidth="1"/>
    <col min="15540" max="15541" width="10" customWidth="1"/>
    <col min="15542" max="15542" width="9" customWidth="1"/>
    <col min="15543" max="15543" width="15" customWidth="1"/>
    <col min="15544" max="15545" width="6" customWidth="1"/>
    <col min="15546" max="15546" width="1" customWidth="1"/>
    <col min="15547" max="15547" width="9" customWidth="1"/>
    <col min="15548" max="15548" width="25" customWidth="1"/>
    <col min="15549" max="15550" width="15" customWidth="1"/>
    <col min="15551" max="15551" width="80" customWidth="1"/>
    <col min="15552" max="15552" width="10" customWidth="1"/>
    <col min="15553" max="15553" width="15" customWidth="1"/>
    <col min="15554" max="15554" width="6" customWidth="1"/>
    <col min="15555" max="15555" width="120" customWidth="1"/>
    <col min="15556" max="15556" width="80" customWidth="1"/>
    <col min="15557" max="15557" width="10" customWidth="1"/>
    <col min="15558" max="15559" width="2" customWidth="1"/>
    <col min="15560" max="15560" width="4" customWidth="1"/>
    <col min="15561" max="15561" width="5" customWidth="1"/>
    <col min="15562" max="15562" width="20" customWidth="1"/>
    <col min="15563" max="15563" width="10" customWidth="1"/>
    <col min="15564" max="15565" width="25" customWidth="1"/>
    <col min="15566" max="15566" width="12" customWidth="1"/>
    <col min="15567" max="15567" width="5" customWidth="1"/>
    <col min="15568" max="15568" width="99" customWidth="1"/>
    <col min="15569" max="15569" width="20" customWidth="1"/>
    <col min="15570" max="15570" width="80" customWidth="1"/>
    <col min="15571" max="15572" width="2" customWidth="1"/>
    <col min="15573" max="15573" width="4" customWidth="1"/>
    <col min="15574" max="15574" width="20" customWidth="1"/>
    <col min="15575" max="15575" width="5" customWidth="1"/>
    <col min="15576" max="15576" width="15" customWidth="1"/>
    <col min="15577" max="15578" width="25" customWidth="1"/>
    <col min="15579" max="15580" width="50" customWidth="1"/>
    <col min="15581" max="15582" width="30" customWidth="1"/>
    <col min="15583" max="15583" width="15" customWidth="1"/>
    <col min="15584" max="15584" width="50" customWidth="1"/>
    <col min="15585" max="15586" width="1" customWidth="1"/>
    <col min="15587" max="15587" width="16" customWidth="1"/>
    <col min="15588" max="15588" width="1" customWidth="1"/>
    <col min="15589" max="15589" width="16" customWidth="1"/>
    <col min="15590" max="15590" width="1" customWidth="1"/>
    <col min="15591" max="15592" width="5" customWidth="1"/>
    <col min="15593" max="15593" width="20" customWidth="1"/>
    <col min="15594" max="15595" width="10" customWidth="1"/>
    <col min="15596" max="15596" width="60" customWidth="1"/>
    <col min="15597" max="15598" width="16" customWidth="1"/>
    <col min="15599" max="15599" width="10" customWidth="1"/>
    <col min="15600" max="15601" width="6" customWidth="1"/>
    <col min="15602" max="15602" width="1" customWidth="1"/>
    <col min="15603" max="15603" width="5" customWidth="1"/>
    <col min="15604" max="15604" width="20" customWidth="1"/>
    <col min="15605" max="15606" width="40" customWidth="1"/>
    <col min="15607" max="15608" width="25" customWidth="1"/>
    <col min="15609" max="15609" width="75" customWidth="1"/>
    <col min="15610" max="15610" width="10" customWidth="1"/>
    <col min="15611" max="15611" width="25" customWidth="1"/>
    <col min="15612" max="15612" width="75" customWidth="1"/>
    <col min="15613" max="15613" width="10" customWidth="1"/>
    <col min="15614" max="15614" width="25" customWidth="1"/>
    <col min="15615" max="15615" width="75" customWidth="1"/>
    <col min="15616" max="15620" width="3" customWidth="1"/>
    <col min="15621" max="15628" width="9" customWidth="1"/>
    <col min="15629" max="15629" width="1" customWidth="1"/>
    <col min="15630" max="15632" width="9" customWidth="1"/>
    <col min="15633" max="15633" width="10" customWidth="1"/>
    <col min="15634" max="15634" width="15" customWidth="1"/>
    <col min="15635" max="15635" width="20" customWidth="1"/>
    <col min="15636" max="15637" width="8" customWidth="1"/>
    <col min="15638" max="15639" width="5" customWidth="1"/>
    <col min="15640" max="15640" width="8" customWidth="1"/>
    <col min="15641" max="15641" width="1" customWidth="1"/>
    <col min="15642" max="15642" width="9" customWidth="1"/>
    <col min="15643" max="15666" width="250" customWidth="1"/>
    <col min="15794" max="15795" width="1" customWidth="1"/>
    <col min="15796" max="15797" width="10" customWidth="1"/>
    <col min="15798" max="15798" width="9" customWidth="1"/>
    <col min="15799" max="15799" width="15" customWidth="1"/>
    <col min="15800" max="15801" width="6" customWidth="1"/>
    <col min="15802" max="15802" width="1" customWidth="1"/>
    <col min="15803" max="15803" width="9" customWidth="1"/>
    <col min="15804" max="15804" width="25" customWidth="1"/>
    <col min="15805" max="15806" width="15" customWidth="1"/>
    <col min="15807" max="15807" width="80" customWidth="1"/>
    <col min="15808" max="15808" width="10" customWidth="1"/>
    <col min="15809" max="15809" width="15" customWidth="1"/>
    <col min="15810" max="15810" width="6" customWidth="1"/>
    <col min="15811" max="15811" width="120" customWidth="1"/>
    <col min="15812" max="15812" width="80" customWidth="1"/>
    <col min="15813" max="15813" width="10" customWidth="1"/>
    <col min="15814" max="15815" width="2" customWidth="1"/>
    <col min="15816" max="15816" width="4" customWidth="1"/>
    <col min="15817" max="15817" width="5" customWidth="1"/>
    <col min="15818" max="15818" width="20" customWidth="1"/>
    <col min="15819" max="15819" width="10" customWidth="1"/>
    <col min="15820" max="15821" width="25" customWidth="1"/>
    <col min="15822" max="15822" width="12" customWidth="1"/>
    <col min="15823" max="15823" width="5" customWidth="1"/>
    <col min="15824" max="15824" width="99" customWidth="1"/>
    <col min="15825" max="15825" width="20" customWidth="1"/>
    <col min="15826" max="15826" width="80" customWidth="1"/>
    <col min="15827" max="15828" width="2" customWidth="1"/>
    <col min="15829" max="15829" width="4" customWidth="1"/>
    <col min="15830" max="15830" width="20" customWidth="1"/>
    <col min="15831" max="15831" width="5" customWidth="1"/>
    <col min="15832" max="15832" width="15" customWidth="1"/>
    <col min="15833" max="15834" width="25" customWidth="1"/>
    <col min="15835" max="15836" width="50" customWidth="1"/>
    <col min="15837" max="15838" width="30" customWidth="1"/>
    <col min="15839" max="15839" width="15" customWidth="1"/>
    <col min="15840" max="15840" width="50" customWidth="1"/>
    <col min="15841" max="15842" width="1" customWidth="1"/>
    <col min="15843" max="15843" width="16" customWidth="1"/>
    <col min="15844" max="15844" width="1" customWidth="1"/>
    <col min="15845" max="15845" width="16" customWidth="1"/>
    <col min="15846" max="15846" width="1" customWidth="1"/>
    <col min="15847" max="15848" width="5" customWidth="1"/>
    <col min="15849" max="15849" width="20" customWidth="1"/>
    <col min="15850" max="15851" width="10" customWidth="1"/>
    <col min="15852" max="15852" width="60" customWidth="1"/>
    <col min="15853" max="15854" width="16" customWidth="1"/>
    <col min="15855" max="15855" width="10" customWidth="1"/>
    <col min="15856" max="15857" width="6" customWidth="1"/>
    <col min="15858" max="15858" width="1" customWidth="1"/>
    <col min="15859" max="15859" width="5" customWidth="1"/>
    <col min="15860" max="15860" width="20" customWidth="1"/>
    <col min="15861" max="15862" width="40" customWidth="1"/>
    <col min="15863" max="15864" width="25" customWidth="1"/>
    <col min="15865" max="15865" width="75" customWidth="1"/>
    <col min="15866" max="15866" width="10" customWidth="1"/>
    <col min="15867" max="15867" width="25" customWidth="1"/>
    <col min="15868" max="15868" width="75" customWidth="1"/>
    <col min="15869" max="15869" width="10" customWidth="1"/>
    <col min="15870" max="15870" width="25" customWidth="1"/>
    <col min="15871" max="15871" width="75" customWidth="1"/>
    <col min="15872" max="15876" width="3" customWidth="1"/>
    <col min="15877" max="15884" width="9" customWidth="1"/>
    <col min="15885" max="15885" width="1" customWidth="1"/>
    <col min="15886" max="15888" width="9" customWidth="1"/>
    <col min="15889" max="15889" width="10" customWidth="1"/>
    <col min="15890" max="15890" width="15" customWidth="1"/>
    <col min="15891" max="15891" width="20" customWidth="1"/>
    <col min="15892" max="15893" width="8" customWidth="1"/>
    <col min="15894" max="15895" width="5" customWidth="1"/>
    <col min="15896" max="15896" width="8" customWidth="1"/>
    <col min="15897" max="15897" width="1" customWidth="1"/>
    <col min="15898" max="15898" width="9" customWidth="1"/>
    <col min="15899" max="15922" width="250" customWidth="1"/>
    <col min="16050" max="16051" width="1" customWidth="1"/>
    <col min="16052" max="16053" width="10" customWidth="1"/>
    <col min="16054" max="16054" width="9" customWidth="1"/>
    <col min="16055" max="16055" width="15" customWidth="1"/>
    <col min="16056" max="16057" width="6" customWidth="1"/>
    <col min="16058" max="16058" width="1" customWidth="1"/>
    <col min="16059" max="16059" width="9" customWidth="1"/>
    <col min="16060" max="16060" width="25" customWidth="1"/>
    <col min="16061" max="16062" width="15" customWidth="1"/>
    <col min="16063" max="16063" width="80" customWidth="1"/>
    <col min="16064" max="16064" width="10" customWidth="1"/>
    <col min="16065" max="16065" width="15" customWidth="1"/>
    <col min="16066" max="16066" width="6" customWidth="1"/>
    <col min="16067" max="16067" width="120" customWidth="1"/>
    <col min="16068" max="16068" width="80" customWidth="1"/>
    <col min="16069" max="16069" width="10" customWidth="1"/>
    <col min="16070" max="16071" width="2" customWidth="1"/>
    <col min="16072" max="16072" width="4" customWidth="1"/>
    <col min="16073" max="16073" width="5" customWidth="1"/>
    <col min="16074" max="16074" width="20" customWidth="1"/>
    <col min="16075" max="16075" width="10" customWidth="1"/>
    <col min="16076" max="16077" width="25" customWidth="1"/>
    <col min="16078" max="16078" width="12" customWidth="1"/>
    <col min="16079" max="16079" width="5" customWidth="1"/>
    <col min="16080" max="16080" width="99" customWidth="1"/>
    <col min="16081" max="16081" width="20" customWidth="1"/>
    <col min="16082" max="16082" width="80" customWidth="1"/>
    <col min="16083" max="16084" width="2" customWidth="1"/>
    <col min="16085" max="16085" width="4" customWidth="1"/>
    <col min="16086" max="16086" width="20" customWidth="1"/>
    <col min="16087" max="16087" width="5" customWidth="1"/>
    <col min="16088" max="16088" width="15" customWidth="1"/>
    <col min="16089" max="16090" width="25" customWidth="1"/>
    <col min="16091" max="16092" width="50" customWidth="1"/>
    <col min="16093" max="16094" width="30" customWidth="1"/>
    <col min="16095" max="16095" width="15" customWidth="1"/>
    <col min="16096" max="16096" width="50" customWidth="1"/>
    <col min="16097" max="16098" width="1" customWidth="1"/>
    <col min="16099" max="16099" width="16" customWidth="1"/>
    <col min="16100" max="16100" width="1" customWidth="1"/>
    <col min="16101" max="16101" width="16" customWidth="1"/>
    <col min="16102" max="16102" width="1" customWidth="1"/>
    <col min="16103" max="16104" width="5" customWidth="1"/>
    <col min="16105" max="16105" width="20" customWidth="1"/>
    <col min="16106" max="16107" width="10" customWidth="1"/>
    <col min="16108" max="16108" width="60" customWidth="1"/>
    <col min="16109" max="16110" width="16" customWidth="1"/>
    <col min="16111" max="16111" width="10" customWidth="1"/>
    <col min="16112" max="16113" width="6" customWidth="1"/>
    <col min="16114" max="16114" width="1" customWidth="1"/>
    <col min="16115" max="16115" width="5" customWidth="1"/>
    <col min="16116" max="16116" width="20" customWidth="1"/>
    <col min="16117" max="16118" width="40" customWidth="1"/>
    <col min="16119" max="16120" width="25" customWidth="1"/>
    <col min="16121" max="16121" width="75" customWidth="1"/>
    <col min="16122" max="16122" width="10" customWidth="1"/>
    <col min="16123" max="16123" width="25" customWidth="1"/>
    <col min="16124" max="16124" width="75" customWidth="1"/>
    <col min="16125" max="16125" width="10" customWidth="1"/>
    <col min="16126" max="16126" width="25" customWidth="1"/>
    <col min="16127" max="16127" width="75" customWidth="1"/>
    <col min="16128" max="16132" width="3" customWidth="1"/>
    <col min="16133" max="16140" width="9" customWidth="1"/>
    <col min="16141" max="16141" width="1" customWidth="1"/>
    <col min="16142" max="16144" width="9" customWidth="1"/>
    <col min="16145" max="16145" width="10" customWidth="1"/>
    <col min="16146" max="16146" width="15" customWidth="1"/>
    <col min="16147" max="16147" width="20" customWidth="1"/>
    <col min="16148" max="16149" width="8" customWidth="1"/>
    <col min="16150" max="16151" width="5" customWidth="1"/>
    <col min="16152" max="16152" width="8" customWidth="1"/>
    <col min="16153" max="16153" width="1" customWidth="1"/>
    <col min="16154" max="16154" width="9" customWidth="1"/>
    <col min="16155" max="16178" width="250" customWidth="1"/>
  </cols>
  <sheetData>
    <row r="1" spans="1:50" x14ac:dyDescent="0.1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row>
    <row r="2" spans="1:50" x14ac:dyDescent="0.15">
      <c r="A2" s="3" t="s">
        <v>27</v>
      </c>
      <c r="B2" s="3" t="s">
        <v>41</v>
      </c>
      <c r="C2" s="3" t="s">
        <v>42</v>
      </c>
      <c r="D2" s="3" t="s">
        <v>27</v>
      </c>
      <c r="E2" s="3" t="s">
        <v>43</v>
      </c>
      <c r="F2" s="3" t="s">
        <v>27</v>
      </c>
      <c r="G2" s="3" t="s">
        <v>31</v>
      </c>
      <c r="H2" s="3">
        <v>1954</v>
      </c>
      <c r="I2" s="3" t="s">
        <v>44</v>
      </c>
      <c r="J2" s="3" t="s">
        <v>32</v>
      </c>
      <c r="K2" s="3" t="s">
        <v>33</v>
      </c>
      <c r="L2" s="3" t="s">
        <v>45</v>
      </c>
      <c r="M2" s="3" t="s">
        <v>46</v>
      </c>
      <c r="N2" s="3" t="s">
        <v>27</v>
      </c>
      <c r="O2" s="3" t="s">
        <v>34</v>
      </c>
      <c r="P2" s="3" t="s">
        <v>35</v>
      </c>
      <c r="Q2" s="3" t="s">
        <v>36</v>
      </c>
      <c r="R2" s="3" t="s">
        <v>47</v>
      </c>
      <c r="S2" s="3" t="s">
        <v>48</v>
      </c>
      <c r="T2" s="3" t="s">
        <v>49</v>
      </c>
      <c r="U2" s="3" t="s">
        <v>27</v>
      </c>
      <c r="V2" s="3" t="s">
        <v>27</v>
      </c>
      <c r="W2" s="3" t="s">
        <v>27</v>
      </c>
      <c r="X2" s="3" t="s">
        <v>50</v>
      </c>
      <c r="Y2" s="3" t="s">
        <v>27</v>
      </c>
      <c r="Z2" s="3" t="s">
        <v>27</v>
      </c>
      <c r="AA2" s="3" t="s">
        <v>51</v>
      </c>
    </row>
    <row r="3" spans="1:50" x14ac:dyDescent="0.15">
      <c r="A3" s="3" t="s">
        <v>27</v>
      </c>
      <c r="B3" s="3" t="s">
        <v>28</v>
      </c>
      <c r="C3" s="3" t="s">
        <v>29</v>
      </c>
      <c r="D3" s="3" t="s">
        <v>27</v>
      </c>
      <c r="E3" s="3" t="s">
        <v>30</v>
      </c>
      <c r="F3" s="3" t="s">
        <v>27</v>
      </c>
      <c r="G3" s="3" t="s">
        <v>31</v>
      </c>
      <c r="H3" s="3">
        <v>0</v>
      </c>
      <c r="I3" s="3" t="s">
        <v>27</v>
      </c>
      <c r="J3" s="3" t="s">
        <v>32</v>
      </c>
      <c r="K3" s="3" t="s">
        <v>33</v>
      </c>
      <c r="L3" s="3" t="s">
        <v>27</v>
      </c>
      <c r="M3" s="3" t="s">
        <v>27</v>
      </c>
      <c r="N3" s="3" t="s">
        <v>27</v>
      </c>
      <c r="O3" s="3" t="s">
        <v>34</v>
      </c>
      <c r="P3" s="3" t="s">
        <v>35</v>
      </c>
      <c r="Q3" s="3" t="s">
        <v>36</v>
      </c>
      <c r="R3" s="3" t="s">
        <v>37</v>
      </c>
      <c r="S3" s="3" t="s">
        <v>38</v>
      </c>
      <c r="T3" s="3" t="s">
        <v>39</v>
      </c>
      <c r="U3" s="3" t="s">
        <v>27</v>
      </c>
      <c r="V3" s="3" t="s">
        <v>27</v>
      </c>
      <c r="W3" s="3" t="s">
        <v>27</v>
      </c>
      <c r="X3" s="3" t="s">
        <v>27</v>
      </c>
      <c r="Y3" s="3" t="s">
        <v>27</v>
      </c>
      <c r="Z3" s="3" t="s">
        <v>27</v>
      </c>
      <c r="AA3" s="3" t="s">
        <v>40</v>
      </c>
    </row>
    <row r="4" spans="1:50" x14ac:dyDescent="0.15">
      <c r="A4" s="3" t="s">
        <v>52</v>
      </c>
      <c r="B4" s="3" t="s">
        <v>53</v>
      </c>
      <c r="C4" s="3" t="s">
        <v>54</v>
      </c>
      <c r="D4" s="3" t="s">
        <v>27</v>
      </c>
      <c r="E4" s="3" t="s">
        <v>55</v>
      </c>
      <c r="F4" s="3" t="s">
        <v>27</v>
      </c>
      <c r="G4" s="3" t="s">
        <v>31</v>
      </c>
      <c r="H4" s="3">
        <v>0</v>
      </c>
      <c r="I4" s="3" t="s">
        <v>27</v>
      </c>
      <c r="J4" s="3" t="s">
        <v>32</v>
      </c>
      <c r="K4" s="3" t="s">
        <v>33</v>
      </c>
      <c r="L4" s="3" t="s">
        <v>27</v>
      </c>
      <c r="M4" s="3" t="s">
        <v>27</v>
      </c>
      <c r="N4" s="3" t="s">
        <v>27</v>
      </c>
      <c r="O4" s="3" t="s">
        <v>34</v>
      </c>
      <c r="P4" s="3" t="s">
        <v>35</v>
      </c>
      <c r="Q4" s="3" t="s">
        <v>36</v>
      </c>
      <c r="R4" s="3" t="s">
        <v>37</v>
      </c>
      <c r="S4" s="3" t="s">
        <v>27</v>
      </c>
      <c r="T4" s="3" t="s">
        <v>27</v>
      </c>
      <c r="U4" s="3" t="s">
        <v>27</v>
      </c>
      <c r="V4" s="3" t="s">
        <v>27</v>
      </c>
      <c r="W4" s="3" t="s">
        <v>27</v>
      </c>
      <c r="X4" s="3" t="s">
        <v>27</v>
      </c>
      <c r="Y4" s="3" t="s">
        <v>56</v>
      </c>
      <c r="Z4" s="3" t="s">
        <v>27</v>
      </c>
      <c r="AA4" s="3" t="s">
        <v>57</v>
      </c>
      <c r="AX4" s="1"/>
    </row>
    <row r="5" spans="1:50" x14ac:dyDescent="0.15">
      <c r="A5" s="3" t="s">
        <v>27</v>
      </c>
      <c r="B5" s="3" t="s">
        <v>2543</v>
      </c>
      <c r="C5" s="3" t="s">
        <v>45</v>
      </c>
      <c r="D5" s="3" t="s">
        <v>27</v>
      </c>
      <c r="E5" s="3" t="s">
        <v>2544</v>
      </c>
      <c r="F5" s="3" t="s">
        <v>27</v>
      </c>
      <c r="G5" s="3" t="s">
        <v>31</v>
      </c>
      <c r="H5" s="3">
        <v>2007</v>
      </c>
      <c r="I5" s="3" t="s">
        <v>105</v>
      </c>
      <c r="J5" s="3" t="s">
        <v>32</v>
      </c>
      <c r="K5" s="3" t="s">
        <v>2445</v>
      </c>
      <c r="L5" s="3" t="s">
        <v>45</v>
      </c>
      <c r="M5" s="3" t="s">
        <v>107</v>
      </c>
      <c r="N5" s="3" t="s">
        <v>27</v>
      </c>
      <c r="O5" s="3" t="s">
        <v>108</v>
      </c>
      <c r="P5" s="3" t="s">
        <v>109</v>
      </c>
      <c r="Q5" s="3" t="s">
        <v>109</v>
      </c>
      <c r="R5" s="3" t="s">
        <v>110</v>
      </c>
      <c r="S5" s="3" t="s">
        <v>111</v>
      </c>
      <c r="T5" s="3" t="s">
        <v>27</v>
      </c>
      <c r="U5" s="3" t="s">
        <v>113</v>
      </c>
      <c r="V5" s="3" t="s">
        <v>114</v>
      </c>
      <c r="W5" s="3" t="s">
        <v>2545</v>
      </c>
      <c r="X5" s="3" t="s">
        <v>2546</v>
      </c>
      <c r="Y5" s="3" t="s">
        <v>2547</v>
      </c>
      <c r="Z5" s="3" t="s">
        <v>2548</v>
      </c>
      <c r="AA5" s="3" t="s">
        <v>2549</v>
      </c>
    </row>
    <row r="6" spans="1:50" x14ac:dyDescent="0.15">
      <c r="A6" s="3" t="s">
        <v>27</v>
      </c>
      <c r="B6" s="3" t="s">
        <v>2550</v>
      </c>
      <c r="C6" s="3" t="s">
        <v>45</v>
      </c>
      <c r="D6" s="3" t="s">
        <v>27</v>
      </c>
      <c r="E6" s="3" t="s">
        <v>2551</v>
      </c>
      <c r="F6" s="3" t="s">
        <v>27</v>
      </c>
      <c r="G6" s="3" t="s">
        <v>31</v>
      </c>
      <c r="H6" s="3">
        <v>2007</v>
      </c>
      <c r="I6" s="3" t="s">
        <v>105</v>
      </c>
      <c r="J6" s="3" t="s">
        <v>32</v>
      </c>
      <c r="K6" s="3" t="s">
        <v>2445</v>
      </c>
      <c r="L6" s="3" t="s">
        <v>45</v>
      </c>
      <c r="M6" s="3" t="s">
        <v>107</v>
      </c>
      <c r="N6" s="3" t="s">
        <v>27</v>
      </c>
      <c r="O6" s="3" t="s">
        <v>108</v>
      </c>
      <c r="P6" s="3" t="s">
        <v>109</v>
      </c>
      <c r="Q6" s="3" t="s">
        <v>109</v>
      </c>
      <c r="R6" s="3" t="s">
        <v>110</v>
      </c>
      <c r="S6" s="3" t="s">
        <v>111</v>
      </c>
      <c r="T6" s="3" t="s">
        <v>27</v>
      </c>
      <c r="U6" s="3" t="s">
        <v>113</v>
      </c>
      <c r="V6" s="3" t="s">
        <v>114</v>
      </c>
      <c r="W6" s="3" t="s">
        <v>2545</v>
      </c>
      <c r="X6" s="3" t="s">
        <v>2552</v>
      </c>
      <c r="Y6" s="3" t="s">
        <v>2547</v>
      </c>
      <c r="Z6" s="3" t="s">
        <v>2548</v>
      </c>
      <c r="AA6" s="3" t="s">
        <v>2549</v>
      </c>
    </row>
    <row r="7" spans="1:50" x14ac:dyDescent="0.15">
      <c r="A7" s="3" t="s">
        <v>27</v>
      </c>
      <c r="B7" s="3" t="s">
        <v>2501</v>
      </c>
      <c r="C7" s="3" t="s">
        <v>1513</v>
      </c>
      <c r="D7" s="3" t="s">
        <v>27</v>
      </c>
      <c r="E7" s="3" t="s">
        <v>2502</v>
      </c>
      <c r="F7" s="3" t="s">
        <v>27</v>
      </c>
      <c r="G7" s="3" t="s">
        <v>31</v>
      </c>
      <c r="H7" s="3">
        <v>1931</v>
      </c>
      <c r="I7" s="3" t="s">
        <v>2503</v>
      </c>
      <c r="J7" s="3" t="s">
        <v>32</v>
      </c>
      <c r="K7" s="3" t="s">
        <v>2445</v>
      </c>
      <c r="L7" s="3" t="s">
        <v>27</v>
      </c>
      <c r="M7" s="3" t="s">
        <v>27</v>
      </c>
      <c r="N7" s="3" t="s">
        <v>27</v>
      </c>
      <c r="O7" s="3" t="s">
        <v>34</v>
      </c>
      <c r="P7" s="3" t="s">
        <v>573</v>
      </c>
      <c r="Q7" s="3" t="s">
        <v>574</v>
      </c>
      <c r="R7" s="3" t="s">
        <v>2495</v>
      </c>
      <c r="S7" s="3" t="s">
        <v>27</v>
      </c>
      <c r="T7" s="3" t="s">
        <v>2504</v>
      </c>
      <c r="U7" s="3" t="s">
        <v>27</v>
      </c>
      <c r="V7" s="3" t="s">
        <v>27</v>
      </c>
      <c r="W7" s="3" t="s">
        <v>27</v>
      </c>
      <c r="X7" s="3" t="s">
        <v>27</v>
      </c>
      <c r="Y7" s="3" t="s">
        <v>27</v>
      </c>
      <c r="Z7" s="3" t="s">
        <v>27</v>
      </c>
      <c r="AA7" s="3" t="s">
        <v>2505</v>
      </c>
    </row>
    <row r="8" spans="1:50" x14ac:dyDescent="0.15">
      <c r="A8" s="3" t="s">
        <v>27</v>
      </c>
      <c r="B8" s="3" t="s">
        <v>2518</v>
      </c>
      <c r="C8" s="3" t="s">
        <v>2519</v>
      </c>
      <c r="D8" s="3" t="s">
        <v>27</v>
      </c>
      <c r="E8" s="3" t="s">
        <v>2520</v>
      </c>
      <c r="F8" s="3" t="s">
        <v>27</v>
      </c>
      <c r="G8" s="3" t="s">
        <v>31</v>
      </c>
      <c r="H8" s="3">
        <v>1929</v>
      </c>
      <c r="I8" s="3" t="s">
        <v>2521</v>
      </c>
      <c r="J8" s="3" t="s">
        <v>32</v>
      </c>
      <c r="K8" s="3" t="s">
        <v>2445</v>
      </c>
      <c r="L8" s="3" t="s">
        <v>27</v>
      </c>
      <c r="M8" s="3" t="s">
        <v>27</v>
      </c>
      <c r="N8" s="3" t="s">
        <v>27</v>
      </c>
      <c r="O8" s="3" t="s">
        <v>34</v>
      </c>
      <c r="P8" s="3" t="s">
        <v>573</v>
      </c>
      <c r="Q8" s="3" t="s">
        <v>574</v>
      </c>
      <c r="R8" s="3" t="s">
        <v>27</v>
      </c>
      <c r="S8" s="3" t="s">
        <v>27</v>
      </c>
      <c r="T8" s="3" t="s">
        <v>2522</v>
      </c>
      <c r="U8" s="3" t="s">
        <v>27</v>
      </c>
      <c r="V8" s="3" t="s">
        <v>27</v>
      </c>
      <c r="W8" s="3" t="s">
        <v>27</v>
      </c>
      <c r="X8" s="3" t="s">
        <v>2523</v>
      </c>
      <c r="Y8" s="3" t="s">
        <v>2524</v>
      </c>
      <c r="Z8" s="3" t="s">
        <v>27</v>
      </c>
      <c r="AA8" s="3" t="s">
        <v>2525</v>
      </c>
    </row>
    <row r="9" spans="1:50" x14ac:dyDescent="0.15">
      <c r="A9" s="3" t="s">
        <v>27</v>
      </c>
      <c r="B9" s="3" t="s">
        <v>2506</v>
      </c>
      <c r="C9" s="3" t="s">
        <v>1513</v>
      </c>
      <c r="D9" s="3" t="s">
        <v>27</v>
      </c>
      <c r="E9" s="3" t="s">
        <v>2507</v>
      </c>
      <c r="F9" s="3" t="s">
        <v>27</v>
      </c>
      <c r="G9" s="3" t="s">
        <v>31</v>
      </c>
      <c r="H9" s="3">
        <v>1928</v>
      </c>
      <c r="I9" s="3" t="s">
        <v>2508</v>
      </c>
      <c r="J9" s="3" t="s">
        <v>32</v>
      </c>
      <c r="K9" s="3" t="s">
        <v>2445</v>
      </c>
      <c r="L9" s="3" t="s">
        <v>27</v>
      </c>
      <c r="M9" s="3" t="s">
        <v>27</v>
      </c>
      <c r="N9" s="3" t="s">
        <v>27</v>
      </c>
      <c r="O9" s="3" t="s">
        <v>34</v>
      </c>
      <c r="P9" s="3" t="s">
        <v>573</v>
      </c>
      <c r="Q9" s="3" t="s">
        <v>574</v>
      </c>
      <c r="R9" s="3" t="s">
        <v>27</v>
      </c>
      <c r="S9" s="3" t="s">
        <v>2509</v>
      </c>
      <c r="T9" s="3" t="s">
        <v>2510</v>
      </c>
      <c r="U9" s="3" t="s">
        <v>27</v>
      </c>
      <c r="V9" s="3" t="s">
        <v>27</v>
      </c>
      <c r="W9" s="3" t="s">
        <v>27</v>
      </c>
      <c r="X9" s="3" t="s">
        <v>27</v>
      </c>
      <c r="Y9" s="3" t="s">
        <v>27</v>
      </c>
      <c r="Z9" s="3" t="s">
        <v>27</v>
      </c>
      <c r="AA9" s="3" t="s">
        <v>2511</v>
      </c>
    </row>
    <row r="10" spans="1:50" x14ac:dyDescent="0.15">
      <c r="A10" s="3" t="s">
        <v>27</v>
      </c>
      <c r="B10" s="3" t="s">
        <v>2512</v>
      </c>
      <c r="C10" s="3" t="s">
        <v>335</v>
      </c>
      <c r="D10" s="3" t="s">
        <v>27</v>
      </c>
      <c r="E10" s="3" t="s">
        <v>2513</v>
      </c>
      <c r="F10" s="3" t="s">
        <v>27</v>
      </c>
      <c r="G10" s="3" t="s">
        <v>31</v>
      </c>
      <c r="H10" s="3">
        <v>1927</v>
      </c>
      <c r="I10" s="3" t="s">
        <v>2514</v>
      </c>
      <c r="J10" s="3" t="s">
        <v>32</v>
      </c>
      <c r="K10" s="3" t="s">
        <v>2445</v>
      </c>
      <c r="L10" s="3" t="s">
        <v>27</v>
      </c>
      <c r="M10" s="3" t="s">
        <v>27</v>
      </c>
      <c r="N10" s="3" t="s">
        <v>27</v>
      </c>
      <c r="O10" s="3" t="s">
        <v>34</v>
      </c>
      <c r="P10" s="3" t="s">
        <v>573</v>
      </c>
      <c r="Q10" s="3" t="s">
        <v>574</v>
      </c>
      <c r="R10" s="3" t="s">
        <v>27</v>
      </c>
      <c r="S10" s="3" t="s">
        <v>1916</v>
      </c>
      <c r="T10" s="3" t="s">
        <v>2515</v>
      </c>
      <c r="U10" s="3" t="s">
        <v>27</v>
      </c>
      <c r="V10" s="3" t="s">
        <v>27</v>
      </c>
      <c r="W10" s="3" t="s">
        <v>1448</v>
      </c>
      <c r="X10" s="3" t="s">
        <v>2482</v>
      </c>
      <c r="Y10" s="3" t="s">
        <v>27</v>
      </c>
      <c r="Z10" s="3" t="s">
        <v>2516</v>
      </c>
      <c r="AA10" s="3" t="s">
        <v>2517</v>
      </c>
    </row>
    <row r="11" spans="1:50" x14ac:dyDescent="0.15">
      <c r="A11" s="3" t="s">
        <v>27</v>
      </c>
      <c r="B11" s="3" t="s">
        <v>2491</v>
      </c>
      <c r="C11" s="3" t="s">
        <v>2492</v>
      </c>
      <c r="D11" s="3" t="s">
        <v>27</v>
      </c>
      <c r="E11" s="3" t="s">
        <v>2493</v>
      </c>
      <c r="F11" s="3" t="s">
        <v>27</v>
      </c>
      <c r="G11" s="3" t="s">
        <v>31</v>
      </c>
      <c r="H11" s="3">
        <v>1925</v>
      </c>
      <c r="I11" s="3" t="s">
        <v>2494</v>
      </c>
      <c r="J11" s="3" t="s">
        <v>32</v>
      </c>
      <c r="K11" s="3" t="s">
        <v>2445</v>
      </c>
      <c r="L11" s="3" t="s">
        <v>27</v>
      </c>
      <c r="M11" s="3" t="s">
        <v>27</v>
      </c>
      <c r="N11" s="3" t="s">
        <v>27</v>
      </c>
      <c r="O11" s="3" t="s">
        <v>34</v>
      </c>
      <c r="P11" s="3" t="s">
        <v>573</v>
      </c>
      <c r="Q11" s="3" t="s">
        <v>574</v>
      </c>
      <c r="R11" s="3" t="s">
        <v>2495</v>
      </c>
      <c r="S11" s="3" t="s">
        <v>27</v>
      </c>
      <c r="T11" s="3" t="s">
        <v>2496</v>
      </c>
      <c r="U11" s="3" t="s">
        <v>27</v>
      </c>
      <c r="V11" s="3" t="s">
        <v>27</v>
      </c>
      <c r="W11" s="3" t="s">
        <v>2497</v>
      </c>
      <c r="X11" s="3" t="s">
        <v>2498</v>
      </c>
      <c r="Y11" s="3" t="s">
        <v>27</v>
      </c>
      <c r="Z11" s="3" t="s">
        <v>2499</v>
      </c>
      <c r="AA11" s="3" t="s">
        <v>2500</v>
      </c>
    </row>
    <row r="12" spans="1:50" x14ac:dyDescent="0.15">
      <c r="A12" s="3" t="s">
        <v>27</v>
      </c>
      <c r="B12" s="3" t="s">
        <v>2485</v>
      </c>
      <c r="C12" s="3" t="s">
        <v>570</v>
      </c>
      <c r="D12" s="3" t="s">
        <v>27</v>
      </c>
      <c r="E12" s="3" t="s">
        <v>30</v>
      </c>
      <c r="F12" s="3" t="s">
        <v>27</v>
      </c>
      <c r="G12" s="3" t="s">
        <v>31</v>
      </c>
      <c r="H12" s="3">
        <v>1922</v>
      </c>
      <c r="I12" s="3" t="s">
        <v>2486</v>
      </c>
      <c r="J12" s="3" t="s">
        <v>32</v>
      </c>
      <c r="K12" s="3" t="s">
        <v>2445</v>
      </c>
      <c r="L12" s="3" t="s">
        <v>27</v>
      </c>
      <c r="M12" s="3" t="s">
        <v>27</v>
      </c>
      <c r="N12" s="3" t="s">
        <v>27</v>
      </c>
      <c r="O12" s="3" t="s">
        <v>34</v>
      </c>
      <c r="P12" s="3" t="s">
        <v>573</v>
      </c>
      <c r="Q12" s="3" t="s">
        <v>574</v>
      </c>
      <c r="R12" s="3" t="s">
        <v>27</v>
      </c>
      <c r="S12" s="3" t="s">
        <v>2487</v>
      </c>
      <c r="T12" s="3" t="s">
        <v>2488</v>
      </c>
      <c r="U12" s="3" t="s">
        <v>27</v>
      </c>
      <c r="V12" s="3" t="s">
        <v>27</v>
      </c>
      <c r="W12" s="3" t="s">
        <v>1231</v>
      </c>
      <c r="X12" s="3" t="s">
        <v>2482</v>
      </c>
      <c r="Y12" s="3" t="s">
        <v>27</v>
      </c>
      <c r="Z12" s="3" t="s">
        <v>2489</v>
      </c>
      <c r="AA12" s="3" t="s">
        <v>2490</v>
      </c>
    </row>
    <row r="13" spans="1:50" x14ac:dyDescent="0.15">
      <c r="A13" s="3" t="s">
        <v>27</v>
      </c>
      <c r="B13" s="3" t="s">
        <v>2478</v>
      </c>
      <c r="C13" s="3" t="s">
        <v>570</v>
      </c>
      <c r="D13" s="3" t="s">
        <v>27</v>
      </c>
      <c r="E13" s="3" t="s">
        <v>1157</v>
      </c>
      <c r="F13" s="3" t="s">
        <v>27</v>
      </c>
      <c r="G13" s="3" t="s">
        <v>31</v>
      </c>
      <c r="H13" s="3">
        <v>1911</v>
      </c>
      <c r="I13" s="3" t="s">
        <v>2479</v>
      </c>
      <c r="J13" s="3" t="s">
        <v>32</v>
      </c>
      <c r="K13" s="3" t="s">
        <v>2445</v>
      </c>
      <c r="L13" s="3" t="s">
        <v>27</v>
      </c>
      <c r="M13" s="3" t="s">
        <v>27</v>
      </c>
      <c r="N13" s="3" t="s">
        <v>27</v>
      </c>
      <c r="O13" s="3" t="s">
        <v>34</v>
      </c>
      <c r="P13" s="3" t="s">
        <v>573</v>
      </c>
      <c r="Q13" s="3" t="s">
        <v>574</v>
      </c>
      <c r="R13" s="3" t="s">
        <v>881</v>
      </c>
      <c r="S13" s="3" t="s">
        <v>27</v>
      </c>
      <c r="T13" s="3" t="s">
        <v>2480</v>
      </c>
      <c r="U13" s="3" t="s">
        <v>27</v>
      </c>
      <c r="V13" s="3" t="s">
        <v>27</v>
      </c>
      <c r="W13" s="3" t="s">
        <v>2481</v>
      </c>
      <c r="X13" s="3" t="s">
        <v>2482</v>
      </c>
      <c r="Y13" s="3" t="s">
        <v>27</v>
      </c>
      <c r="Z13" s="3" t="s">
        <v>2483</v>
      </c>
      <c r="AA13" s="3" t="s">
        <v>2484</v>
      </c>
    </row>
    <row r="14" spans="1:50" x14ac:dyDescent="0.15">
      <c r="A14" s="3" t="s">
        <v>27</v>
      </c>
      <c r="B14" s="3" t="s">
        <v>2531</v>
      </c>
      <c r="C14" s="3" t="s">
        <v>938</v>
      </c>
      <c r="D14" s="3" t="s">
        <v>27</v>
      </c>
      <c r="E14" s="3" t="s">
        <v>2532</v>
      </c>
      <c r="F14" s="3" t="s">
        <v>1069</v>
      </c>
      <c r="G14" s="3" t="s">
        <v>31</v>
      </c>
      <c r="H14" s="3">
        <v>1885</v>
      </c>
      <c r="I14" s="3" t="s">
        <v>2533</v>
      </c>
      <c r="J14" s="3" t="s">
        <v>32</v>
      </c>
      <c r="K14" s="3" t="s">
        <v>2445</v>
      </c>
      <c r="L14" s="3" t="s">
        <v>27</v>
      </c>
      <c r="M14" s="3" t="s">
        <v>27</v>
      </c>
      <c r="N14" s="3" t="s">
        <v>27</v>
      </c>
      <c r="O14" s="3" t="s">
        <v>34</v>
      </c>
      <c r="P14" s="3" t="s">
        <v>409</v>
      </c>
      <c r="Q14" s="3" t="s">
        <v>410</v>
      </c>
      <c r="R14" s="3" t="s">
        <v>27</v>
      </c>
      <c r="S14" s="3" t="s">
        <v>27</v>
      </c>
      <c r="T14" s="3" t="s">
        <v>27</v>
      </c>
      <c r="U14" s="3" t="s">
        <v>27</v>
      </c>
      <c r="V14" s="3" t="s">
        <v>27</v>
      </c>
      <c r="W14" s="3" t="s">
        <v>27</v>
      </c>
      <c r="X14" s="3" t="s">
        <v>27</v>
      </c>
      <c r="Y14" s="3" t="s">
        <v>2534</v>
      </c>
      <c r="Z14" s="3" t="s">
        <v>27</v>
      </c>
      <c r="AA14" s="3" t="s">
        <v>2535</v>
      </c>
    </row>
    <row r="15" spans="1:50" x14ac:dyDescent="0.15">
      <c r="A15" s="3" t="s">
        <v>27</v>
      </c>
      <c r="B15" s="3" t="s">
        <v>2526</v>
      </c>
      <c r="C15" s="3" t="s">
        <v>938</v>
      </c>
      <c r="D15" s="3" t="s">
        <v>27</v>
      </c>
      <c r="E15" s="3" t="s">
        <v>2527</v>
      </c>
      <c r="F15" s="3" t="s">
        <v>1708</v>
      </c>
      <c r="G15" s="3" t="s">
        <v>31</v>
      </c>
      <c r="H15" s="3">
        <v>1880</v>
      </c>
      <c r="I15" s="3" t="s">
        <v>2528</v>
      </c>
      <c r="J15" s="3" t="s">
        <v>32</v>
      </c>
      <c r="K15" s="3" t="s">
        <v>2445</v>
      </c>
      <c r="L15" s="3" t="s">
        <v>27</v>
      </c>
      <c r="M15" s="3" t="s">
        <v>27</v>
      </c>
      <c r="N15" s="3" t="s">
        <v>27</v>
      </c>
      <c r="O15" s="3" t="s">
        <v>34</v>
      </c>
      <c r="P15" s="3" t="s">
        <v>409</v>
      </c>
      <c r="Q15" s="3" t="s">
        <v>410</v>
      </c>
      <c r="R15" s="3" t="s">
        <v>27</v>
      </c>
      <c r="S15" s="3" t="s">
        <v>27</v>
      </c>
      <c r="T15" s="3" t="s">
        <v>27</v>
      </c>
      <c r="U15" s="3" t="s">
        <v>27</v>
      </c>
      <c r="V15" s="3" t="s">
        <v>27</v>
      </c>
      <c r="W15" s="3" t="s">
        <v>258</v>
      </c>
      <c r="X15" s="3" t="s">
        <v>27</v>
      </c>
      <c r="Y15" s="3" t="s">
        <v>2529</v>
      </c>
      <c r="Z15" s="3" t="s">
        <v>27</v>
      </c>
      <c r="AA15" s="3" t="s">
        <v>2530</v>
      </c>
    </row>
    <row r="16" spans="1:50" x14ac:dyDescent="0.15">
      <c r="A16" s="3" t="s">
        <v>27</v>
      </c>
      <c r="B16" s="3" t="s">
        <v>2536</v>
      </c>
      <c r="C16" s="3" t="s">
        <v>2537</v>
      </c>
      <c r="D16" s="3" t="s">
        <v>27</v>
      </c>
      <c r="E16" s="3" t="s">
        <v>30</v>
      </c>
      <c r="F16" s="3" t="s">
        <v>27</v>
      </c>
      <c r="G16" s="3" t="s">
        <v>31</v>
      </c>
      <c r="H16" s="3">
        <v>69</v>
      </c>
      <c r="I16" s="3" t="s">
        <v>2538</v>
      </c>
      <c r="J16" s="3" t="s">
        <v>32</v>
      </c>
      <c r="K16" s="3" t="s">
        <v>2445</v>
      </c>
      <c r="L16" s="3" t="s">
        <v>27</v>
      </c>
      <c r="M16" s="3" t="s">
        <v>27</v>
      </c>
      <c r="N16" s="3" t="s">
        <v>27</v>
      </c>
      <c r="O16" s="3" t="s">
        <v>34</v>
      </c>
      <c r="P16" s="3" t="s">
        <v>409</v>
      </c>
      <c r="Q16" s="3" t="s">
        <v>410</v>
      </c>
      <c r="R16" s="3" t="s">
        <v>27</v>
      </c>
      <c r="S16" s="3" t="s">
        <v>27</v>
      </c>
      <c r="T16" s="3" t="s">
        <v>27</v>
      </c>
      <c r="U16" s="3" t="s">
        <v>27</v>
      </c>
      <c r="V16" s="3" t="s">
        <v>27</v>
      </c>
      <c r="W16" s="3" t="s">
        <v>27</v>
      </c>
      <c r="X16" s="3" t="s">
        <v>2539</v>
      </c>
      <c r="Y16" s="3" t="s">
        <v>2540</v>
      </c>
      <c r="Z16" s="3" t="s">
        <v>2541</v>
      </c>
      <c r="AA16" s="3" t="s">
        <v>2542</v>
      </c>
    </row>
    <row r="17" spans="1:50" x14ac:dyDescent="0.15">
      <c r="A17" s="3" t="s">
        <v>27</v>
      </c>
      <c r="B17" s="3" t="s">
        <v>63</v>
      </c>
      <c r="C17" s="3" t="s">
        <v>64</v>
      </c>
      <c r="D17" s="3" t="s">
        <v>27</v>
      </c>
      <c r="E17" s="3" t="s">
        <v>65</v>
      </c>
      <c r="F17" s="3" t="s">
        <v>27</v>
      </c>
      <c r="G17" s="3" t="s">
        <v>66</v>
      </c>
      <c r="H17" s="3">
        <v>1935</v>
      </c>
      <c r="I17" s="3" t="s">
        <v>67</v>
      </c>
      <c r="J17" s="3" t="s">
        <v>32</v>
      </c>
      <c r="K17" s="3" t="s">
        <v>68</v>
      </c>
      <c r="L17" s="3" t="s">
        <v>62</v>
      </c>
      <c r="M17" s="3" t="s">
        <v>46</v>
      </c>
      <c r="N17" s="3" t="s">
        <v>27</v>
      </c>
      <c r="O17" s="3" t="s">
        <v>34</v>
      </c>
      <c r="P17" s="3" t="s">
        <v>35</v>
      </c>
      <c r="Q17" s="3" t="s">
        <v>69</v>
      </c>
      <c r="R17" s="3" t="s">
        <v>27</v>
      </c>
      <c r="S17" s="3" t="s">
        <v>27</v>
      </c>
      <c r="T17" s="3" t="s">
        <v>70</v>
      </c>
      <c r="U17" s="3" t="s">
        <v>27</v>
      </c>
      <c r="V17" s="3" t="s">
        <v>27</v>
      </c>
      <c r="W17" s="3" t="s">
        <v>71</v>
      </c>
      <c r="X17" s="3" t="s">
        <v>72</v>
      </c>
      <c r="Y17" s="3" t="s">
        <v>27</v>
      </c>
      <c r="Z17" s="3" t="s">
        <v>73</v>
      </c>
      <c r="AA17" s="3" t="s">
        <v>74</v>
      </c>
    </row>
    <row r="18" spans="1:50" x14ac:dyDescent="0.15">
      <c r="A18" s="3" t="s">
        <v>75</v>
      </c>
      <c r="B18" s="3" t="s">
        <v>76</v>
      </c>
      <c r="C18" s="3" t="s">
        <v>77</v>
      </c>
      <c r="D18" s="3" t="s">
        <v>27</v>
      </c>
      <c r="E18" s="3" t="s">
        <v>78</v>
      </c>
      <c r="F18" s="3" t="s">
        <v>27</v>
      </c>
      <c r="G18" s="3" t="s">
        <v>79</v>
      </c>
      <c r="H18" s="3">
        <v>1938</v>
      </c>
      <c r="I18" s="3" t="s">
        <v>80</v>
      </c>
      <c r="J18" s="3" t="s">
        <v>32</v>
      </c>
      <c r="K18" s="3" t="s">
        <v>81</v>
      </c>
      <c r="L18" s="3" t="s">
        <v>27</v>
      </c>
      <c r="M18" s="3" t="s">
        <v>27</v>
      </c>
      <c r="N18" s="3" t="s">
        <v>27</v>
      </c>
      <c r="O18" s="3" t="s">
        <v>34</v>
      </c>
      <c r="P18" s="3" t="s">
        <v>35</v>
      </c>
      <c r="Q18" s="3" t="s">
        <v>69</v>
      </c>
      <c r="R18" s="3" t="s">
        <v>27</v>
      </c>
      <c r="S18" s="3" t="s">
        <v>27</v>
      </c>
      <c r="T18" s="3" t="s">
        <v>27</v>
      </c>
      <c r="U18" s="3" t="s">
        <v>27</v>
      </c>
      <c r="V18" s="3" t="s">
        <v>27</v>
      </c>
      <c r="W18" s="3" t="s">
        <v>82</v>
      </c>
      <c r="X18" s="3" t="s">
        <v>83</v>
      </c>
      <c r="Y18" s="3" t="s">
        <v>84</v>
      </c>
      <c r="Z18" s="3" t="s">
        <v>85</v>
      </c>
      <c r="AA18" s="3" t="s">
        <v>86</v>
      </c>
    </row>
    <row r="19" spans="1:50" x14ac:dyDescent="0.15">
      <c r="A19" s="3" t="s">
        <v>27</v>
      </c>
      <c r="B19" s="3" t="s">
        <v>95</v>
      </c>
      <c r="C19" s="3" t="s">
        <v>77</v>
      </c>
      <c r="D19" s="3" t="s">
        <v>27</v>
      </c>
      <c r="E19" s="3" t="s">
        <v>96</v>
      </c>
      <c r="F19" s="3" t="s">
        <v>27</v>
      </c>
      <c r="G19" s="3" t="s">
        <v>31</v>
      </c>
      <c r="H19" s="3">
        <v>1938</v>
      </c>
      <c r="I19" s="3" t="s">
        <v>80</v>
      </c>
      <c r="J19" s="3" t="s">
        <v>32</v>
      </c>
      <c r="K19" s="3" t="s">
        <v>81</v>
      </c>
      <c r="L19" s="3" t="s">
        <v>97</v>
      </c>
      <c r="M19" s="3" t="s">
        <v>27</v>
      </c>
      <c r="N19" s="3" t="s">
        <v>27</v>
      </c>
      <c r="O19" s="3" t="s">
        <v>34</v>
      </c>
      <c r="P19" s="3" t="s">
        <v>35</v>
      </c>
      <c r="Q19" s="3" t="s">
        <v>69</v>
      </c>
      <c r="R19" s="3" t="s">
        <v>27</v>
      </c>
      <c r="S19" s="3" t="s">
        <v>27</v>
      </c>
      <c r="T19" s="3" t="s">
        <v>98</v>
      </c>
      <c r="U19" s="3" t="s">
        <v>27</v>
      </c>
      <c r="V19" s="3" t="s">
        <v>27</v>
      </c>
      <c r="W19" s="3" t="s">
        <v>99</v>
      </c>
      <c r="X19" s="3" t="s">
        <v>100</v>
      </c>
      <c r="Y19" s="3" t="s">
        <v>27</v>
      </c>
      <c r="Z19" s="3" t="s">
        <v>101</v>
      </c>
      <c r="AA19" s="3" t="s">
        <v>102</v>
      </c>
    </row>
    <row r="20" spans="1:50" x14ac:dyDescent="0.15">
      <c r="A20" s="3" t="s">
        <v>27</v>
      </c>
      <c r="B20" s="3" t="s">
        <v>87</v>
      </c>
      <c r="C20" s="3" t="s">
        <v>64</v>
      </c>
      <c r="D20" s="3" t="s">
        <v>27</v>
      </c>
      <c r="E20" s="3" t="s">
        <v>88</v>
      </c>
      <c r="F20" s="3" t="s">
        <v>27</v>
      </c>
      <c r="G20" s="3" t="s">
        <v>89</v>
      </c>
      <c r="H20" s="3">
        <v>1935</v>
      </c>
      <c r="I20" s="3" t="s">
        <v>90</v>
      </c>
      <c r="J20" s="3" t="s">
        <v>32</v>
      </c>
      <c r="K20" s="3" t="s">
        <v>81</v>
      </c>
      <c r="L20" s="3" t="s">
        <v>45</v>
      </c>
      <c r="M20" s="3" t="s">
        <v>91</v>
      </c>
      <c r="N20" s="3" t="s">
        <v>27</v>
      </c>
      <c r="O20" s="3" t="s">
        <v>34</v>
      </c>
      <c r="P20" s="3" t="s">
        <v>35</v>
      </c>
      <c r="Q20" s="3" t="s">
        <v>69</v>
      </c>
      <c r="R20" s="3" t="s">
        <v>27</v>
      </c>
      <c r="S20" s="3" t="s">
        <v>27</v>
      </c>
      <c r="T20" s="3" t="s">
        <v>70</v>
      </c>
      <c r="U20" s="3" t="s">
        <v>27</v>
      </c>
      <c r="V20" s="3" t="s">
        <v>27</v>
      </c>
      <c r="W20" s="3" t="s">
        <v>92</v>
      </c>
      <c r="X20" s="3" t="s">
        <v>93</v>
      </c>
      <c r="Y20" s="3" t="s">
        <v>27</v>
      </c>
      <c r="Z20" s="3" t="s">
        <v>94</v>
      </c>
      <c r="AA20" s="3" t="s">
        <v>74</v>
      </c>
    </row>
    <row r="21" spans="1:50" x14ac:dyDescent="0.15">
      <c r="A21" s="3" t="s">
        <v>27</v>
      </c>
      <c r="B21" s="3" t="s">
        <v>103</v>
      </c>
      <c r="C21" s="3" t="s">
        <v>45</v>
      </c>
      <c r="D21" s="3" t="s">
        <v>27</v>
      </c>
      <c r="E21" s="3" t="s">
        <v>104</v>
      </c>
      <c r="F21" s="3" t="s">
        <v>27</v>
      </c>
      <c r="G21" s="3" t="s">
        <v>31</v>
      </c>
      <c r="H21" s="3">
        <v>2007</v>
      </c>
      <c r="I21" s="3" t="s">
        <v>105</v>
      </c>
      <c r="J21" s="3" t="s">
        <v>32</v>
      </c>
      <c r="K21" s="3" t="s">
        <v>106</v>
      </c>
      <c r="L21" s="3" t="s">
        <v>45</v>
      </c>
      <c r="M21" s="3" t="s">
        <v>107</v>
      </c>
      <c r="N21" s="3" t="s">
        <v>27</v>
      </c>
      <c r="O21" s="3" t="s">
        <v>108</v>
      </c>
      <c r="P21" s="3" t="s">
        <v>109</v>
      </c>
      <c r="Q21" s="3" t="s">
        <v>109</v>
      </c>
      <c r="R21" s="3" t="s">
        <v>110</v>
      </c>
      <c r="S21" s="3" t="s">
        <v>111</v>
      </c>
      <c r="T21" s="3" t="s">
        <v>112</v>
      </c>
      <c r="U21" s="3" t="s">
        <v>113</v>
      </c>
      <c r="V21" s="3" t="s">
        <v>114</v>
      </c>
      <c r="W21" s="3" t="s">
        <v>115</v>
      </c>
      <c r="X21" s="3" t="s">
        <v>116</v>
      </c>
      <c r="Y21" s="3" t="s">
        <v>117</v>
      </c>
      <c r="Z21" s="3" t="s">
        <v>118</v>
      </c>
      <c r="AA21" s="3" t="s">
        <v>119</v>
      </c>
    </row>
    <row r="22" spans="1:50" x14ac:dyDescent="0.15">
      <c r="A22" s="3" t="s">
        <v>27</v>
      </c>
      <c r="B22" s="3" t="s">
        <v>2553</v>
      </c>
      <c r="C22" s="3" t="s">
        <v>77</v>
      </c>
      <c r="D22" s="3" t="s">
        <v>27</v>
      </c>
      <c r="E22" s="3" t="s">
        <v>2554</v>
      </c>
      <c r="F22" s="3" t="s">
        <v>27</v>
      </c>
      <c r="G22" s="3" t="s">
        <v>79</v>
      </c>
      <c r="H22" s="3">
        <v>1936</v>
      </c>
      <c r="I22" s="3" t="s">
        <v>2555</v>
      </c>
      <c r="J22" s="3" t="s">
        <v>32</v>
      </c>
      <c r="K22" s="3" t="s">
        <v>2451</v>
      </c>
      <c r="L22" s="3" t="s">
        <v>62</v>
      </c>
      <c r="M22" s="3" t="s">
        <v>46</v>
      </c>
      <c r="N22" s="3" t="s">
        <v>27</v>
      </c>
      <c r="O22" s="3" t="s">
        <v>34</v>
      </c>
      <c r="P22" s="3" t="s">
        <v>35</v>
      </c>
      <c r="Q22" s="3" t="s">
        <v>69</v>
      </c>
      <c r="R22" s="3" t="s">
        <v>2556</v>
      </c>
      <c r="S22" s="3" t="s">
        <v>27</v>
      </c>
      <c r="T22" s="3" t="s">
        <v>2557</v>
      </c>
      <c r="U22" s="3" t="s">
        <v>27</v>
      </c>
      <c r="V22" s="3" t="s">
        <v>27</v>
      </c>
      <c r="W22" s="3" t="s">
        <v>27</v>
      </c>
      <c r="X22" s="3" t="s">
        <v>2558</v>
      </c>
      <c r="Y22" s="3" t="s">
        <v>2559</v>
      </c>
      <c r="Z22" s="3" t="s">
        <v>2560</v>
      </c>
      <c r="AA22" s="3" t="s">
        <v>2561</v>
      </c>
    </row>
    <row r="23" spans="1:50" x14ac:dyDescent="0.15">
      <c r="A23" s="3" t="s">
        <v>27</v>
      </c>
      <c r="B23" s="3" t="s">
        <v>2562</v>
      </c>
      <c r="C23" s="3" t="s">
        <v>77</v>
      </c>
      <c r="D23" s="3" t="s">
        <v>27</v>
      </c>
      <c r="E23" s="3" t="s">
        <v>2563</v>
      </c>
      <c r="F23" s="3" t="s">
        <v>27</v>
      </c>
      <c r="G23" s="3" t="s">
        <v>31</v>
      </c>
      <c r="H23" s="3">
        <v>1933</v>
      </c>
      <c r="I23" s="3" t="s">
        <v>2564</v>
      </c>
      <c r="J23" s="3" t="s">
        <v>32</v>
      </c>
      <c r="K23" s="3" t="s">
        <v>2451</v>
      </c>
      <c r="L23" s="3" t="s">
        <v>97</v>
      </c>
      <c r="M23" s="3" t="s">
        <v>27</v>
      </c>
      <c r="N23" s="3" t="s">
        <v>27</v>
      </c>
      <c r="O23" s="3" t="s">
        <v>34</v>
      </c>
      <c r="P23" s="3" t="s">
        <v>35</v>
      </c>
      <c r="Q23" s="3" t="s">
        <v>69</v>
      </c>
      <c r="R23" s="3" t="s">
        <v>1552</v>
      </c>
      <c r="S23" s="3" t="s">
        <v>27</v>
      </c>
      <c r="T23" s="3" t="s">
        <v>2565</v>
      </c>
      <c r="U23" s="3" t="s">
        <v>27</v>
      </c>
      <c r="V23" s="3" t="s">
        <v>27</v>
      </c>
      <c r="W23" s="3" t="s">
        <v>2566</v>
      </c>
      <c r="X23" s="3" t="s">
        <v>2567</v>
      </c>
      <c r="Y23" s="3" t="s">
        <v>2568</v>
      </c>
      <c r="Z23" s="3" t="s">
        <v>2569</v>
      </c>
      <c r="AA23" s="3" t="s">
        <v>2570</v>
      </c>
    </row>
    <row r="24" spans="1:50" x14ac:dyDescent="0.15">
      <c r="A24" s="3" t="s">
        <v>27</v>
      </c>
      <c r="B24" s="3" t="s">
        <v>2571</v>
      </c>
      <c r="C24" s="3" t="s">
        <v>2572</v>
      </c>
      <c r="D24" s="3" t="s">
        <v>27</v>
      </c>
      <c r="E24" s="3" t="s">
        <v>2573</v>
      </c>
      <c r="F24" s="3" t="s">
        <v>27</v>
      </c>
      <c r="G24" s="3" t="s">
        <v>743</v>
      </c>
      <c r="H24" s="3">
        <v>1901</v>
      </c>
      <c r="I24" s="3" t="s">
        <v>2574</v>
      </c>
      <c r="J24" s="3" t="s">
        <v>32</v>
      </c>
      <c r="K24" s="3" t="s">
        <v>2451</v>
      </c>
      <c r="L24" s="3" t="s">
        <v>62</v>
      </c>
      <c r="M24" s="3" t="s">
        <v>27</v>
      </c>
      <c r="N24" s="3" t="s">
        <v>27</v>
      </c>
      <c r="O24" s="3" t="s">
        <v>34</v>
      </c>
      <c r="P24" s="3" t="s">
        <v>35</v>
      </c>
      <c r="Q24" s="3" t="s">
        <v>69</v>
      </c>
      <c r="R24" s="3" t="s">
        <v>27</v>
      </c>
      <c r="S24" s="3" t="s">
        <v>27</v>
      </c>
      <c r="T24" s="3" t="s">
        <v>2575</v>
      </c>
      <c r="U24" s="3" t="s">
        <v>27</v>
      </c>
      <c r="V24" s="3" t="s">
        <v>27</v>
      </c>
      <c r="W24" s="3" t="s">
        <v>27</v>
      </c>
      <c r="X24" s="3" t="s">
        <v>27</v>
      </c>
      <c r="Y24" s="3" t="s">
        <v>27</v>
      </c>
      <c r="Z24" s="3" t="s">
        <v>27</v>
      </c>
      <c r="AA24" s="3" t="s">
        <v>2576</v>
      </c>
    </row>
    <row r="25" spans="1:50" x14ac:dyDescent="0.15">
      <c r="A25" s="3" t="s">
        <v>27</v>
      </c>
      <c r="B25" s="3" t="s">
        <v>2577</v>
      </c>
      <c r="C25" s="3" t="s">
        <v>2578</v>
      </c>
      <c r="D25" s="3" t="s">
        <v>27</v>
      </c>
      <c r="E25" s="3" t="s">
        <v>2579</v>
      </c>
      <c r="F25" s="3" t="s">
        <v>27</v>
      </c>
      <c r="G25" s="3" t="s">
        <v>743</v>
      </c>
      <c r="H25" s="3">
        <v>1889</v>
      </c>
      <c r="I25" s="3" t="s">
        <v>2580</v>
      </c>
      <c r="J25" s="3" t="s">
        <v>32</v>
      </c>
      <c r="K25" s="3" t="s">
        <v>2451</v>
      </c>
      <c r="L25" s="3" t="s">
        <v>62</v>
      </c>
      <c r="M25" s="3" t="s">
        <v>27</v>
      </c>
      <c r="N25" s="3" t="s">
        <v>27</v>
      </c>
      <c r="O25" s="3" t="s">
        <v>34</v>
      </c>
      <c r="P25" s="3" t="s">
        <v>35</v>
      </c>
      <c r="Q25" s="3" t="s">
        <v>69</v>
      </c>
      <c r="R25" s="3" t="s">
        <v>27</v>
      </c>
      <c r="S25" s="3" t="s">
        <v>27</v>
      </c>
      <c r="T25" s="3" t="s">
        <v>2581</v>
      </c>
      <c r="U25" s="3" t="s">
        <v>27</v>
      </c>
      <c r="V25" s="3" t="s">
        <v>27</v>
      </c>
      <c r="W25" s="3" t="s">
        <v>27</v>
      </c>
      <c r="X25" s="3" t="s">
        <v>27</v>
      </c>
      <c r="Y25" s="3" t="s">
        <v>2582</v>
      </c>
      <c r="Z25" s="3" t="s">
        <v>27</v>
      </c>
      <c r="AA25" s="3" t="s">
        <v>2583</v>
      </c>
    </row>
    <row r="26" spans="1:50" x14ac:dyDescent="0.15">
      <c r="A26" s="3" t="s">
        <v>27</v>
      </c>
      <c r="B26" s="3" t="s">
        <v>2853</v>
      </c>
      <c r="C26" s="3" t="s">
        <v>2854</v>
      </c>
      <c r="D26" s="3" t="s">
        <v>27</v>
      </c>
      <c r="E26" s="3" t="s">
        <v>2855</v>
      </c>
      <c r="F26" s="3" t="s">
        <v>27</v>
      </c>
      <c r="G26" s="3" t="s">
        <v>31</v>
      </c>
      <c r="H26" s="3">
        <v>1979</v>
      </c>
      <c r="I26" s="3" t="s">
        <v>2856</v>
      </c>
      <c r="J26" s="3" t="s">
        <v>32</v>
      </c>
      <c r="K26" s="3" t="s">
        <v>2452</v>
      </c>
      <c r="L26" s="3" t="s">
        <v>97</v>
      </c>
      <c r="M26" s="3" t="s">
        <v>27</v>
      </c>
      <c r="N26" s="3" t="s">
        <v>27</v>
      </c>
      <c r="O26" s="3" t="s">
        <v>34</v>
      </c>
      <c r="P26" s="3" t="s">
        <v>35</v>
      </c>
      <c r="Q26" s="3" t="s">
        <v>69</v>
      </c>
      <c r="R26" s="3" t="s">
        <v>27</v>
      </c>
      <c r="S26" s="3" t="s">
        <v>2857</v>
      </c>
      <c r="T26" s="3" t="s">
        <v>2858</v>
      </c>
      <c r="U26" s="3" t="s">
        <v>27</v>
      </c>
      <c r="V26" s="3" t="s">
        <v>2859</v>
      </c>
      <c r="W26" s="3" t="s">
        <v>2860</v>
      </c>
      <c r="X26" s="3" t="s">
        <v>2861</v>
      </c>
      <c r="Y26" s="3" t="s">
        <v>2862</v>
      </c>
      <c r="Z26" s="3" t="s">
        <v>27</v>
      </c>
      <c r="AA26" s="3" t="s">
        <v>2863</v>
      </c>
      <c r="AB26" s="3"/>
      <c r="AC26" s="3"/>
      <c r="AD26" s="3"/>
      <c r="AE26" s="3"/>
      <c r="AF26" s="3"/>
      <c r="AG26" s="3"/>
      <c r="AH26" s="3"/>
      <c r="AI26" s="3"/>
      <c r="AJ26" s="3"/>
      <c r="AK26" s="3"/>
      <c r="AL26" s="3"/>
      <c r="AM26" s="3"/>
      <c r="AN26" s="3"/>
      <c r="AO26" s="3"/>
      <c r="AP26" s="3"/>
      <c r="AQ26" s="3"/>
      <c r="AR26" s="3"/>
      <c r="AS26" s="3"/>
      <c r="AT26" s="3"/>
      <c r="AU26" s="3"/>
      <c r="AV26" s="3"/>
      <c r="AW26" s="3"/>
      <c r="AX26" s="3"/>
    </row>
    <row r="27" spans="1:50" x14ac:dyDescent="0.15">
      <c r="A27" s="3" t="s">
        <v>27</v>
      </c>
      <c r="B27" s="3" t="s">
        <v>2847</v>
      </c>
      <c r="C27" s="3" t="s">
        <v>2666</v>
      </c>
      <c r="D27" s="3" t="s">
        <v>27</v>
      </c>
      <c r="E27" s="3" t="s">
        <v>2848</v>
      </c>
      <c r="F27" s="3" t="s">
        <v>27</v>
      </c>
      <c r="G27" s="3" t="s">
        <v>31</v>
      </c>
      <c r="H27" s="3">
        <v>1956</v>
      </c>
      <c r="I27" s="3" t="s">
        <v>2849</v>
      </c>
      <c r="J27" s="3" t="s">
        <v>32</v>
      </c>
      <c r="K27" s="3" t="s">
        <v>2452</v>
      </c>
      <c r="L27" s="3" t="s">
        <v>97</v>
      </c>
      <c r="M27" s="3" t="s">
        <v>27</v>
      </c>
      <c r="N27" s="3" t="s">
        <v>27</v>
      </c>
      <c r="O27" s="3" t="s">
        <v>34</v>
      </c>
      <c r="P27" s="3" t="s">
        <v>35</v>
      </c>
      <c r="Q27" s="3" t="s">
        <v>69</v>
      </c>
      <c r="R27" s="3" t="s">
        <v>27</v>
      </c>
      <c r="S27" s="3" t="s">
        <v>2633</v>
      </c>
      <c r="T27" s="3" t="s">
        <v>27</v>
      </c>
      <c r="U27" s="3" t="s">
        <v>27</v>
      </c>
      <c r="V27" s="3" t="s">
        <v>27</v>
      </c>
      <c r="W27" s="3" t="s">
        <v>273</v>
      </c>
      <c r="X27" s="3" t="s">
        <v>2850</v>
      </c>
      <c r="Y27" s="3" t="s">
        <v>2851</v>
      </c>
      <c r="Z27" s="3" t="s">
        <v>27</v>
      </c>
      <c r="AA27" s="3" t="s">
        <v>2852</v>
      </c>
      <c r="AB27" s="3"/>
      <c r="AC27" s="3"/>
      <c r="AD27" s="3"/>
      <c r="AE27" s="3"/>
      <c r="AF27" s="3"/>
      <c r="AG27" s="3"/>
      <c r="AH27" s="3"/>
      <c r="AI27" s="3"/>
      <c r="AJ27" s="3"/>
      <c r="AK27" s="3"/>
      <c r="AL27" s="3"/>
      <c r="AM27" s="3"/>
      <c r="AN27" s="3"/>
      <c r="AO27" s="3"/>
      <c r="AP27" s="3"/>
      <c r="AQ27" s="3"/>
      <c r="AR27" s="3"/>
      <c r="AS27" s="3"/>
      <c r="AT27" s="3"/>
      <c r="AU27" s="3"/>
      <c r="AV27" s="3"/>
      <c r="AW27" s="3"/>
      <c r="AX27" s="3"/>
    </row>
    <row r="28" spans="1:50" x14ac:dyDescent="0.15">
      <c r="A28" s="3" t="s">
        <v>52</v>
      </c>
      <c r="B28" s="3" t="s">
        <v>2837</v>
      </c>
      <c r="C28" s="3" t="s">
        <v>2838</v>
      </c>
      <c r="D28" s="3" t="s">
        <v>27</v>
      </c>
      <c r="E28" s="3" t="s">
        <v>2839</v>
      </c>
      <c r="F28" s="3" t="s">
        <v>27</v>
      </c>
      <c r="G28" s="3" t="s">
        <v>31</v>
      </c>
      <c r="H28" s="3">
        <v>1913</v>
      </c>
      <c r="I28" s="3" t="s">
        <v>2106</v>
      </c>
      <c r="J28" s="3" t="s">
        <v>32</v>
      </c>
      <c r="K28" s="3" t="s">
        <v>2840</v>
      </c>
      <c r="L28" s="3" t="s">
        <v>2841</v>
      </c>
      <c r="M28" s="3" t="s">
        <v>2842</v>
      </c>
      <c r="N28" s="3" t="s">
        <v>27</v>
      </c>
      <c r="O28" s="3" t="s">
        <v>34</v>
      </c>
      <c r="P28" s="3" t="s">
        <v>35</v>
      </c>
      <c r="Q28" s="3" t="s">
        <v>69</v>
      </c>
      <c r="R28" s="3" t="s">
        <v>27</v>
      </c>
      <c r="S28" s="3" t="s">
        <v>27</v>
      </c>
      <c r="T28" s="3" t="s">
        <v>2843</v>
      </c>
      <c r="U28" s="3"/>
      <c r="V28" s="3"/>
      <c r="W28" s="3" t="s">
        <v>1264</v>
      </c>
      <c r="X28" s="3" t="s">
        <v>2844</v>
      </c>
      <c r="Y28" s="3" t="s">
        <v>2845</v>
      </c>
      <c r="Z28" s="3" t="s">
        <v>27</v>
      </c>
      <c r="AA28" s="3" t="s">
        <v>2846</v>
      </c>
      <c r="AB28" s="3"/>
      <c r="AC28" s="3"/>
      <c r="AD28" s="3"/>
      <c r="AE28" s="3"/>
      <c r="AF28" s="3"/>
      <c r="AG28" s="3"/>
      <c r="AH28" s="3"/>
      <c r="AI28" s="3"/>
      <c r="AJ28" s="3"/>
      <c r="AK28" s="3"/>
      <c r="AL28" s="3"/>
      <c r="AM28" s="3"/>
      <c r="AN28" s="3"/>
      <c r="AO28" s="3"/>
      <c r="AP28" s="3"/>
      <c r="AQ28" s="3"/>
      <c r="AR28" s="3"/>
      <c r="AS28" s="3"/>
      <c r="AT28" s="3"/>
      <c r="AU28" s="3"/>
      <c r="AV28" s="3"/>
      <c r="AW28" s="3"/>
      <c r="AX28" s="3"/>
    </row>
    <row r="29" spans="1:50" x14ac:dyDescent="0.15">
      <c r="A29" s="3" t="s">
        <v>27</v>
      </c>
      <c r="B29" s="3" t="s">
        <v>270</v>
      </c>
      <c r="C29" s="3" t="s">
        <v>142</v>
      </c>
      <c r="D29" s="3" t="s">
        <v>27</v>
      </c>
      <c r="E29" s="3" t="s">
        <v>271</v>
      </c>
      <c r="F29" s="3" t="s">
        <v>27</v>
      </c>
      <c r="G29" s="3" t="s">
        <v>31</v>
      </c>
      <c r="H29" s="3">
        <v>1981</v>
      </c>
      <c r="I29" s="3" t="s">
        <v>272</v>
      </c>
      <c r="J29" s="3" t="s">
        <v>32</v>
      </c>
      <c r="K29" s="3" t="s">
        <v>122</v>
      </c>
      <c r="L29" s="3" t="s">
        <v>27</v>
      </c>
      <c r="M29" s="3" t="s">
        <v>27</v>
      </c>
      <c r="N29" s="3" t="s">
        <v>27</v>
      </c>
      <c r="O29" s="3" t="s">
        <v>108</v>
      </c>
      <c r="P29" s="3" t="s">
        <v>148</v>
      </c>
      <c r="Q29" s="3" t="s">
        <v>149</v>
      </c>
      <c r="R29" s="3" t="s">
        <v>27</v>
      </c>
      <c r="S29" s="3" t="s">
        <v>27</v>
      </c>
      <c r="T29" s="3" t="s">
        <v>27</v>
      </c>
      <c r="U29" s="3" t="s">
        <v>27</v>
      </c>
      <c r="V29" s="3" t="s">
        <v>27</v>
      </c>
      <c r="W29" s="3" t="s">
        <v>273</v>
      </c>
      <c r="X29" s="3" t="s">
        <v>274</v>
      </c>
      <c r="Y29" s="3" t="s">
        <v>275</v>
      </c>
      <c r="Z29" s="3" t="s">
        <v>276</v>
      </c>
      <c r="AA29" s="3" t="s">
        <v>277</v>
      </c>
    </row>
    <row r="30" spans="1:50" x14ac:dyDescent="0.15">
      <c r="A30" s="3" t="s">
        <v>27</v>
      </c>
      <c r="B30" s="3" t="s">
        <v>263</v>
      </c>
      <c r="C30" s="3" t="s">
        <v>142</v>
      </c>
      <c r="D30" s="3" t="s">
        <v>27</v>
      </c>
      <c r="E30" s="3" t="s">
        <v>264</v>
      </c>
      <c r="F30" s="3" t="s">
        <v>27</v>
      </c>
      <c r="G30" s="3" t="s">
        <v>31</v>
      </c>
      <c r="H30" s="3">
        <v>1980</v>
      </c>
      <c r="I30" s="3" t="s">
        <v>265</v>
      </c>
      <c r="J30" s="3" t="s">
        <v>32</v>
      </c>
      <c r="K30" s="3" t="s">
        <v>122</v>
      </c>
      <c r="L30" s="3" t="s">
        <v>27</v>
      </c>
      <c r="M30" s="3" t="s">
        <v>27</v>
      </c>
      <c r="N30" s="3" t="s">
        <v>27</v>
      </c>
      <c r="O30" s="3" t="s">
        <v>108</v>
      </c>
      <c r="P30" s="3" t="s">
        <v>148</v>
      </c>
      <c r="Q30" s="3" t="s">
        <v>149</v>
      </c>
      <c r="R30" s="3" t="s">
        <v>27</v>
      </c>
      <c r="S30" s="3" t="s">
        <v>27</v>
      </c>
      <c r="T30" s="3" t="s">
        <v>27</v>
      </c>
      <c r="U30" s="3" t="s">
        <v>27</v>
      </c>
      <c r="V30" s="3" t="s">
        <v>27</v>
      </c>
      <c r="W30" s="3" t="s">
        <v>213</v>
      </c>
      <c r="X30" s="3" t="s">
        <v>266</v>
      </c>
      <c r="Y30" s="3" t="s">
        <v>267</v>
      </c>
      <c r="Z30" s="3" t="s">
        <v>268</v>
      </c>
      <c r="AA30" s="3" t="s">
        <v>269</v>
      </c>
    </row>
    <row r="31" spans="1:50" x14ac:dyDescent="0.15">
      <c r="A31" s="3" t="s">
        <v>27</v>
      </c>
      <c r="B31" s="3" t="s">
        <v>202</v>
      </c>
      <c r="C31" s="3" t="s">
        <v>142</v>
      </c>
      <c r="D31" s="3" t="s">
        <v>27</v>
      </c>
      <c r="E31" s="3" t="s">
        <v>203</v>
      </c>
      <c r="F31" s="3" t="s">
        <v>27</v>
      </c>
      <c r="G31" s="3" t="s">
        <v>31</v>
      </c>
      <c r="H31" s="3">
        <v>1979</v>
      </c>
      <c r="I31" s="3" t="s">
        <v>204</v>
      </c>
      <c r="J31" s="3" t="s">
        <v>32</v>
      </c>
      <c r="K31" s="3" t="s">
        <v>122</v>
      </c>
      <c r="L31" s="3" t="s">
        <v>27</v>
      </c>
      <c r="M31" s="3" t="s">
        <v>27</v>
      </c>
      <c r="N31" s="3" t="s">
        <v>27</v>
      </c>
      <c r="O31" s="3" t="s">
        <v>108</v>
      </c>
      <c r="P31" s="3" t="s">
        <v>148</v>
      </c>
      <c r="Q31" s="3" t="s">
        <v>149</v>
      </c>
      <c r="R31" s="3" t="s">
        <v>27</v>
      </c>
      <c r="S31" s="3" t="s">
        <v>27</v>
      </c>
      <c r="T31" s="3" t="s">
        <v>205</v>
      </c>
      <c r="U31" s="3" t="s">
        <v>27</v>
      </c>
      <c r="V31" s="3" t="s">
        <v>27</v>
      </c>
      <c r="W31" s="3" t="s">
        <v>206</v>
      </c>
      <c r="X31" s="3" t="s">
        <v>207</v>
      </c>
      <c r="Y31" s="3" t="s">
        <v>27</v>
      </c>
      <c r="Z31" s="3" t="s">
        <v>208</v>
      </c>
      <c r="AA31" s="3" t="s">
        <v>209</v>
      </c>
    </row>
    <row r="32" spans="1:50" x14ac:dyDescent="0.15">
      <c r="A32" s="3" t="s">
        <v>27</v>
      </c>
      <c r="B32" s="3" t="s">
        <v>210</v>
      </c>
      <c r="C32" s="3" t="s">
        <v>142</v>
      </c>
      <c r="D32" s="3" t="s">
        <v>27</v>
      </c>
      <c r="E32" s="3" t="s">
        <v>211</v>
      </c>
      <c r="F32" s="3" t="s">
        <v>27</v>
      </c>
      <c r="G32" s="3" t="s">
        <v>31</v>
      </c>
      <c r="H32" s="3">
        <v>1978</v>
      </c>
      <c r="I32" s="3" t="s">
        <v>212</v>
      </c>
      <c r="J32" s="3" t="s">
        <v>32</v>
      </c>
      <c r="K32" s="3" t="s">
        <v>122</v>
      </c>
      <c r="L32" s="3" t="s">
        <v>27</v>
      </c>
      <c r="M32" s="3" t="s">
        <v>27</v>
      </c>
      <c r="N32" s="3" t="s">
        <v>27</v>
      </c>
      <c r="O32" s="3" t="s">
        <v>108</v>
      </c>
      <c r="P32" s="3" t="s">
        <v>148</v>
      </c>
      <c r="Q32" s="3" t="s">
        <v>149</v>
      </c>
      <c r="R32" s="3" t="s">
        <v>27</v>
      </c>
      <c r="S32" s="3" t="s">
        <v>27</v>
      </c>
      <c r="T32" s="3" t="s">
        <v>27</v>
      </c>
      <c r="U32" s="3" t="s">
        <v>27</v>
      </c>
      <c r="V32" s="3" t="s">
        <v>27</v>
      </c>
      <c r="W32" s="3" t="s">
        <v>213</v>
      </c>
      <c r="X32" s="3" t="s">
        <v>214</v>
      </c>
      <c r="Y32" s="3" t="s">
        <v>215</v>
      </c>
      <c r="Z32" s="3" t="s">
        <v>216</v>
      </c>
      <c r="AA32" s="3" t="s">
        <v>217</v>
      </c>
    </row>
    <row r="33" spans="1:27" x14ac:dyDescent="0.15">
      <c r="A33" s="3" t="s">
        <v>27</v>
      </c>
      <c r="B33" s="3" t="s">
        <v>248</v>
      </c>
      <c r="C33" s="3" t="s">
        <v>142</v>
      </c>
      <c r="D33" s="3" t="s">
        <v>27</v>
      </c>
      <c r="E33" s="3" t="s">
        <v>249</v>
      </c>
      <c r="F33" s="3" t="s">
        <v>27</v>
      </c>
      <c r="G33" s="3" t="s">
        <v>31</v>
      </c>
      <c r="H33" s="3">
        <v>1978</v>
      </c>
      <c r="I33" s="3" t="s">
        <v>250</v>
      </c>
      <c r="J33" s="3" t="s">
        <v>32</v>
      </c>
      <c r="K33" s="3" t="s">
        <v>122</v>
      </c>
      <c r="L33" s="3" t="s">
        <v>27</v>
      </c>
      <c r="M33" s="3" t="s">
        <v>27</v>
      </c>
      <c r="N33" s="3" t="s">
        <v>27</v>
      </c>
      <c r="O33" s="3" t="s">
        <v>108</v>
      </c>
      <c r="P33" s="3" t="s">
        <v>148</v>
      </c>
      <c r="Q33" s="3" t="s">
        <v>149</v>
      </c>
      <c r="R33" s="3" t="s">
        <v>27</v>
      </c>
      <c r="S33" s="3" t="s">
        <v>27</v>
      </c>
      <c r="T33" s="3" t="s">
        <v>27</v>
      </c>
      <c r="U33" s="3" t="s">
        <v>27</v>
      </c>
      <c r="V33" s="3" t="s">
        <v>27</v>
      </c>
      <c r="W33" s="3" t="s">
        <v>251</v>
      </c>
      <c r="X33" s="3" t="s">
        <v>252</v>
      </c>
      <c r="Y33" s="3" t="s">
        <v>253</v>
      </c>
      <c r="Z33" s="3" t="s">
        <v>27</v>
      </c>
      <c r="AA33" s="3" t="s">
        <v>254</v>
      </c>
    </row>
    <row r="34" spans="1:27" x14ac:dyDescent="0.15">
      <c r="A34" s="3" t="s">
        <v>27</v>
      </c>
      <c r="B34" s="3" t="s">
        <v>255</v>
      </c>
      <c r="C34" s="3" t="s">
        <v>142</v>
      </c>
      <c r="D34" s="3" t="s">
        <v>27</v>
      </c>
      <c r="E34" s="3" t="s">
        <v>256</v>
      </c>
      <c r="F34" s="3" t="s">
        <v>27</v>
      </c>
      <c r="G34" s="3" t="s">
        <v>31</v>
      </c>
      <c r="H34" s="3">
        <v>1978</v>
      </c>
      <c r="I34" s="3" t="s">
        <v>257</v>
      </c>
      <c r="J34" s="3" t="s">
        <v>32</v>
      </c>
      <c r="K34" s="3" t="s">
        <v>122</v>
      </c>
      <c r="L34" s="3" t="s">
        <v>27</v>
      </c>
      <c r="M34" s="3" t="s">
        <v>27</v>
      </c>
      <c r="N34" s="3" t="s">
        <v>27</v>
      </c>
      <c r="O34" s="3" t="s">
        <v>108</v>
      </c>
      <c r="P34" s="3" t="s">
        <v>148</v>
      </c>
      <c r="Q34" s="3" t="s">
        <v>149</v>
      </c>
      <c r="R34" s="3" t="s">
        <v>27</v>
      </c>
      <c r="S34" s="3" t="s">
        <v>27</v>
      </c>
      <c r="T34" s="3" t="s">
        <v>27</v>
      </c>
      <c r="U34" s="3" t="s">
        <v>27</v>
      </c>
      <c r="V34" s="3" t="s">
        <v>27</v>
      </c>
      <c r="W34" s="3" t="s">
        <v>258</v>
      </c>
      <c r="X34" s="3" t="s">
        <v>259</v>
      </c>
      <c r="Y34" s="3" t="s">
        <v>260</v>
      </c>
      <c r="Z34" s="3" t="s">
        <v>261</v>
      </c>
      <c r="AA34" s="3" t="s">
        <v>262</v>
      </c>
    </row>
    <row r="35" spans="1:27" x14ac:dyDescent="0.15">
      <c r="A35" s="3" t="s">
        <v>27</v>
      </c>
      <c r="B35" s="3" t="s">
        <v>278</v>
      </c>
      <c r="C35" s="3" t="s">
        <v>279</v>
      </c>
      <c r="D35" s="3" t="s">
        <v>27</v>
      </c>
      <c r="E35" s="3" t="s">
        <v>30</v>
      </c>
      <c r="F35" s="3" t="s">
        <v>27</v>
      </c>
      <c r="G35" s="3" t="s">
        <v>31</v>
      </c>
      <c r="H35" s="3">
        <v>1978</v>
      </c>
      <c r="I35" s="3" t="s">
        <v>280</v>
      </c>
      <c r="J35" s="3" t="s">
        <v>32</v>
      </c>
      <c r="K35" s="3" t="s">
        <v>122</v>
      </c>
      <c r="L35" s="3" t="s">
        <v>27</v>
      </c>
      <c r="M35" s="3" t="s">
        <v>27</v>
      </c>
      <c r="N35" s="3" t="s">
        <v>27</v>
      </c>
      <c r="O35" s="3" t="s">
        <v>108</v>
      </c>
      <c r="P35" s="3" t="s">
        <v>148</v>
      </c>
      <c r="Q35" s="3" t="s">
        <v>184</v>
      </c>
      <c r="R35" s="3" t="s">
        <v>27</v>
      </c>
      <c r="S35" s="3" t="s">
        <v>27</v>
      </c>
      <c r="T35" s="3" t="s">
        <v>27</v>
      </c>
      <c r="U35" s="3" t="s">
        <v>27</v>
      </c>
      <c r="V35" s="3" t="s">
        <v>27</v>
      </c>
      <c r="W35" s="3" t="s">
        <v>27</v>
      </c>
      <c r="X35" s="3" t="s">
        <v>27</v>
      </c>
      <c r="Y35" s="3" t="s">
        <v>281</v>
      </c>
      <c r="Z35" s="3" t="s">
        <v>282</v>
      </c>
      <c r="AA35" s="3" t="s">
        <v>283</v>
      </c>
    </row>
    <row r="36" spans="1:27" x14ac:dyDescent="0.15">
      <c r="A36" s="3" t="s">
        <v>27</v>
      </c>
      <c r="B36" s="3" t="s">
        <v>218</v>
      </c>
      <c r="C36" s="3" t="s">
        <v>142</v>
      </c>
      <c r="D36" s="3" t="s">
        <v>219</v>
      </c>
      <c r="E36" s="3" t="s">
        <v>220</v>
      </c>
      <c r="F36" s="3" t="s">
        <v>27</v>
      </c>
      <c r="G36" s="3" t="s">
        <v>31</v>
      </c>
      <c r="H36" s="3">
        <v>1974</v>
      </c>
      <c r="I36" s="3" t="s">
        <v>221</v>
      </c>
      <c r="J36" s="3" t="s">
        <v>32</v>
      </c>
      <c r="K36" s="3" t="s">
        <v>122</v>
      </c>
      <c r="L36" s="3" t="s">
        <v>27</v>
      </c>
      <c r="M36" s="3" t="s">
        <v>27</v>
      </c>
      <c r="N36" s="3" t="s">
        <v>27</v>
      </c>
      <c r="O36" s="3" t="s">
        <v>108</v>
      </c>
      <c r="P36" s="3" t="s">
        <v>148</v>
      </c>
      <c r="Q36" s="3" t="s">
        <v>149</v>
      </c>
      <c r="R36" s="3" t="s">
        <v>198</v>
      </c>
      <c r="S36" s="3" t="s">
        <v>27</v>
      </c>
      <c r="T36" s="3" t="s">
        <v>27</v>
      </c>
      <c r="U36" s="3" t="s">
        <v>27</v>
      </c>
      <c r="V36" s="3" t="s">
        <v>27</v>
      </c>
      <c r="W36" s="3" t="s">
        <v>222</v>
      </c>
      <c r="X36" s="3" t="s">
        <v>223</v>
      </c>
      <c r="Y36" s="3" t="s">
        <v>27</v>
      </c>
      <c r="Z36" s="3" t="s">
        <v>224</v>
      </c>
      <c r="AA36" s="3" t="s">
        <v>225</v>
      </c>
    </row>
    <row r="37" spans="1:27" x14ac:dyDescent="0.15">
      <c r="A37" s="3" t="s">
        <v>27</v>
      </c>
      <c r="B37" s="3" t="s">
        <v>187</v>
      </c>
      <c r="C37" s="3" t="s">
        <v>188</v>
      </c>
      <c r="D37" s="3" t="s">
        <v>27</v>
      </c>
      <c r="E37" s="3" t="s">
        <v>189</v>
      </c>
      <c r="F37" s="3" t="s">
        <v>190</v>
      </c>
      <c r="G37" s="3" t="s">
        <v>31</v>
      </c>
      <c r="H37" s="3">
        <v>1971</v>
      </c>
      <c r="I37" s="3" t="s">
        <v>191</v>
      </c>
      <c r="J37" s="3" t="s">
        <v>32</v>
      </c>
      <c r="K37" s="3" t="s">
        <v>122</v>
      </c>
      <c r="L37" s="3" t="s">
        <v>27</v>
      </c>
      <c r="M37" s="3" t="s">
        <v>27</v>
      </c>
      <c r="N37" s="3" t="s">
        <v>27</v>
      </c>
      <c r="O37" s="3" t="s">
        <v>108</v>
      </c>
      <c r="P37" s="3" t="s">
        <v>148</v>
      </c>
      <c r="Q37" s="3" t="s">
        <v>184</v>
      </c>
      <c r="R37" s="3" t="s">
        <v>27</v>
      </c>
      <c r="S37" s="3" t="s">
        <v>27</v>
      </c>
      <c r="T37" s="3" t="s">
        <v>192</v>
      </c>
      <c r="U37" s="3" t="s">
        <v>27</v>
      </c>
      <c r="V37" s="3" t="s">
        <v>27</v>
      </c>
      <c r="W37" s="3" t="s">
        <v>27</v>
      </c>
      <c r="X37" s="3" t="s">
        <v>27</v>
      </c>
      <c r="Y37" s="3" t="s">
        <v>27</v>
      </c>
      <c r="Z37" s="3" t="s">
        <v>27</v>
      </c>
      <c r="AA37" s="3" t="s">
        <v>193</v>
      </c>
    </row>
    <row r="38" spans="1:27" x14ac:dyDescent="0.15">
      <c r="A38" s="3" t="s">
        <v>27</v>
      </c>
      <c r="B38" s="3" t="s">
        <v>226</v>
      </c>
      <c r="C38" s="3" t="s">
        <v>227</v>
      </c>
      <c r="D38" s="3" t="s">
        <v>27</v>
      </c>
      <c r="E38" s="3" t="s">
        <v>228</v>
      </c>
      <c r="F38" s="3" t="s">
        <v>27</v>
      </c>
      <c r="G38" s="3" t="s">
        <v>31</v>
      </c>
      <c r="H38" s="3">
        <v>1962</v>
      </c>
      <c r="I38" s="3" t="s">
        <v>229</v>
      </c>
      <c r="J38" s="3" t="s">
        <v>32</v>
      </c>
      <c r="K38" s="3" t="s">
        <v>122</v>
      </c>
      <c r="L38" s="3" t="s">
        <v>27</v>
      </c>
      <c r="M38" s="3" t="s">
        <v>27</v>
      </c>
      <c r="N38" s="3" t="s">
        <v>27</v>
      </c>
      <c r="O38" s="3" t="s">
        <v>108</v>
      </c>
      <c r="P38" s="3" t="s">
        <v>148</v>
      </c>
      <c r="Q38" s="3" t="s">
        <v>184</v>
      </c>
      <c r="R38" s="3" t="s">
        <v>27</v>
      </c>
      <c r="S38" s="3" t="s">
        <v>27</v>
      </c>
      <c r="T38" s="3" t="s">
        <v>27</v>
      </c>
      <c r="U38" s="3" t="s">
        <v>230</v>
      </c>
      <c r="V38" s="3" t="s">
        <v>231</v>
      </c>
      <c r="W38" s="3" t="s">
        <v>232</v>
      </c>
      <c r="X38" s="3" t="s">
        <v>27</v>
      </c>
      <c r="Y38" s="3" t="s">
        <v>233</v>
      </c>
      <c r="Z38" s="3" t="s">
        <v>27</v>
      </c>
      <c r="AA38" s="3" t="s">
        <v>234</v>
      </c>
    </row>
    <row r="39" spans="1:27" x14ac:dyDescent="0.15">
      <c r="A39" s="3" t="s">
        <v>27</v>
      </c>
      <c r="B39" s="3" t="s">
        <v>241</v>
      </c>
      <c r="C39" s="3" t="s">
        <v>188</v>
      </c>
      <c r="D39" s="3" t="s">
        <v>242</v>
      </c>
      <c r="E39" s="3" t="s">
        <v>243</v>
      </c>
      <c r="F39" s="3" t="s">
        <v>27</v>
      </c>
      <c r="G39" s="3" t="s">
        <v>31</v>
      </c>
      <c r="H39" s="3">
        <v>1962</v>
      </c>
      <c r="I39" s="3" t="s">
        <v>244</v>
      </c>
      <c r="J39" s="3" t="s">
        <v>32</v>
      </c>
      <c r="K39" s="3" t="s">
        <v>122</v>
      </c>
      <c r="L39" s="3" t="s">
        <v>27</v>
      </c>
      <c r="M39" s="3" t="s">
        <v>27</v>
      </c>
      <c r="N39" s="3" t="s">
        <v>27</v>
      </c>
      <c r="O39" s="3" t="s">
        <v>108</v>
      </c>
      <c r="P39" s="3" t="s">
        <v>148</v>
      </c>
      <c r="Q39" s="3" t="s">
        <v>149</v>
      </c>
      <c r="R39" s="3" t="s">
        <v>27</v>
      </c>
      <c r="S39" s="3" t="s">
        <v>27</v>
      </c>
      <c r="T39" s="3" t="s">
        <v>27</v>
      </c>
      <c r="U39" s="3" t="s">
        <v>27</v>
      </c>
      <c r="V39" s="3" t="s">
        <v>27</v>
      </c>
      <c r="W39" s="3" t="s">
        <v>27</v>
      </c>
      <c r="X39" s="3" t="s">
        <v>27</v>
      </c>
      <c r="Y39" s="3" t="s">
        <v>245</v>
      </c>
      <c r="Z39" s="3" t="s">
        <v>246</v>
      </c>
      <c r="AA39" s="3" t="s">
        <v>247</v>
      </c>
    </row>
    <row r="40" spans="1:27" x14ac:dyDescent="0.15">
      <c r="A40" s="3" t="s">
        <v>27</v>
      </c>
      <c r="B40" s="3" t="s">
        <v>371</v>
      </c>
      <c r="C40" s="3" t="s">
        <v>372</v>
      </c>
      <c r="D40" s="3" t="s">
        <v>27</v>
      </c>
      <c r="E40" s="3" t="s">
        <v>373</v>
      </c>
      <c r="F40" s="3" t="s">
        <v>27</v>
      </c>
      <c r="G40" s="3" t="s">
        <v>374</v>
      </c>
      <c r="H40" s="3">
        <v>1953</v>
      </c>
      <c r="I40" s="3" t="s">
        <v>375</v>
      </c>
      <c r="J40" s="3" t="s">
        <v>32</v>
      </c>
      <c r="K40" s="3" t="s">
        <v>122</v>
      </c>
      <c r="L40" s="3" t="s">
        <v>45</v>
      </c>
      <c r="M40" s="3" t="s">
        <v>376</v>
      </c>
      <c r="N40" s="3" t="s">
        <v>27</v>
      </c>
      <c r="O40" s="3" t="s">
        <v>108</v>
      </c>
      <c r="P40" s="3" t="s">
        <v>148</v>
      </c>
      <c r="Q40" s="3" t="s">
        <v>149</v>
      </c>
      <c r="R40" s="3" t="s">
        <v>27</v>
      </c>
      <c r="S40" s="3" t="s">
        <v>27</v>
      </c>
      <c r="T40" s="3" t="s">
        <v>377</v>
      </c>
      <c r="U40" s="3" t="s">
        <v>27</v>
      </c>
      <c r="V40" s="3" t="s">
        <v>27</v>
      </c>
      <c r="W40" s="3" t="s">
        <v>27</v>
      </c>
      <c r="X40" s="3" t="s">
        <v>378</v>
      </c>
      <c r="Y40" s="3" t="s">
        <v>379</v>
      </c>
      <c r="Z40" s="3" t="s">
        <v>380</v>
      </c>
      <c r="AA40" s="3" t="s">
        <v>381</v>
      </c>
    </row>
    <row r="41" spans="1:27" x14ac:dyDescent="0.15">
      <c r="A41" s="3" t="s">
        <v>27</v>
      </c>
      <c r="B41" s="3" t="s">
        <v>284</v>
      </c>
      <c r="C41" s="3" t="s">
        <v>285</v>
      </c>
      <c r="D41" s="3" t="s">
        <v>27</v>
      </c>
      <c r="E41" s="3" t="s">
        <v>286</v>
      </c>
      <c r="F41" s="3" t="s">
        <v>27</v>
      </c>
      <c r="G41" s="3" t="s">
        <v>31</v>
      </c>
      <c r="H41" s="3">
        <v>1952</v>
      </c>
      <c r="I41" s="3" t="s">
        <v>287</v>
      </c>
      <c r="J41" s="3" t="s">
        <v>32</v>
      </c>
      <c r="K41" s="3" t="s">
        <v>122</v>
      </c>
      <c r="L41" s="3" t="s">
        <v>27</v>
      </c>
      <c r="M41" s="3" t="s">
        <v>27</v>
      </c>
      <c r="N41" s="3" t="s">
        <v>27</v>
      </c>
      <c r="O41" s="3" t="s">
        <v>108</v>
      </c>
      <c r="P41" s="3" t="s">
        <v>148</v>
      </c>
      <c r="Q41" s="3" t="s">
        <v>184</v>
      </c>
      <c r="R41" s="3" t="s">
        <v>27</v>
      </c>
      <c r="S41" s="3" t="s">
        <v>27</v>
      </c>
      <c r="T41" s="3" t="s">
        <v>288</v>
      </c>
      <c r="U41" s="3" t="s">
        <v>27</v>
      </c>
      <c r="V41" s="3" t="s">
        <v>27</v>
      </c>
      <c r="W41" s="3" t="s">
        <v>27</v>
      </c>
      <c r="X41" s="3" t="s">
        <v>289</v>
      </c>
      <c r="Y41" s="3" t="s">
        <v>290</v>
      </c>
      <c r="Z41" s="3" t="s">
        <v>27</v>
      </c>
      <c r="AA41" s="3" t="s">
        <v>291</v>
      </c>
    </row>
    <row r="42" spans="1:27" x14ac:dyDescent="0.15">
      <c r="A42" s="3" t="s">
        <v>27</v>
      </c>
      <c r="B42" s="3" t="s">
        <v>310</v>
      </c>
      <c r="C42" s="3" t="s">
        <v>311</v>
      </c>
      <c r="D42" s="3" t="s">
        <v>312</v>
      </c>
      <c r="E42" s="3" t="s">
        <v>313</v>
      </c>
      <c r="F42" s="3" t="s">
        <v>27</v>
      </c>
      <c r="G42" s="3" t="s">
        <v>31</v>
      </c>
      <c r="H42" s="3">
        <v>1949</v>
      </c>
      <c r="I42" s="3" t="s">
        <v>314</v>
      </c>
      <c r="J42" s="3" t="s">
        <v>32</v>
      </c>
      <c r="K42" s="3" t="s">
        <v>122</v>
      </c>
      <c r="L42" s="3" t="s">
        <v>27</v>
      </c>
      <c r="M42" s="3" t="s">
        <v>27</v>
      </c>
      <c r="N42" s="3" t="s">
        <v>27</v>
      </c>
      <c r="O42" s="3" t="s">
        <v>108</v>
      </c>
      <c r="P42" s="3" t="s">
        <v>148</v>
      </c>
      <c r="Q42" s="3" t="s">
        <v>184</v>
      </c>
      <c r="R42" s="3" t="s">
        <v>27</v>
      </c>
      <c r="S42" s="3" t="s">
        <v>27</v>
      </c>
      <c r="T42" s="3" t="s">
        <v>27</v>
      </c>
      <c r="U42" s="3" t="s">
        <v>27</v>
      </c>
      <c r="V42" s="3" t="s">
        <v>27</v>
      </c>
      <c r="W42" s="3" t="s">
        <v>27</v>
      </c>
      <c r="X42" s="3" t="s">
        <v>315</v>
      </c>
      <c r="Y42" s="3" t="s">
        <v>316</v>
      </c>
      <c r="Z42" s="3" t="s">
        <v>27</v>
      </c>
      <c r="AA42" s="3" t="s">
        <v>317</v>
      </c>
    </row>
    <row r="43" spans="1:27" x14ac:dyDescent="0.15">
      <c r="A43" s="3" t="s">
        <v>27</v>
      </c>
      <c r="B43" s="3" t="s">
        <v>292</v>
      </c>
      <c r="C43" s="3" t="s">
        <v>293</v>
      </c>
      <c r="D43" s="3" t="s">
        <v>27</v>
      </c>
      <c r="E43" s="3" t="s">
        <v>294</v>
      </c>
      <c r="F43" s="3" t="s">
        <v>295</v>
      </c>
      <c r="G43" s="3" t="s">
        <v>31</v>
      </c>
      <c r="H43" s="3">
        <v>1946</v>
      </c>
      <c r="I43" s="3" t="s">
        <v>296</v>
      </c>
      <c r="J43" s="3" t="s">
        <v>32</v>
      </c>
      <c r="K43" s="3" t="s">
        <v>122</v>
      </c>
      <c r="L43" s="3" t="s">
        <v>27</v>
      </c>
      <c r="M43" s="3" t="s">
        <v>27</v>
      </c>
      <c r="N43" s="3" t="s">
        <v>27</v>
      </c>
      <c r="O43" s="3" t="s">
        <v>108</v>
      </c>
      <c r="P43" s="3" t="s">
        <v>148</v>
      </c>
      <c r="Q43" s="3" t="s">
        <v>184</v>
      </c>
      <c r="R43" s="3" t="s">
        <v>297</v>
      </c>
      <c r="S43" s="3" t="s">
        <v>27</v>
      </c>
      <c r="T43" s="3" t="s">
        <v>298</v>
      </c>
      <c r="U43" s="3" t="s">
        <v>230</v>
      </c>
      <c r="V43" s="3" t="s">
        <v>231</v>
      </c>
      <c r="W43" s="3" t="s">
        <v>299</v>
      </c>
      <c r="X43" s="3" t="s">
        <v>300</v>
      </c>
      <c r="Y43" s="3" t="s">
        <v>27</v>
      </c>
      <c r="Z43" s="3" t="s">
        <v>301</v>
      </c>
      <c r="AA43" s="3" t="s">
        <v>302</v>
      </c>
    </row>
    <row r="44" spans="1:27" x14ac:dyDescent="0.15">
      <c r="A44" s="3" t="s">
        <v>27</v>
      </c>
      <c r="B44" s="3" t="s">
        <v>303</v>
      </c>
      <c r="C44" s="3" t="s">
        <v>304</v>
      </c>
      <c r="D44" s="3" t="s">
        <v>27</v>
      </c>
      <c r="E44" s="3" t="s">
        <v>30</v>
      </c>
      <c r="F44" s="3" t="s">
        <v>27</v>
      </c>
      <c r="G44" s="3" t="s">
        <v>31</v>
      </c>
      <c r="H44" s="3">
        <v>1946</v>
      </c>
      <c r="I44" s="3" t="s">
        <v>305</v>
      </c>
      <c r="J44" s="3" t="s">
        <v>32</v>
      </c>
      <c r="K44" s="3" t="s">
        <v>122</v>
      </c>
      <c r="L44" s="3" t="s">
        <v>27</v>
      </c>
      <c r="M44" s="3" t="s">
        <v>27</v>
      </c>
      <c r="N44" s="3" t="s">
        <v>27</v>
      </c>
      <c r="O44" s="3" t="s">
        <v>108</v>
      </c>
      <c r="P44" s="3" t="s">
        <v>148</v>
      </c>
      <c r="Q44" s="3" t="s">
        <v>184</v>
      </c>
      <c r="R44" s="3" t="s">
        <v>297</v>
      </c>
      <c r="S44" s="3" t="s">
        <v>27</v>
      </c>
      <c r="T44" s="3" t="s">
        <v>27</v>
      </c>
      <c r="U44" s="3" t="s">
        <v>27</v>
      </c>
      <c r="V44" s="3" t="s">
        <v>27</v>
      </c>
      <c r="W44" s="3" t="s">
        <v>27</v>
      </c>
      <c r="X44" s="3" t="s">
        <v>27</v>
      </c>
      <c r="Y44" s="3" t="s">
        <v>306</v>
      </c>
      <c r="Z44" s="3" t="s">
        <v>27</v>
      </c>
      <c r="AA44" s="3" t="s">
        <v>307</v>
      </c>
    </row>
    <row r="45" spans="1:27" x14ac:dyDescent="0.15">
      <c r="A45" s="3" t="s">
        <v>27</v>
      </c>
      <c r="B45" s="3" t="s">
        <v>308</v>
      </c>
      <c r="C45" s="3" t="s">
        <v>304</v>
      </c>
      <c r="D45" s="3" t="s">
        <v>27</v>
      </c>
      <c r="E45" s="3" t="s">
        <v>30</v>
      </c>
      <c r="F45" s="3" t="s">
        <v>27</v>
      </c>
      <c r="G45" s="3" t="s">
        <v>31</v>
      </c>
      <c r="H45" s="3">
        <v>1946</v>
      </c>
      <c r="I45" s="3" t="s">
        <v>309</v>
      </c>
      <c r="J45" s="3" t="s">
        <v>32</v>
      </c>
      <c r="K45" s="3" t="s">
        <v>122</v>
      </c>
      <c r="L45" s="3" t="s">
        <v>27</v>
      </c>
      <c r="M45" s="3" t="s">
        <v>27</v>
      </c>
      <c r="N45" s="3" t="s">
        <v>27</v>
      </c>
      <c r="O45" s="3" t="s">
        <v>108</v>
      </c>
      <c r="P45" s="3" t="s">
        <v>148</v>
      </c>
      <c r="Q45" s="3" t="s">
        <v>184</v>
      </c>
      <c r="R45" s="3" t="s">
        <v>27</v>
      </c>
      <c r="S45" s="3" t="s">
        <v>27</v>
      </c>
      <c r="T45" s="3" t="s">
        <v>27</v>
      </c>
      <c r="U45" s="3" t="s">
        <v>27</v>
      </c>
      <c r="V45" s="3" t="s">
        <v>27</v>
      </c>
      <c r="W45" s="3" t="s">
        <v>27</v>
      </c>
      <c r="X45" s="3" t="s">
        <v>27</v>
      </c>
      <c r="Y45" s="3" t="s">
        <v>27</v>
      </c>
      <c r="Z45" s="3" t="s">
        <v>27</v>
      </c>
      <c r="AA45" s="3" t="s">
        <v>184</v>
      </c>
    </row>
    <row r="46" spans="1:27" x14ac:dyDescent="0.15">
      <c r="A46" s="3" t="s">
        <v>27</v>
      </c>
      <c r="B46" s="3" t="s">
        <v>328</v>
      </c>
      <c r="C46" s="3" t="s">
        <v>319</v>
      </c>
      <c r="D46" s="3" t="s">
        <v>320</v>
      </c>
      <c r="E46" s="3" t="s">
        <v>329</v>
      </c>
      <c r="F46" s="3" t="s">
        <v>27</v>
      </c>
      <c r="G46" s="3" t="s">
        <v>31</v>
      </c>
      <c r="H46" s="3">
        <v>1945</v>
      </c>
      <c r="I46" s="3" t="s">
        <v>330</v>
      </c>
      <c r="J46" s="3" t="s">
        <v>32</v>
      </c>
      <c r="K46" s="3" t="s">
        <v>122</v>
      </c>
      <c r="L46" s="3" t="s">
        <v>45</v>
      </c>
      <c r="M46" s="3" t="s">
        <v>107</v>
      </c>
      <c r="N46" s="3" t="s">
        <v>27</v>
      </c>
      <c r="O46" s="3" t="s">
        <v>108</v>
      </c>
      <c r="P46" s="3" t="s">
        <v>148</v>
      </c>
      <c r="Q46" s="3" t="s">
        <v>184</v>
      </c>
      <c r="R46" s="3" t="s">
        <v>27</v>
      </c>
      <c r="S46" s="3" t="s">
        <v>27</v>
      </c>
      <c r="T46" s="3" t="s">
        <v>27</v>
      </c>
      <c r="U46" s="3" t="s">
        <v>27</v>
      </c>
      <c r="V46" s="3" t="s">
        <v>27</v>
      </c>
      <c r="W46" s="3" t="s">
        <v>27</v>
      </c>
      <c r="X46" s="3" t="s">
        <v>27</v>
      </c>
      <c r="Y46" s="3" t="s">
        <v>331</v>
      </c>
      <c r="Z46" s="3" t="s">
        <v>332</v>
      </c>
      <c r="AA46" s="3" t="s">
        <v>333</v>
      </c>
    </row>
    <row r="47" spans="1:27" x14ac:dyDescent="0.15">
      <c r="A47" s="3" t="s">
        <v>27</v>
      </c>
      <c r="B47" s="3" t="s">
        <v>342</v>
      </c>
      <c r="C47" s="3" t="s">
        <v>343</v>
      </c>
      <c r="D47" s="3" t="s">
        <v>27</v>
      </c>
      <c r="E47" s="3" t="s">
        <v>344</v>
      </c>
      <c r="F47" s="3" t="s">
        <v>27</v>
      </c>
      <c r="G47" s="3" t="s">
        <v>345</v>
      </c>
      <c r="H47" s="3">
        <v>1945</v>
      </c>
      <c r="I47" s="3" t="s">
        <v>346</v>
      </c>
      <c r="J47" s="3" t="s">
        <v>32</v>
      </c>
      <c r="K47" s="3" t="s">
        <v>122</v>
      </c>
      <c r="L47" s="3" t="s">
        <v>347</v>
      </c>
      <c r="M47" s="3" t="s">
        <v>348</v>
      </c>
      <c r="N47" s="3" t="s">
        <v>27</v>
      </c>
      <c r="O47" s="3" t="s">
        <v>125</v>
      </c>
      <c r="P47" s="3" t="s">
        <v>126</v>
      </c>
      <c r="Q47" s="3" t="s">
        <v>135</v>
      </c>
      <c r="R47" s="3" t="s">
        <v>27</v>
      </c>
      <c r="S47" s="3" t="s">
        <v>27</v>
      </c>
      <c r="T47" s="3" t="s">
        <v>349</v>
      </c>
      <c r="U47" s="3" t="s">
        <v>27</v>
      </c>
      <c r="V47" s="3" t="s">
        <v>27</v>
      </c>
      <c r="W47" s="3" t="s">
        <v>27</v>
      </c>
      <c r="X47" s="3" t="s">
        <v>27</v>
      </c>
      <c r="Y47" s="3" t="s">
        <v>27</v>
      </c>
      <c r="Z47" s="3" t="s">
        <v>27</v>
      </c>
      <c r="AA47" s="3" t="s">
        <v>350</v>
      </c>
    </row>
    <row r="48" spans="1:27" x14ac:dyDescent="0.15">
      <c r="A48" s="3" t="s">
        <v>27</v>
      </c>
      <c r="B48" s="3" t="s">
        <v>318</v>
      </c>
      <c r="C48" s="3" t="s">
        <v>319</v>
      </c>
      <c r="D48" s="3" t="s">
        <v>320</v>
      </c>
      <c r="E48" s="3" t="s">
        <v>321</v>
      </c>
      <c r="F48" s="3" t="s">
        <v>27</v>
      </c>
      <c r="G48" s="3" t="s">
        <v>31</v>
      </c>
      <c r="H48" s="3">
        <v>1944</v>
      </c>
      <c r="I48" s="3" t="s">
        <v>322</v>
      </c>
      <c r="J48" s="3" t="s">
        <v>32</v>
      </c>
      <c r="K48" s="3" t="s">
        <v>122</v>
      </c>
      <c r="L48" s="3" t="s">
        <v>123</v>
      </c>
      <c r="M48" s="3" t="s">
        <v>323</v>
      </c>
      <c r="N48" s="3" t="s">
        <v>27</v>
      </c>
      <c r="O48" s="3" t="s">
        <v>108</v>
      </c>
      <c r="P48" s="3" t="s">
        <v>148</v>
      </c>
      <c r="Q48" s="3" t="s">
        <v>184</v>
      </c>
      <c r="R48" s="3" t="s">
        <v>27</v>
      </c>
      <c r="S48" s="3" t="s">
        <v>27</v>
      </c>
      <c r="T48" s="3" t="s">
        <v>324</v>
      </c>
      <c r="U48" s="3" t="s">
        <v>27</v>
      </c>
      <c r="V48" s="3" t="s">
        <v>27</v>
      </c>
      <c r="W48" s="3" t="s">
        <v>27</v>
      </c>
      <c r="X48" s="3" t="s">
        <v>27</v>
      </c>
      <c r="Y48" s="3" t="s">
        <v>325</v>
      </c>
      <c r="Z48" s="3" t="s">
        <v>326</v>
      </c>
      <c r="AA48" s="3" t="s">
        <v>327</v>
      </c>
    </row>
    <row r="49" spans="1:27" x14ac:dyDescent="0.15">
      <c r="A49" s="3" t="s">
        <v>27</v>
      </c>
      <c r="B49" s="3" t="s">
        <v>235</v>
      </c>
      <c r="C49" s="3" t="s">
        <v>236</v>
      </c>
      <c r="D49" s="3" t="s">
        <v>27</v>
      </c>
      <c r="E49" s="3" t="s">
        <v>237</v>
      </c>
      <c r="F49" s="3" t="s">
        <v>27</v>
      </c>
      <c r="G49" s="3" t="s">
        <v>31</v>
      </c>
      <c r="H49" s="3">
        <v>1939</v>
      </c>
      <c r="I49" s="3" t="s">
        <v>238</v>
      </c>
      <c r="J49" s="3" t="s">
        <v>32</v>
      </c>
      <c r="K49" s="3" t="s">
        <v>122</v>
      </c>
      <c r="L49" s="3" t="s">
        <v>27</v>
      </c>
      <c r="M49" s="3" t="s">
        <v>27</v>
      </c>
      <c r="N49" s="3" t="s">
        <v>27</v>
      </c>
      <c r="O49" s="3" t="s">
        <v>108</v>
      </c>
      <c r="P49" s="3" t="s">
        <v>148</v>
      </c>
      <c r="Q49" s="3" t="s">
        <v>184</v>
      </c>
      <c r="R49" s="3" t="s">
        <v>27</v>
      </c>
      <c r="S49" s="3" t="s">
        <v>27</v>
      </c>
      <c r="T49" s="3" t="s">
        <v>27</v>
      </c>
      <c r="U49" s="3" t="s">
        <v>27</v>
      </c>
      <c r="V49" s="3" t="s">
        <v>27</v>
      </c>
      <c r="W49" s="3" t="s">
        <v>27</v>
      </c>
      <c r="X49" s="3" t="s">
        <v>27</v>
      </c>
      <c r="Y49" s="3" t="s">
        <v>239</v>
      </c>
      <c r="Z49" s="3" t="s">
        <v>27</v>
      </c>
      <c r="AA49" s="3" t="s">
        <v>240</v>
      </c>
    </row>
    <row r="50" spans="1:27" x14ac:dyDescent="0.15">
      <c r="A50" s="3" t="s">
        <v>27</v>
      </c>
      <c r="B50" s="3" t="s">
        <v>194</v>
      </c>
      <c r="C50" s="3" t="s">
        <v>195</v>
      </c>
      <c r="D50" s="3" t="s">
        <v>27</v>
      </c>
      <c r="E50" s="3" t="s">
        <v>196</v>
      </c>
      <c r="F50" s="3" t="s">
        <v>27</v>
      </c>
      <c r="G50" s="3" t="s">
        <v>31</v>
      </c>
      <c r="H50" s="3">
        <v>1937</v>
      </c>
      <c r="I50" s="3" t="s">
        <v>197</v>
      </c>
      <c r="J50" s="3" t="s">
        <v>32</v>
      </c>
      <c r="K50" s="3" t="s">
        <v>122</v>
      </c>
      <c r="L50" s="3" t="s">
        <v>27</v>
      </c>
      <c r="M50" s="3" t="s">
        <v>27</v>
      </c>
      <c r="N50" s="3" t="s">
        <v>27</v>
      </c>
      <c r="O50" s="3" t="s">
        <v>108</v>
      </c>
      <c r="P50" s="3" t="s">
        <v>148</v>
      </c>
      <c r="Q50" s="3" t="s">
        <v>149</v>
      </c>
      <c r="R50" s="3" t="s">
        <v>198</v>
      </c>
      <c r="S50" s="3" t="s">
        <v>27</v>
      </c>
      <c r="T50" s="3" t="s">
        <v>199</v>
      </c>
      <c r="U50" s="3" t="s">
        <v>27</v>
      </c>
      <c r="V50" s="3" t="s">
        <v>27</v>
      </c>
      <c r="W50" s="3" t="s">
        <v>27</v>
      </c>
      <c r="X50" s="3" t="s">
        <v>27</v>
      </c>
      <c r="Y50" s="3" t="s">
        <v>200</v>
      </c>
      <c r="Z50" s="3" t="s">
        <v>27</v>
      </c>
      <c r="AA50" s="3" t="s">
        <v>201</v>
      </c>
    </row>
    <row r="51" spans="1:27" x14ac:dyDescent="0.15">
      <c r="A51" s="3" t="s">
        <v>27</v>
      </c>
      <c r="B51" s="3" t="s">
        <v>181</v>
      </c>
      <c r="C51" s="3" t="s">
        <v>182</v>
      </c>
      <c r="D51" s="3" t="s">
        <v>27</v>
      </c>
      <c r="E51" s="3" t="s">
        <v>30</v>
      </c>
      <c r="F51" s="3" t="s">
        <v>27</v>
      </c>
      <c r="G51" s="3" t="s">
        <v>31</v>
      </c>
      <c r="H51" s="3">
        <v>1936</v>
      </c>
      <c r="I51" s="3" t="s">
        <v>183</v>
      </c>
      <c r="J51" s="3" t="s">
        <v>32</v>
      </c>
      <c r="K51" s="3" t="s">
        <v>122</v>
      </c>
      <c r="L51" s="3" t="s">
        <v>27</v>
      </c>
      <c r="M51" s="3" t="s">
        <v>27</v>
      </c>
      <c r="N51" s="3" t="s">
        <v>27</v>
      </c>
      <c r="O51" s="3" t="s">
        <v>108</v>
      </c>
      <c r="P51" s="3" t="s">
        <v>148</v>
      </c>
      <c r="Q51" s="3" t="s">
        <v>184</v>
      </c>
      <c r="R51" s="3" t="s">
        <v>27</v>
      </c>
      <c r="S51" s="3" t="s">
        <v>27</v>
      </c>
      <c r="T51" s="3" t="s">
        <v>185</v>
      </c>
      <c r="U51" s="3" t="s">
        <v>27</v>
      </c>
      <c r="V51" s="3" t="s">
        <v>27</v>
      </c>
      <c r="W51" s="3" t="s">
        <v>27</v>
      </c>
      <c r="X51" s="3" t="s">
        <v>27</v>
      </c>
      <c r="Y51" s="3" t="s">
        <v>27</v>
      </c>
      <c r="Z51" s="3" t="s">
        <v>27</v>
      </c>
      <c r="AA51" s="3" t="s">
        <v>186</v>
      </c>
    </row>
    <row r="52" spans="1:27" x14ac:dyDescent="0.15">
      <c r="A52" s="3" t="s">
        <v>27</v>
      </c>
      <c r="B52" s="3" t="s">
        <v>131</v>
      </c>
      <c r="C52" s="3" t="s">
        <v>132</v>
      </c>
      <c r="D52" s="3" t="s">
        <v>27</v>
      </c>
      <c r="E52" s="3" t="s">
        <v>133</v>
      </c>
      <c r="F52" s="3" t="s">
        <v>27</v>
      </c>
      <c r="G52" s="3" t="s">
        <v>31</v>
      </c>
      <c r="H52" s="3">
        <v>1920</v>
      </c>
      <c r="I52" s="3" t="s">
        <v>134</v>
      </c>
      <c r="J52" s="3" t="s">
        <v>32</v>
      </c>
      <c r="K52" s="3" t="s">
        <v>122</v>
      </c>
      <c r="L52" s="3" t="s">
        <v>123</v>
      </c>
      <c r="M52" s="3" t="s">
        <v>124</v>
      </c>
      <c r="N52" s="3" t="s">
        <v>27</v>
      </c>
      <c r="O52" s="3" t="s">
        <v>125</v>
      </c>
      <c r="P52" s="3" t="s">
        <v>126</v>
      </c>
      <c r="Q52" s="3" t="s">
        <v>135</v>
      </c>
      <c r="R52" s="3" t="s">
        <v>27</v>
      </c>
      <c r="S52" s="3" t="s">
        <v>27</v>
      </c>
      <c r="T52" s="3" t="s">
        <v>27</v>
      </c>
      <c r="U52" s="3" t="s">
        <v>27</v>
      </c>
      <c r="V52" s="3" t="s">
        <v>27</v>
      </c>
      <c r="W52" s="3" t="s">
        <v>136</v>
      </c>
      <c r="X52" s="3" t="s">
        <v>137</v>
      </c>
      <c r="Y52" s="3" t="s">
        <v>138</v>
      </c>
      <c r="Z52" s="3" t="s">
        <v>139</v>
      </c>
      <c r="AA52" s="3" t="s">
        <v>140</v>
      </c>
    </row>
    <row r="53" spans="1:27" x14ac:dyDescent="0.15">
      <c r="A53" s="3" t="s">
        <v>27</v>
      </c>
      <c r="B53" s="3" t="s">
        <v>351</v>
      </c>
      <c r="C53" s="3" t="s">
        <v>352</v>
      </c>
      <c r="D53" s="3" t="s">
        <v>27</v>
      </c>
      <c r="E53" s="3" t="s">
        <v>353</v>
      </c>
      <c r="F53" s="3" t="s">
        <v>27</v>
      </c>
      <c r="G53" s="3" t="s">
        <v>354</v>
      </c>
      <c r="H53" s="3">
        <v>1889</v>
      </c>
      <c r="I53" s="3" t="s">
        <v>355</v>
      </c>
      <c r="J53" s="3" t="s">
        <v>32</v>
      </c>
      <c r="K53" s="3" t="s">
        <v>122</v>
      </c>
      <c r="L53" s="3" t="s">
        <v>123</v>
      </c>
      <c r="M53" s="3" t="s">
        <v>356</v>
      </c>
      <c r="N53" s="3" t="s">
        <v>27</v>
      </c>
      <c r="O53" s="3" t="s">
        <v>108</v>
      </c>
      <c r="P53" s="3" t="s">
        <v>148</v>
      </c>
      <c r="Q53" s="3" t="s">
        <v>184</v>
      </c>
      <c r="R53" s="3" t="s">
        <v>27</v>
      </c>
      <c r="S53" s="3" t="s">
        <v>27</v>
      </c>
      <c r="T53" s="3" t="s">
        <v>27</v>
      </c>
      <c r="U53" s="3" t="s">
        <v>27</v>
      </c>
      <c r="V53" s="3" t="s">
        <v>27</v>
      </c>
      <c r="W53" s="3" t="s">
        <v>27</v>
      </c>
      <c r="X53" s="3" t="s">
        <v>27</v>
      </c>
      <c r="Y53" s="3" t="s">
        <v>357</v>
      </c>
      <c r="Z53" s="3" t="s">
        <v>27</v>
      </c>
      <c r="AA53" s="3" t="s">
        <v>358</v>
      </c>
    </row>
    <row r="54" spans="1:27" x14ac:dyDescent="0.15">
      <c r="A54" s="3" t="s">
        <v>359</v>
      </c>
      <c r="B54" s="3" t="s">
        <v>360</v>
      </c>
      <c r="C54" s="3" t="s">
        <v>361</v>
      </c>
      <c r="D54" s="3" t="s">
        <v>27</v>
      </c>
      <c r="E54" s="3" t="s">
        <v>362</v>
      </c>
      <c r="F54" s="3" t="s">
        <v>27</v>
      </c>
      <c r="G54" s="3" t="s">
        <v>363</v>
      </c>
      <c r="H54" s="3">
        <v>1872</v>
      </c>
      <c r="I54" s="3" t="s">
        <v>364</v>
      </c>
      <c r="J54" s="3" t="s">
        <v>32</v>
      </c>
      <c r="K54" s="3" t="s">
        <v>122</v>
      </c>
      <c r="L54" s="3" t="s">
        <v>365</v>
      </c>
      <c r="M54" s="3" t="s">
        <v>366</v>
      </c>
      <c r="N54" s="3" t="s">
        <v>27</v>
      </c>
      <c r="O54" s="3" t="s">
        <v>125</v>
      </c>
      <c r="P54" s="3" t="s">
        <v>126</v>
      </c>
      <c r="Q54" s="3" t="s">
        <v>127</v>
      </c>
      <c r="R54" s="3" t="s">
        <v>27</v>
      </c>
      <c r="S54" s="3" t="s">
        <v>27</v>
      </c>
      <c r="T54" s="3" t="s">
        <v>27</v>
      </c>
      <c r="U54" s="3" t="s">
        <v>27</v>
      </c>
      <c r="V54" s="3" t="s">
        <v>27</v>
      </c>
      <c r="W54" s="3" t="s">
        <v>367</v>
      </c>
      <c r="X54" s="3" t="s">
        <v>27</v>
      </c>
      <c r="Y54" s="3" t="s">
        <v>368</v>
      </c>
      <c r="Z54" s="3" t="s">
        <v>369</v>
      </c>
      <c r="AA54" s="3" t="s">
        <v>370</v>
      </c>
    </row>
    <row r="55" spans="1:27" x14ac:dyDescent="0.15">
      <c r="A55" s="3" t="s">
        <v>27</v>
      </c>
      <c r="B55" s="3" t="s">
        <v>120</v>
      </c>
      <c r="C55" s="3" t="s">
        <v>121</v>
      </c>
      <c r="D55" s="3" t="s">
        <v>27</v>
      </c>
      <c r="E55" s="3" t="s">
        <v>30</v>
      </c>
      <c r="F55" s="3" t="s">
        <v>27</v>
      </c>
      <c r="G55" s="3" t="s">
        <v>31</v>
      </c>
      <c r="H55" s="3">
        <v>0</v>
      </c>
      <c r="I55" s="3" t="s">
        <v>27</v>
      </c>
      <c r="J55" s="3" t="s">
        <v>32</v>
      </c>
      <c r="K55" s="3" t="s">
        <v>122</v>
      </c>
      <c r="L55" s="3" t="s">
        <v>123</v>
      </c>
      <c r="M55" s="3" t="s">
        <v>124</v>
      </c>
      <c r="N55" s="3" t="s">
        <v>27</v>
      </c>
      <c r="O55" s="3" t="s">
        <v>125</v>
      </c>
      <c r="P55" s="3" t="s">
        <v>126</v>
      </c>
      <c r="Q55" s="3" t="s">
        <v>127</v>
      </c>
      <c r="R55" s="3" t="s">
        <v>27</v>
      </c>
      <c r="S55" s="3" t="s">
        <v>27</v>
      </c>
      <c r="T55" s="3" t="s">
        <v>27</v>
      </c>
      <c r="U55" s="3" t="s">
        <v>27</v>
      </c>
      <c r="V55" s="3" t="s">
        <v>27</v>
      </c>
      <c r="W55" s="3" t="s">
        <v>27</v>
      </c>
      <c r="X55" s="3" t="s">
        <v>128</v>
      </c>
      <c r="Y55" s="3" t="s">
        <v>129</v>
      </c>
      <c r="Z55" s="3" t="s">
        <v>27</v>
      </c>
      <c r="AA55" s="3" t="s">
        <v>130</v>
      </c>
    </row>
    <row r="56" spans="1:27" x14ac:dyDescent="0.15">
      <c r="A56" s="3" t="s">
        <v>27</v>
      </c>
      <c r="B56" s="3" t="s">
        <v>334</v>
      </c>
      <c r="C56" s="3" t="s">
        <v>335</v>
      </c>
      <c r="D56" s="3" t="s">
        <v>27</v>
      </c>
      <c r="E56" s="3" t="s">
        <v>336</v>
      </c>
      <c r="F56" s="3" t="s">
        <v>27</v>
      </c>
      <c r="G56" s="3" t="s">
        <v>31</v>
      </c>
      <c r="H56" s="3">
        <v>0</v>
      </c>
      <c r="I56" s="3" t="s">
        <v>27</v>
      </c>
      <c r="J56" s="3" t="s">
        <v>32</v>
      </c>
      <c r="K56" s="3" t="s">
        <v>122</v>
      </c>
      <c r="L56" s="3" t="s">
        <v>337</v>
      </c>
      <c r="M56" s="3" t="s">
        <v>338</v>
      </c>
      <c r="N56" s="3" t="s">
        <v>27</v>
      </c>
      <c r="O56" s="3" t="s">
        <v>27</v>
      </c>
      <c r="P56" s="3" t="s">
        <v>27</v>
      </c>
      <c r="Q56" s="3" t="s">
        <v>339</v>
      </c>
      <c r="R56" s="3" t="s">
        <v>27</v>
      </c>
      <c r="S56" s="3" t="s">
        <v>27</v>
      </c>
      <c r="T56" s="3" t="s">
        <v>27</v>
      </c>
      <c r="U56" s="3" t="s">
        <v>27</v>
      </c>
      <c r="V56" s="3" t="s">
        <v>231</v>
      </c>
      <c r="W56" s="3" t="s">
        <v>27</v>
      </c>
      <c r="X56" s="3" t="s">
        <v>27</v>
      </c>
      <c r="Y56" s="3" t="s">
        <v>340</v>
      </c>
      <c r="Z56" s="3" t="s">
        <v>27</v>
      </c>
      <c r="AA56" s="3" t="s">
        <v>341</v>
      </c>
    </row>
    <row r="57" spans="1:27" x14ac:dyDescent="0.15">
      <c r="A57" s="3" t="s">
        <v>27</v>
      </c>
      <c r="B57" s="3" t="s">
        <v>141</v>
      </c>
      <c r="C57" s="3" t="s">
        <v>142</v>
      </c>
      <c r="D57" s="3" t="s">
        <v>27</v>
      </c>
      <c r="E57" s="3" t="s">
        <v>143</v>
      </c>
      <c r="F57" s="3" t="s">
        <v>27</v>
      </c>
      <c r="G57" s="3" t="s">
        <v>31</v>
      </c>
      <c r="H57" s="3">
        <v>1981</v>
      </c>
      <c r="I57" s="3" t="s">
        <v>144</v>
      </c>
      <c r="J57" s="3" t="s">
        <v>27</v>
      </c>
      <c r="K57" s="3" t="s">
        <v>145</v>
      </c>
      <c r="L57" s="3" t="s">
        <v>146</v>
      </c>
      <c r="M57" s="3" t="s">
        <v>147</v>
      </c>
      <c r="N57" s="3" t="s">
        <v>27</v>
      </c>
      <c r="O57" s="3" t="s">
        <v>108</v>
      </c>
      <c r="P57" s="3" t="s">
        <v>148</v>
      </c>
      <c r="Q57" s="3" t="s">
        <v>149</v>
      </c>
      <c r="R57" s="3" t="s">
        <v>27</v>
      </c>
      <c r="S57" s="3" t="s">
        <v>27</v>
      </c>
      <c r="T57" s="3" t="s">
        <v>150</v>
      </c>
      <c r="U57" s="3" t="s">
        <v>27</v>
      </c>
      <c r="V57" s="3" t="s">
        <v>27</v>
      </c>
      <c r="W57" s="3" t="s">
        <v>151</v>
      </c>
      <c r="X57" s="3" t="s">
        <v>152</v>
      </c>
      <c r="Y57" s="3" t="s">
        <v>153</v>
      </c>
      <c r="Z57" s="3" t="s">
        <v>154</v>
      </c>
      <c r="AA57" s="3" t="s">
        <v>155</v>
      </c>
    </row>
    <row r="58" spans="1:27" x14ac:dyDescent="0.15">
      <c r="A58" s="3" t="s">
        <v>27</v>
      </c>
      <c r="B58" s="3" t="s">
        <v>165</v>
      </c>
      <c r="C58" s="3" t="s">
        <v>142</v>
      </c>
      <c r="D58" s="3" t="s">
        <v>27</v>
      </c>
      <c r="E58" s="3" t="s">
        <v>166</v>
      </c>
      <c r="F58" s="3" t="s">
        <v>27</v>
      </c>
      <c r="G58" s="3" t="s">
        <v>31</v>
      </c>
      <c r="H58" s="3">
        <v>1978</v>
      </c>
      <c r="I58" s="3" t="s">
        <v>167</v>
      </c>
      <c r="J58" s="3" t="s">
        <v>27</v>
      </c>
      <c r="K58" s="3" t="s">
        <v>145</v>
      </c>
      <c r="L58" s="3" t="s">
        <v>146</v>
      </c>
      <c r="M58" s="3" t="s">
        <v>147</v>
      </c>
      <c r="N58" s="3" t="s">
        <v>27</v>
      </c>
      <c r="O58" s="3" t="s">
        <v>108</v>
      </c>
      <c r="P58" s="3" t="s">
        <v>148</v>
      </c>
      <c r="Q58" s="3" t="s">
        <v>149</v>
      </c>
      <c r="R58" s="3" t="s">
        <v>27</v>
      </c>
      <c r="S58" s="3" t="s">
        <v>27</v>
      </c>
      <c r="T58" s="3" t="s">
        <v>168</v>
      </c>
      <c r="U58" s="3" t="s">
        <v>27</v>
      </c>
      <c r="V58" s="3" t="s">
        <v>27</v>
      </c>
      <c r="W58" s="3" t="s">
        <v>169</v>
      </c>
      <c r="X58" s="3" t="s">
        <v>171</v>
      </c>
      <c r="Y58" s="3" t="s">
        <v>27</v>
      </c>
      <c r="Z58" s="3" t="s">
        <v>172</v>
      </c>
      <c r="AA58" s="3" t="s">
        <v>173</v>
      </c>
    </row>
    <row r="59" spans="1:27" x14ac:dyDescent="0.15">
      <c r="A59" s="3" t="s">
        <v>27</v>
      </c>
      <c r="B59" s="3" t="s">
        <v>174</v>
      </c>
      <c r="C59" s="3" t="s">
        <v>142</v>
      </c>
      <c r="D59" s="3" t="s">
        <v>27</v>
      </c>
      <c r="E59" s="3" t="s">
        <v>175</v>
      </c>
      <c r="F59" s="3" t="s">
        <v>27</v>
      </c>
      <c r="G59" s="3" t="s">
        <v>31</v>
      </c>
      <c r="H59" s="3">
        <v>1978</v>
      </c>
      <c r="I59" s="3" t="s">
        <v>176</v>
      </c>
      <c r="J59" s="3" t="s">
        <v>27</v>
      </c>
      <c r="K59" s="3" t="s">
        <v>145</v>
      </c>
      <c r="L59" s="3" t="s">
        <v>146</v>
      </c>
      <c r="M59" s="3" t="s">
        <v>147</v>
      </c>
      <c r="N59" s="3" t="s">
        <v>27</v>
      </c>
      <c r="O59" s="3" t="s">
        <v>108</v>
      </c>
      <c r="P59" s="3" t="s">
        <v>148</v>
      </c>
      <c r="Q59" s="3" t="s">
        <v>149</v>
      </c>
      <c r="R59" s="3" t="s">
        <v>27</v>
      </c>
      <c r="S59" s="3" t="s">
        <v>27</v>
      </c>
      <c r="T59" s="3" t="s">
        <v>27</v>
      </c>
      <c r="U59" s="3" t="s">
        <v>27</v>
      </c>
      <c r="V59" s="3" t="s">
        <v>27</v>
      </c>
      <c r="W59" s="3" t="s">
        <v>177</v>
      </c>
      <c r="X59" s="3" t="s">
        <v>178</v>
      </c>
      <c r="Y59" s="3" t="s">
        <v>179</v>
      </c>
      <c r="Z59" s="3" t="s">
        <v>27</v>
      </c>
      <c r="AA59" s="3" t="s">
        <v>180</v>
      </c>
    </row>
    <row r="60" spans="1:27" x14ac:dyDescent="0.15">
      <c r="A60" s="3" t="s">
        <v>27</v>
      </c>
      <c r="B60" s="3" t="s">
        <v>156</v>
      </c>
      <c r="C60" s="3" t="s">
        <v>157</v>
      </c>
      <c r="D60" s="3" t="s">
        <v>27</v>
      </c>
      <c r="E60" s="3" t="s">
        <v>158</v>
      </c>
      <c r="F60" s="3" t="s">
        <v>27</v>
      </c>
      <c r="G60" s="3" t="s">
        <v>31</v>
      </c>
      <c r="H60" s="3">
        <v>1893</v>
      </c>
      <c r="I60" s="3" t="s">
        <v>159</v>
      </c>
      <c r="J60" s="3" t="s">
        <v>27</v>
      </c>
      <c r="K60" s="3" t="s">
        <v>145</v>
      </c>
      <c r="L60" s="3" t="s">
        <v>146</v>
      </c>
      <c r="M60" s="3" t="s">
        <v>147</v>
      </c>
      <c r="N60" s="3" t="s">
        <v>27</v>
      </c>
      <c r="O60" s="3" t="s">
        <v>108</v>
      </c>
      <c r="P60" s="3" t="s">
        <v>148</v>
      </c>
      <c r="Q60" s="3" t="s">
        <v>160</v>
      </c>
      <c r="R60" s="3" t="s">
        <v>27</v>
      </c>
      <c r="S60" s="3" t="s">
        <v>27</v>
      </c>
      <c r="T60" s="3" t="s">
        <v>161</v>
      </c>
      <c r="U60" s="3" t="s">
        <v>27</v>
      </c>
      <c r="V60" s="3" t="s">
        <v>27</v>
      </c>
      <c r="W60" s="3" t="s">
        <v>162</v>
      </c>
      <c r="X60" s="3" t="s">
        <v>27</v>
      </c>
      <c r="Y60" s="3" t="s">
        <v>27</v>
      </c>
      <c r="Z60" s="3" t="s">
        <v>163</v>
      </c>
      <c r="AA60" s="3" t="s">
        <v>164</v>
      </c>
    </row>
    <row r="61" spans="1:27" x14ac:dyDescent="0.15">
      <c r="A61" s="3" t="s">
        <v>27</v>
      </c>
      <c r="B61" s="3" t="s">
        <v>382</v>
      </c>
      <c r="C61" s="3" t="s">
        <v>383</v>
      </c>
      <c r="D61" s="3" t="s">
        <v>27</v>
      </c>
      <c r="E61" s="3" t="s">
        <v>384</v>
      </c>
      <c r="F61" s="3" t="s">
        <v>27</v>
      </c>
      <c r="G61" s="3" t="s">
        <v>31</v>
      </c>
      <c r="H61" s="3">
        <v>1923</v>
      </c>
      <c r="I61" s="3" t="s">
        <v>385</v>
      </c>
      <c r="J61" s="3" t="s">
        <v>386</v>
      </c>
      <c r="K61" s="3" t="s">
        <v>387</v>
      </c>
      <c r="L61" s="3" t="s">
        <v>27</v>
      </c>
      <c r="M61" s="3" t="s">
        <v>27</v>
      </c>
      <c r="N61" s="3" t="s">
        <v>27</v>
      </c>
      <c r="O61" s="3" t="s">
        <v>27</v>
      </c>
      <c r="P61" s="3" t="s">
        <v>27</v>
      </c>
      <c r="Q61" s="3" t="s">
        <v>339</v>
      </c>
      <c r="R61" s="3" t="s">
        <v>27</v>
      </c>
      <c r="S61" s="3" t="s">
        <v>27</v>
      </c>
      <c r="T61" s="3" t="s">
        <v>27</v>
      </c>
      <c r="U61" s="3" t="s">
        <v>27</v>
      </c>
      <c r="V61" s="3" t="s">
        <v>27</v>
      </c>
      <c r="W61" s="3" t="s">
        <v>27</v>
      </c>
      <c r="X61" s="3" t="s">
        <v>27</v>
      </c>
      <c r="Y61" s="3" t="s">
        <v>389</v>
      </c>
      <c r="Z61" s="3" t="s">
        <v>27</v>
      </c>
      <c r="AA61" s="3" t="s">
        <v>390</v>
      </c>
    </row>
    <row r="62" spans="1:27" x14ac:dyDescent="0.15">
      <c r="A62" s="3" t="s">
        <v>27</v>
      </c>
      <c r="B62" s="3" t="s">
        <v>391</v>
      </c>
      <c r="C62" s="3" t="s">
        <v>64</v>
      </c>
      <c r="D62" s="3" t="s">
        <v>27</v>
      </c>
      <c r="E62" s="3" t="s">
        <v>392</v>
      </c>
      <c r="F62" s="3" t="s">
        <v>27</v>
      </c>
      <c r="G62" s="3" t="s">
        <v>31</v>
      </c>
      <c r="H62" s="3">
        <v>1936</v>
      </c>
      <c r="I62" s="3" t="s">
        <v>393</v>
      </c>
      <c r="J62" s="3" t="s">
        <v>32</v>
      </c>
      <c r="K62" s="3" t="s">
        <v>394</v>
      </c>
      <c r="L62" s="3" t="s">
        <v>97</v>
      </c>
      <c r="M62" s="3" t="s">
        <v>27</v>
      </c>
      <c r="N62" s="3" t="s">
        <v>27</v>
      </c>
      <c r="O62" s="3" t="s">
        <v>34</v>
      </c>
      <c r="P62" s="3" t="s">
        <v>35</v>
      </c>
      <c r="Q62" s="3" t="s">
        <v>69</v>
      </c>
      <c r="R62" s="3" t="s">
        <v>27</v>
      </c>
      <c r="S62" s="3" t="s">
        <v>27</v>
      </c>
      <c r="T62" s="3" t="s">
        <v>395</v>
      </c>
      <c r="U62" s="3" t="s">
        <v>27</v>
      </c>
      <c r="V62" s="3" t="s">
        <v>27</v>
      </c>
      <c r="W62" s="3" t="s">
        <v>396</v>
      </c>
      <c r="X62" s="3" t="s">
        <v>397</v>
      </c>
      <c r="Y62" s="3" t="s">
        <v>27</v>
      </c>
      <c r="Z62" s="3" t="s">
        <v>398</v>
      </c>
      <c r="AA62" s="3" t="s">
        <v>399</v>
      </c>
    </row>
    <row r="63" spans="1:27" x14ac:dyDescent="0.15">
      <c r="A63" s="3" t="s">
        <v>27</v>
      </c>
      <c r="B63" s="3" t="s">
        <v>400</v>
      </c>
      <c r="C63" s="3" t="s">
        <v>64</v>
      </c>
      <c r="D63" s="3" t="s">
        <v>27</v>
      </c>
      <c r="E63" s="3" t="s">
        <v>401</v>
      </c>
      <c r="F63" s="3" t="s">
        <v>27</v>
      </c>
      <c r="G63" s="3" t="s">
        <v>31</v>
      </c>
      <c r="H63" s="3">
        <v>1936</v>
      </c>
      <c r="I63" s="3" t="s">
        <v>393</v>
      </c>
      <c r="J63" s="3" t="s">
        <v>32</v>
      </c>
      <c r="K63" s="3" t="s">
        <v>394</v>
      </c>
      <c r="L63" s="3" t="s">
        <v>97</v>
      </c>
      <c r="M63" s="3" t="s">
        <v>27</v>
      </c>
      <c r="N63" s="3" t="s">
        <v>27</v>
      </c>
      <c r="O63" s="3" t="s">
        <v>34</v>
      </c>
      <c r="P63" s="3" t="s">
        <v>35</v>
      </c>
      <c r="Q63" s="3" t="s">
        <v>69</v>
      </c>
      <c r="R63" s="3" t="s">
        <v>27</v>
      </c>
      <c r="S63" s="3" t="s">
        <v>27</v>
      </c>
      <c r="T63" s="3" t="s">
        <v>395</v>
      </c>
      <c r="U63" s="3" t="s">
        <v>27</v>
      </c>
      <c r="V63" s="3" t="s">
        <v>27</v>
      </c>
      <c r="W63" s="3" t="s">
        <v>396</v>
      </c>
      <c r="X63" s="3" t="s">
        <v>402</v>
      </c>
      <c r="Y63" s="3" t="s">
        <v>27</v>
      </c>
      <c r="Z63" s="3" t="s">
        <v>398</v>
      </c>
      <c r="AA63" s="3" t="s">
        <v>399</v>
      </c>
    </row>
    <row r="64" spans="1:27" x14ac:dyDescent="0.15">
      <c r="A64" s="3" t="s">
        <v>27</v>
      </c>
      <c r="B64" s="3" t="s">
        <v>436</v>
      </c>
      <c r="C64" s="3" t="s">
        <v>427</v>
      </c>
      <c r="D64" s="3" t="s">
        <v>27</v>
      </c>
      <c r="E64" s="3" t="s">
        <v>437</v>
      </c>
      <c r="F64" s="3" t="s">
        <v>27</v>
      </c>
      <c r="G64" s="3" t="s">
        <v>31</v>
      </c>
      <c r="H64" s="3">
        <v>1972</v>
      </c>
      <c r="I64" s="3" t="s">
        <v>438</v>
      </c>
      <c r="J64" s="3" t="s">
        <v>32</v>
      </c>
      <c r="K64" s="3" t="s">
        <v>407</v>
      </c>
      <c r="L64" s="3" t="s">
        <v>27</v>
      </c>
      <c r="M64" s="3" t="s">
        <v>27</v>
      </c>
      <c r="N64" s="3" t="s">
        <v>27</v>
      </c>
      <c r="O64" s="3" t="s">
        <v>34</v>
      </c>
      <c r="P64" s="3" t="s">
        <v>409</v>
      </c>
      <c r="Q64" s="3" t="s">
        <v>410</v>
      </c>
      <c r="R64" s="3" t="s">
        <v>430</v>
      </c>
      <c r="S64" s="3" t="s">
        <v>431</v>
      </c>
      <c r="T64" s="3" t="s">
        <v>27</v>
      </c>
      <c r="U64" s="3" t="s">
        <v>230</v>
      </c>
      <c r="V64" s="3" t="s">
        <v>414</v>
      </c>
      <c r="W64" s="3" t="s">
        <v>439</v>
      </c>
      <c r="X64" s="3" t="s">
        <v>440</v>
      </c>
      <c r="Y64" s="3" t="s">
        <v>441</v>
      </c>
      <c r="Z64" s="3" t="s">
        <v>27</v>
      </c>
      <c r="AA64" s="3" t="s">
        <v>442</v>
      </c>
    </row>
    <row r="65" spans="1:27" x14ac:dyDescent="0.15">
      <c r="A65" s="3" t="s">
        <v>27</v>
      </c>
      <c r="B65" s="3" t="s">
        <v>426</v>
      </c>
      <c r="C65" s="3" t="s">
        <v>427</v>
      </c>
      <c r="D65" s="3" t="s">
        <v>27</v>
      </c>
      <c r="E65" s="3" t="s">
        <v>428</v>
      </c>
      <c r="F65" s="3" t="s">
        <v>27</v>
      </c>
      <c r="G65" s="3" t="s">
        <v>31</v>
      </c>
      <c r="H65" s="3">
        <v>1969</v>
      </c>
      <c r="I65" s="3" t="s">
        <v>429</v>
      </c>
      <c r="J65" s="3" t="s">
        <v>32</v>
      </c>
      <c r="K65" s="3" t="s">
        <v>407</v>
      </c>
      <c r="L65" s="3" t="s">
        <v>27</v>
      </c>
      <c r="M65" s="3" t="s">
        <v>27</v>
      </c>
      <c r="N65" s="3" t="s">
        <v>27</v>
      </c>
      <c r="O65" s="3" t="s">
        <v>34</v>
      </c>
      <c r="P65" s="3" t="s">
        <v>409</v>
      </c>
      <c r="Q65" s="3" t="s">
        <v>410</v>
      </c>
      <c r="R65" s="3" t="s">
        <v>430</v>
      </c>
      <c r="S65" s="3" t="s">
        <v>431</v>
      </c>
      <c r="T65" s="3" t="s">
        <v>27</v>
      </c>
      <c r="U65" s="3" t="s">
        <v>230</v>
      </c>
      <c r="V65" s="3" t="s">
        <v>414</v>
      </c>
      <c r="W65" s="3" t="s">
        <v>432</v>
      </c>
      <c r="X65" s="3" t="s">
        <v>433</v>
      </c>
      <c r="Y65" s="3" t="s">
        <v>434</v>
      </c>
      <c r="Z65" s="3" t="s">
        <v>27</v>
      </c>
      <c r="AA65" s="3" t="s">
        <v>435</v>
      </c>
    </row>
    <row r="66" spans="1:27" x14ac:dyDescent="0.15">
      <c r="A66" s="3" t="s">
        <v>27</v>
      </c>
      <c r="B66" s="3" t="s">
        <v>443</v>
      </c>
      <c r="C66" s="3" t="s">
        <v>444</v>
      </c>
      <c r="D66" s="3" t="s">
        <v>27</v>
      </c>
      <c r="E66" s="3" t="s">
        <v>445</v>
      </c>
      <c r="F66" s="3" t="s">
        <v>27</v>
      </c>
      <c r="G66" s="3" t="s">
        <v>31</v>
      </c>
      <c r="H66" s="3">
        <v>1909</v>
      </c>
      <c r="I66" s="3" t="s">
        <v>446</v>
      </c>
      <c r="J66" s="3" t="s">
        <v>32</v>
      </c>
      <c r="K66" s="3" t="s">
        <v>407</v>
      </c>
      <c r="L66" s="3" t="s">
        <v>27</v>
      </c>
      <c r="M66" s="3" t="s">
        <v>27</v>
      </c>
      <c r="N66" s="3" t="s">
        <v>27</v>
      </c>
      <c r="O66" s="3" t="s">
        <v>34</v>
      </c>
      <c r="P66" s="3" t="s">
        <v>409</v>
      </c>
      <c r="Q66" s="3" t="s">
        <v>410</v>
      </c>
      <c r="R66" s="3" t="s">
        <v>411</v>
      </c>
      <c r="S66" s="3" t="s">
        <v>447</v>
      </c>
      <c r="T66" s="3" t="s">
        <v>27</v>
      </c>
      <c r="U66" s="3" t="s">
        <v>230</v>
      </c>
      <c r="V66" s="3" t="s">
        <v>414</v>
      </c>
      <c r="W66" s="3" t="s">
        <v>448</v>
      </c>
      <c r="X66" s="3" t="s">
        <v>449</v>
      </c>
      <c r="Y66" s="3" t="s">
        <v>450</v>
      </c>
      <c r="Z66" s="3" t="s">
        <v>27</v>
      </c>
      <c r="AA66" s="3" t="s">
        <v>451</v>
      </c>
    </row>
    <row r="67" spans="1:27" x14ac:dyDescent="0.15">
      <c r="A67" s="3" t="s">
        <v>27</v>
      </c>
      <c r="B67" s="3" t="s">
        <v>403</v>
      </c>
      <c r="C67" s="3" t="s">
        <v>404</v>
      </c>
      <c r="D67" s="3" t="s">
        <v>27</v>
      </c>
      <c r="E67" s="3" t="s">
        <v>405</v>
      </c>
      <c r="F67" s="3" t="s">
        <v>27</v>
      </c>
      <c r="G67" s="3" t="s">
        <v>31</v>
      </c>
      <c r="H67" s="3">
        <v>1906</v>
      </c>
      <c r="I67" s="3" t="s">
        <v>406</v>
      </c>
      <c r="J67" s="3" t="s">
        <v>32</v>
      </c>
      <c r="K67" s="3" t="s">
        <v>407</v>
      </c>
      <c r="L67" s="3" t="s">
        <v>45</v>
      </c>
      <c r="M67" s="3" t="s">
        <v>408</v>
      </c>
      <c r="N67" s="3" t="s">
        <v>27</v>
      </c>
      <c r="O67" s="3" t="s">
        <v>34</v>
      </c>
      <c r="P67" s="3" t="s">
        <v>409</v>
      </c>
      <c r="Q67" s="3" t="s">
        <v>410</v>
      </c>
      <c r="R67" s="3" t="s">
        <v>411</v>
      </c>
      <c r="S67" s="3" t="s">
        <v>412</v>
      </c>
      <c r="T67" s="3" t="s">
        <v>413</v>
      </c>
      <c r="U67" s="3" t="s">
        <v>230</v>
      </c>
      <c r="V67" s="3" t="s">
        <v>414</v>
      </c>
      <c r="W67" s="3" t="s">
        <v>415</v>
      </c>
      <c r="X67" s="3" t="s">
        <v>416</v>
      </c>
      <c r="Y67" s="3" t="s">
        <v>417</v>
      </c>
      <c r="Z67" s="3" t="s">
        <v>27</v>
      </c>
      <c r="AA67" s="3" t="s">
        <v>418</v>
      </c>
    </row>
    <row r="68" spans="1:27" x14ac:dyDescent="0.15">
      <c r="A68" s="3" t="s">
        <v>52</v>
      </c>
      <c r="B68" s="3" t="s">
        <v>419</v>
      </c>
      <c r="C68" s="3" t="s">
        <v>420</v>
      </c>
      <c r="D68" s="3" t="s">
        <v>27</v>
      </c>
      <c r="E68" s="3" t="s">
        <v>30</v>
      </c>
      <c r="F68" s="3" t="s">
        <v>27</v>
      </c>
      <c r="G68" s="3" t="s">
        <v>31</v>
      </c>
      <c r="H68" s="3">
        <v>0</v>
      </c>
      <c r="I68" s="3" t="s">
        <v>27</v>
      </c>
      <c r="J68" s="3" t="s">
        <v>32</v>
      </c>
      <c r="K68" s="3" t="s">
        <v>407</v>
      </c>
      <c r="L68" s="3" t="s">
        <v>27</v>
      </c>
      <c r="M68" s="3" t="s">
        <v>27</v>
      </c>
      <c r="N68" s="3" t="s">
        <v>27</v>
      </c>
      <c r="O68" s="3" t="s">
        <v>34</v>
      </c>
      <c r="P68" s="3" t="s">
        <v>409</v>
      </c>
      <c r="Q68" s="3" t="s">
        <v>410</v>
      </c>
      <c r="R68" s="3" t="s">
        <v>421</v>
      </c>
      <c r="S68" s="3" t="s">
        <v>27</v>
      </c>
      <c r="T68" s="3" t="s">
        <v>422</v>
      </c>
      <c r="U68" s="3" t="s">
        <v>230</v>
      </c>
      <c r="V68" s="3" t="s">
        <v>414</v>
      </c>
      <c r="W68" s="3" t="s">
        <v>423</v>
      </c>
      <c r="X68" s="3" t="s">
        <v>27</v>
      </c>
      <c r="Y68" s="3" t="s">
        <v>424</v>
      </c>
      <c r="Z68" s="3" t="s">
        <v>27</v>
      </c>
      <c r="AA68" s="3" t="s">
        <v>425</v>
      </c>
    </row>
    <row r="69" spans="1:27" x14ac:dyDescent="0.15">
      <c r="A69" s="3" t="s">
        <v>27</v>
      </c>
      <c r="B69" s="3" t="s">
        <v>463</v>
      </c>
      <c r="C69" s="3" t="s">
        <v>464</v>
      </c>
      <c r="D69" s="3" t="s">
        <v>27</v>
      </c>
      <c r="E69" s="3" t="s">
        <v>465</v>
      </c>
      <c r="F69" s="3" t="s">
        <v>27</v>
      </c>
      <c r="G69" s="3" t="s">
        <v>466</v>
      </c>
      <c r="H69" s="3">
        <v>1932</v>
      </c>
      <c r="I69" s="3" t="s">
        <v>467</v>
      </c>
      <c r="J69" s="3" t="s">
        <v>32</v>
      </c>
      <c r="K69" s="3" t="s">
        <v>457</v>
      </c>
      <c r="L69" s="3" t="s">
        <v>45</v>
      </c>
      <c r="M69" s="3" t="s">
        <v>46</v>
      </c>
      <c r="N69" s="3" t="s">
        <v>27</v>
      </c>
      <c r="O69" s="3" t="s">
        <v>108</v>
      </c>
      <c r="P69" s="3" t="s">
        <v>109</v>
      </c>
      <c r="Q69" s="3" t="s">
        <v>109</v>
      </c>
      <c r="R69" s="3" t="s">
        <v>468</v>
      </c>
      <c r="S69" s="3" t="s">
        <v>469</v>
      </c>
      <c r="T69" s="3" t="s">
        <v>470</v>
      </c>
      <c r="U69" s="3" t="s">
        <v>27</v>
      </c>
      <c r="V69" s="3" t="s">
        <v>27</v>
      </c>
      <c r="W69" s="3" t="s">
        <v>27</v>
      </c>
      <c r="X69" s="3" t="s">
        <v>471</v>
      </c>
      <c r="Y69" s="3" t="s">
        <v>27</v>
      </c>
      <c r="Z69" s="3" t="s">
        <v>472</v>
      </c>
      <c r="AA69" s="3" t="s">
        <v>473</v>
      </c>
    </row>
    <row r="70" spans="1:27" x14ac:dyDescent="0.15">
      <c r="A70" s="3" t="s">
        <v>27</v>
      </c>
      <c r="B70" s="3" t="s">
        <v>512</v>
      </c>
      <c r="C70" s="3" t="s">
        <v>513</v>
      </c>
      <c r="D70" s="3" t="s">
        <v>27</v>
      </c>
      <c r="E70" s="3" t="s">
        <v>514</v>
      </c>
      <c r="F70" s="3" t="s">
        <v>27</v>
      </c>
      <c r="G70" s="3" t="s">
        <v>31</v>
      </c>
      <c r="H70" s="3">
        <v>1926</v>
      </c>
      <c r="I70" s="3" t="s">
        <v>515</v>
      </c>
      <c r="J70" s="3" t="s">
        <v>32</v>
      </c>
      <c r="K70" s="3" t="s">
        <v>457</v>
      </c>
      <c r="L70" s="3" t="s">
        <v>45</v>
      </c>
      <c r="M70" s="3" t="s">
        <v>91</v>
      </c>
      <c r="N70" s="3" t="s">
        <v>27</v>
      </c>
      <c r="O70" s="3" t="s">
        <v>108</v>
      </c>
      <c r="P70" s="3" t="s">
        <v>109</v>
      </c>
      <c r="Q70" s="3" t="s">
        <v>109</v>
      </c>
      <c r="R70" s="3" t="s">
        <v>516</v>
      </c>
      <c r="S70" s="3" t="s">
        <v>27</v>
      </c>
      <c r="T70" s="3" t="s">
        <v>517</v>
      </c>
      <c r="U70" s="3" t="s">
        <v>27</v>
      </c>
      <c r="V70" s="3" t="s">
        <v>27</v>
      </c>
      <c r="W70" s="3" t="s">
        <v>27</v>
      </c>
      <c r="X70" s="3" t="s">
        <v>27</v>
      </c>
      <c r="Y70" s="3" t="s">
        <v>518</v>
      </c>
      <c r="Z70" s="3" t="s">
        <v>519</v>
      </c>
      <c r="AA70" s="3" t="s">
        <v>520</v>
      </c>
    </row>
    <row r="71" spans="1:27" x14ac:dyDescent="0.15">
      <c r="A71" s="3" t="s">
        <v>27</v>
      </c>
      <c r="B71" s="3" t="s">
        <v>452</v>
      </c>
      <c r="C71" s="3" t="s">
        <v>453</v>
      </c>
      <c r="D71" s="3" t="s">
        <v>27</v>
      </c>
      <c r="E71" s="3" t="s">
        <v>454</v>
      </c>
      <c r="F71" s="3" t="s">
        <v>27</v>
      </c>
      <c r="G71" s="3" t="s">
        <v>455</v>
      </c>
      <c r="H71" s="3">
        <v>1922</v>
      </c>
      <c r="I71" s="3" t="s">
        <v>456</v>
      </c>
      <c r="J71" s="3" t="s">
        <v>32</v>
      </c>
      <c r="K71" s="3" t="s">
        <v>457</v>
      </c>
      <c r="L71" s="3" t="s">
        <v>45</v>
      </c>
      <c r="M71" s="3" t="s">
        <v>91</v>
      </c>
      <c r="N71" s="3" t="s">
        <v>27</v>
      </c>
      <c r="O71" s="3" t="s">
        <v>108</v>
      </c>
      <c r="P71" s="3" t="s">
        <v>109</v>
      </c>
      <c r="Q71" s="3" t="s">
        <v>109</v>
      </c>
      <c r="R71" s="3" t="s">
        <v>27</v>
      </c>
      <c r="S71" s="3" t="s">
        <v>27</v>
      </c>
      <c r="T71" s="3" t="s">
        <v>458</v>
      </c>
      <c r="U71" s="3" t="s">
        <v>27</v>
      </c>
      <c r="V71" s="3" t="s">
        <v>27</v>
      </c>
      <c r="W71" s="3" t="s">
        <v>27</v>
      </c>
      <c r="X71" s="3" t="s">
        <v>459</v>
      </c>
      <c r="Y71" s="3" t="s">
        <v>460</v>
      </c>
      <c r="Z71" s="3" t="s">
        <v>461</v>
      </c>
      <c r="AA71" s="3" t="s">
        <v>462</v>
      </c>
    </row>
    <row r="72" spans="1:27" x14ac:dyDescent="0.15">
      <c r="A72" s="3" t="s">
        <v>27</v>
      </c>
      <c r="B72" s="3" t="s">
        <v>503</v>
      </c>
      <c r="C72" s="3" t="s">
        <v>504</v>
      </c>
      <c r="D72" s="3" t="s">
        <v>27</v>
      </c>
      <c r="E72" s="3" t="s">
        <v>505</v>
      </c>
      <c r="F72" s="3" t="s">
        <v>27</v>
      </c>
      <c r="G72" s="3" t="s">
        <v>31</v>
      </c>
      <c r="H72" s="3">
        <v>1919</v>
      </c>
      <c r="I72" s="3" t="s">
        <v>506</v>
      </c>
      <c r="J72" s="3" t="s">
        <v>32</v>
      </c>
      <c r="K72" s="3" t="s">
        <v>457</v>
      </c>
      <c r="L72" s="3" t="s">
        <v>45</v>
      </c>
      <c r="M72" s="3" t="s">
        <v>91</v>
      </c>
      <c r="N72" s="3" t="s">
        <v>27</v>
      </c>
      <c r="O72" s="3" t="s">
        <v>108</v>
      </c>
      <c r="P72" s="3" t="s">
        <v>109</v>
      </c>
      <c r="Q72" s="3" t="s">
        <v>109</v>
      </c>
      <c r="R72" s="3" t="s">
        <v>507</v>
      </c>
      <c r="S72" s="3" t="s">
        <v>27</v>
      </c>
      <c r="T72" s="3" t="s">
        <v>508</v>
      </c>
      <c r="U72" s="3" t="s">
        <v>27</v>
      </c>
      <c r="V72" s="3" t="s">
        <v>27</v>
      </c>
      <c r="W72" s="3" t="s">
        <v>27</v>
      </c>
      <c r="X72" s="3" t="s">
        <v>27</v>
      </c>
      <c r="Y72" s="3" t="s">
        <v>509</v>
      </c>
      <c r="Z72" s="3" t="s">
        <v>510</v>
      </c>
      <c r="AA72" s="3" t="s">
        <v>511</v>
      </c>
    </row>
    <row r="73" spans="1:27" x14ac:dyDescent="0.15">
      <c r="A73" s="3" t="s">
        <v>27</v>
      </c>
      <c r="B73" s="3" t="s">
        <v>482</v>
      </c>
      <c r="C73" s="3" t="s">
        <v>483</v>
      </c>
      <c r="D73" s="3" t="s">
        <v>27</v>
      </c>
      <c r="E73" s="3" t="s">
        <v>484</v>
      </c>
      <c r="F73" s="3" t="s">
        <v>27</v>
      </c>
      <c r="G73" s="3" t="s">
        <v>31</v>
      </c>
      <c r="H73" s="3">
        <v>1917</v>
      </c>
      <c r="I73" s="3" t="s">
        <v>485</v>
      </c>
      <c r="J73" s="3" t="s">
        <v>32</v>
      </c>
      <c r="K73" s="3" t="s">
        <v>457</v>
      </c>
      <c r="L73" s="3" t="s">
        <v>27</v>
      </c>
      <c r="M73" s="3" t="s">
        <v>27</v>
      </c>
      <c r="N73" s="3" t="s">
        <v>27</v>
      </c>
      <c r="O73" s="3" t="s">
        <v>34</v>
      </c>
      <c r="P73" s="3" t="s">
        <v>35</v>
      </c>
      <c r="Q73" s="3" t="s">
        <v>486</v>
      </c>
      <c r="R73" s="3" t="s">
        <v>487</v>
      </c>
      <c r="S73" s="3" t="s">
        <v>488</v>
      </c>
      <c r="T73" s="3" t="s">
        <v>489</v>
      </c>
      <c r="U73" s="3" t="s">
        <v>490</v>
      </c>
      <c r="V73" s="3" t="s">
        <v>491</v>
      </c>
      <c r="W73" s="3" t="s">
        <v>492</v>
      </c>
      <c r="X73" s="3" t="s">
        <v>27</v>
      </c>
      <c r="Y73" s="3" t="s">
        <v>27</v>
      </c>
      <c r="Z73" s="3" t="s">
        <v>27</v>
      </c>
      <c r="AA73" s="3" t="s">
        <v>493</v>
      </c>
    </row>
    <row r="74" spans="1:27" x14ac:dyDescent="0.15">
      <c r="A74" s="3" t="s">
        <v>27</v>
      </c>
      <c r="B74" s="3" t="s">
        <v>528</v>
      </c>
      <c r="C74" s="3" t="s">
        <v>529</v>
      </c>
      <c r="D74" s="3" t="s">
        <v>27</v>
      </c>
      <c r="E74" s="3" t="s">
        <v>530</v>
      </c>
      <c r="F74" s="3" t="s">
        <v>27</v>
      </c>
      <c r="G74" s="3" t="s">
        <v>531</v>
      </c>
      <c r="H74" s="3">
        <v>1914</v>
      </c>
      <c r="I74" s="3" t="s">
        <v>532</v>
      </c>
      <c r="J74" s="3" t="s">
        <v>32</v>
      </c>
      <c r="K74" s="3" t="s">
        <v>457</v>
      </c>
      <c r="L74" s="3" t="s">
        <v>45</v>
      </c>
      <c r="M74" s="3" t="s">
        <v>91</v>
      </c>
      <c r="N74" s="3" t="s">
        <v>27</v>
      </c>
      <c r="O74" s="3" t="s">
        <v>108</v>
      </c>
      <c r="P74" s="3" t="s">
        <v>479</v>
      </c>
      <c r="Q74" s="3" t="s">
        <v>480</v>
      </c>
      <c r="R74" s="3" t="s">
        <v>533</v>
      </c>
      <c r="S74" s="3" t="s">
        <v>27</v>
      </c>
      <c r="T74" s="3" t="s">
        <v>534</v>
      </c>
      <c r="U74" s="3" t="s">
        <v>27</v>
      </c>
      <c r="V74" s="3" t="s">
        <v>27</v>
      </c>
      <c r="W74" s="3" t="s">
        <v>27</v>
      </c>
      <c r="X74" s="3" t="s">
        <v>27</v>
      </c>
      <c r="Y74" s="3" t="s">
        <v>535</v>
      </c>
      <c r="Z74" s="3" t="s">
        <v>27</v>
      </c>
      <c r="AA74" s="3" t="s">
        <v>536</v>
      </c>
    </row>
    <row r="75" spans="1:27" x14ac:dyDescent="0.15">
      <c r="A75" s="3" t="s">
        <v>27</v>
      </c>
      <c r="B75" s="3" t="s">
        <v>494</v>
      </c>
      <c r="C75" s="3" t="s">
        <v>495</v>
      </c>
      <c r="D75" s="3" t="s">
        <v>27</v>
      </c>
      <c r="E75" s="3" t="s">
        <v>496</v>
      </c>
      <c r="F75" s="3" t="s">
        <v>27</v>
      </c>
      <c r="G75" s="3" t="s">
        <v>31</v>
      </c>
      <c r="H75" s="3">
        <v>1913</v>
      </c>
      <c r="I75" s="3" t="s">
        <v>497</v>
      </c>
      <c r="J75" s="3" t="s">
        <v>32</v>
      </c>
      <c r="K75" s="3" t="s">
        <v>457</v>
      </c>
      <c r="L75" s="3" t="s">
        <v>27</v>
      </c>
      <c r="M75" s="3" t="s">
        <v>27</v>
      </c>
      <c r="N75" s="3" t="s">
        <v>27</v>
      </c>
      <c r="O75" s="3" t="s">
        <v>34</v>
      </c>
      <c r="P75" s="3" t="s">
        <v>35</v>
      </c>
      <c r="Q75" s="3" t="s">
        <v>486</v>
      </c>
      <c r="R75" s="3" t="s">
        <v>498</v>
      </c>
      <c r="S75" s="3" t="s">
        <v>499</v>
      </c>
      <c r="T75" s="3" t="s">
        <v>27</v>
      </c>
      <c r="U75" s="3" t="s">
        <v>490</v>
      </c>
      <c r="V75" s="3" t="s">
        <v>500</v>
      </c>
      <c r="W75" s="3" t="s">
        <v>501</v>
      </c>
      <c r="X75" s="3" t="s">
        <v>27</v>
      </c>
      <c r="Y75" s="3" t="s">
        <v>27</v>
      </c>
      <c r="Z75" s="3" t="s">
        <v>27</v>
      </c>
      <c r="AA75" s="3" t="s">
        <v>502</v>
      </c>
    </row>
    <row r="76" spans="1:27" x14ac:dyDescent="0.15">
      <c r="A76" s="3" t="s">
        <v>27</v>
      </c>
      <c r="B76" s="3" t="s">
        <v>474</v>
      </c>
      <c r="C76" s="3" t="s">
        <v>475</v>
      </c>
      <c r="D76" s="3" t="s">
        <v>27</v>
      </c>
      <c r="E76" s="3" t="s">
        <v>476</v>
      </c>
      <c r="F76" s="3" t="s">
        <v>27</v>
      </c>
      <c r="G76" s="3" t="s">
        <v>477</v>
      </c>
      <c r="H76" s="3">
        <v>1864</v>
      </c>
      <c r="I76" s="3" t="s">
        <v>478</v>
      </c>
      <c r="J76" s="3" t="s">
        <v>32</v>
      </c>
      <c r="K76" s="3" t="s">
        <v>457</v>
      </c>
      <c r="L76" s="3" t="s">
        <v>45</v>
      </c>
      <c r="M76" s="3" t="s">
        <v>91</v>
      </c>
      <c r="N76" s="3" t="s">
        <v>27</v>
      </c>
      <c r="O76" s="3" t="s">
        <v>108</v>
      </c>
      <c r="P76" s="3" t="s">
        <v>479</v>
      </c>
      <c r="Q76" s="3" t="s">
        <v>480</v>
      </c>
      <c r="R76" s="3" t="s">
        <v>27</v>
      </c>
      <c r="S76" s="3" t="s">
        <v>27</v>
      </c>
      <c r="T76" s="3" t="s">
        <v>27</v>
      </c>
      <c r="U76" s="3" t="s">
        <v>27</v>
      </c>
      <c r="V76" s="3" t="s">
        <v>27</v>
      </c>
      <c r="W76" s="3" t="s">
        <v>27</v>
      </c>
      <c r="X76" s="3" t="s">
        <v>27</v>
      </c>
      <c r="Y76" s="3" t="s">
        <v>59</v>
      </c>
      <c r="Z76" s="3" t="s">
        <v>27</v>
      </c>
      <c r="AA76" s="3" t="s">
        <v>481</v>
      </c>
    </row>
    <row r="77" spans="1:27" x14ac:dyDescent="0.15">
      <c r="A77" s="3" t="s">
        <v>27</v>
      </c>
      <c r="B77" s="3" t="s">
        <v>521</v>
      </c>
      <c r="C77" s="3" t="s">
        <v>522</v>
      </c>
      <c r="D77" s="3" t="s">
        <v>27</v>
      </c>
      <c r="E77" s="3" t="s">
        <v>523</v>
      </c>
      <c r="F77" s="3" t="s">
        <v>27</v>
      </c>
      <c r="G77" s="3" t="s">
        <v>31</v>
      </c>
      <c r="H77" s="3">
        <v>1859</v>
      </c>
      <c r="I77" s="3" t="s">
        <v>524</v>
      </c>
      <c r="J77" s="3" t="s">
        <v>32</v>
      </c>
      <c r="K77" s="3" t="s">
        <v>457</v>
      </c>
      <c r="L77" s="3" t="s">
        <v>45</v>
      </c>
      <c r="M77" s="3" t="s">
        <v>91</v>
      </c>
      <c r="N77" s="3" t="s">
        <v>27</v>
      </c>
      <c r="O77" s="3" t="s">
        <v>108</v>
      </c>
      <c r="P77" s="3" t="s">
        <v>109</v>
      </c>
      <c r="Q77" s="3" t="s">
        <v>109</v>
      </c>
      <c r="R77" s="3" t="s">
        <v>507</v>
      </c>
      <c r="S77" s="3" t="s">
        <v>27</v>
      </c>
      <c r="T77" s="3" t="s">
        <v>525</v>
      </c>
      <c r="U77" s="3" t="s">
        <v>27</v>
      </c>
      <c r="V77" s="3" t="s">
        <v>27</v>
      </c>
      <c r="W77" s="3" t="s">
        <v>27</v>
      </c>
      <c r="X77" s="3" t="s">
        <v>27</v>
      </c>
      <c r="Y77" s="3" t="s">
        <v>526</v>
      </c>
      <c r="Z77" s="3" t="s">
        <v>27</v>
      </c>
      <c r="AA77" s="3" t="s">
        <v>527</v>
      </c>
    </row>
    <row r="78" spans="1:27" x14ac:dyDescent="0.15">
      <c r="A78" s="3" t="s">
        <v>27</v>
      </c>
      <c r="B78" s="3" t="s">
        <v>2597</v>
      </c>
      <c r="C78" s="3" t="s">
        <v>64</v>
      </c>
      <c r="D78" s="3" t="s">
        <v>27</v>
      </c>
      <c r="E78" s="3" t="s">
        <v>2598</v>
      </c>
      <c r="F78" s="3" t="s">
        <v>27</v>
      </c>
      <c r="G78" s="3" t="s">
        <v>2599</v>
      </c>
      <c r="H78" s="3">
        <v>1936</v>
      </c>
      <c r="I78" s="3" t="s">
        <v>2600</v>
      </c>
      <c r="J78" s="3" t="s">
        <v>32</v>
      </c>
      <c r="K78" s="3" t="s">
        <v>2455</v>
      </c>
      <c r="L78" s="3" t="s">
        <v>62</v>
      </c>
      <c r="M78" s="3" t="s">
        <v>46</v>
      </c>
      <c r="N78" s="3" t="s">
        <v>27</v>
      </c>
      <c r="O78" s="3" t="s">
        <v>34</v>
      </c>
      <c r="P78" s="3" t="s">
        <v>35</v>
      </c>
      <c r="Q78" s="3" t="s">
        <v>69</v>
      </c>
      <c r="R78" s="3" t="s">
        <v>27</v>
      </c>
      <c r="S78" s="3" t="s">
        <v>27</v>
      </c>
      <c r="T78" s="3" t="s">
        <v>829</v>
      </c>
      <c r="U78" s="3" t="s">
        <v>27</v>
      </c>
      <c r="V78" s="3" t="s">
        <v>27</v>
      </c>
      <c r="W78" s="3" t="s">
        <v>2588</v>
      </c>
      <c r="X78" s="3" t="s">
        <v>2601</v>
      </c>
      <c r="Y78" s="3" t="s">
        <v>27</v>
      </c>
      <c r="Z78" s="3" t="s">
        <v>1634</v>
      </c>
      <c r="AA78" s="3" t="s">
        <v>832</v>
      </c>
    </row>
    <row r="79" spans="1:27" x14ac:dyDescent="0.15">
      <c r="A79" s="3" t="s">
        <v>27</v>
      </c>
      <c r="B79" s="3" t="s">
        <v>2584</v>
      </c>
      <c r="C79" s="3" t="s">
        <v>64</v>
      </c>
      <c r="D79" s="3" t="s">
        <v>27</v>
      </c>
      <c r="E79" s="3" t="s">
        <v>2585</v>
      </c>
      <c r="F79" s="3" t="s">
        <v>27</v>
      </c>
      <c r="G79" s="3" t="s">
        <v>66</v>
      </c>
      <c r="H79" s="3">
        <v>1935</v>
      </c>
      <c r="I79" s="3" t="s">
        <v>2586</v>
      </c>
      <c r="J79" s="3" t="s">
        <v>32</v>
      </c>
      <c r="K79" s="3" t="s">
        <v>2455</v>
      </c>
      <c r="L79" s="3" t="s">
        <v>62</v>
      </c>
      <c r="M79" s="3" t="s">
        <v>46</v>
      </c>
      <c r="N79" s="3" t="s">
        <v>27</v>
      </c>
      <c r="O79" s="3" t="s">
        <v>34</v>
      </c>
      <c r="P79" s="3" t="s">
        <v>35</v>
      </c>
      <c r="Q79" s="3" t="s">
        <v>69</v>
      </c>
      <c r="R79" s="3" t="s">
        <v>27</v>
      </c>
      <c r="S79" s="3" t="s">
        <v>27</v>
      </c>
      <c r="T79" s="3" t="s">
        <v>2587</v>
      </c>
      <c r="U79" s="3" t="s">
        <v>27</v>
      </c>
      <c r="V79" s="3" t="s">
        <v>27</v>
      </c>
      <c r="W79" s="3" t="s">
        <v>2588</v>
      </c>
      <c r="X79" s="3" t="s">
        <v>2589</v>
      </c>
      <c r="Y79" s="3" t="s">
        <v>27</v>
      </c>
      <c r="Z79" s="3" t="s">
        <v>1634</v>
      </c>
      <c r="AA79" s="3" t="s">
        <v>2590</v>
      </c>
    </row>
    <row r="80" spans="1:27" x14ac:dyDescent="0.15">
      <c r="A80" s="3" t="s">
        <v>27</v>
      </c>
      <c r="B80" s="3" t="s">
        <v>2591</v>
      </c>
      <c r="C80" s="3" t="s">
        <v>64</v>
      </c>
      <c r="D80" s="3" t="s">
        <v>27</v>
      </c>
      <c r="E80" s="3" t="s">
        <v>2592</v>
      </c>
      <c r="F80" s="3" t="s">
        <v>27</v>
      </c>
      <c r="G80" s="3" t="s">
        <v>66</v>
      </c>
      <c r="H80" s="3">
        <v>1935</v>
      </c>
      <c r="I80" s="3" t="s">
        <v>2593</v>
      </c>
      <c r="J80" s="3" t="s">
        <v>32</v>
      </c>
      <c r="K80" s="3" t="s">
        <v>2455</v>
      </c>
      <c r="L80" s="3" t="s">
        <v>62</v>
      </c>
      <c r="M80" s="3" t="s">
        <v>46</v>
      </c>
      <c r="N80" s="3" t="s">
        <v>27</v>
      </c>
      <c r="O80" s="3" t="s">
        <v>34</v>
      </c>
      <c r="P80" s="3" t="s">
        <v>35</v>
      </c>
      <c r="Q80" s="3" t="s">
        <v>69</v>
      </c>
      <c r="R80" s="3" t="s">
        <v>27</v>
      </c>
      <c r="S80" s="3" t="s">
        <v>27</v>
      </c>
      <c r="T80" s="3" t="s">
        <v>2594</v>
      </c>
      <c r="U80" s="3" t="s">
        <v>27</v>
      </c>
      <c r="V80" s="3" t="s">
        <v>27</v>
      </c>
      <c r="W80" s="3" t="s">
        <v>2588</v>
      </c>
      <c r="X80" s="3" t="s">
        <v>2595</v>
      </c>
      <c r="Y80" s="3" t="s">
        <v>27</v>
      </c>
      <c r="Z80" s="3" t="s">
        <v>398</v>
      </c>
      <c r="AA80" s="3" t="s">
        <v>2596</v>
      </c>
    </row>
    <row r="81" spans="1:27" x14ac:dyDescent="0.15">
      <c r="A81" s="3" t="s">
        <v>27</v>
      </c>
      <c r="B81" s="3" t="s">
        <v>2602</v>
      </c>
      <c r="C81" s="3" t="s">
        <v>64</v>
      </c>
      <c r="D81" s="3" t="s">
        <v>27</v>
      </c>
      <c r="E81" s="3" t="s">
        <v>2603</v>
      </c>
      <c r="F81" s="3" t="s">
        <v>27</v>
      </c>
      <c r="G81" s="3" t="s">
        <v>31</v>
      </c>
      <c r="H81" s="3">
        <v>1935</v>
      </c>
      <c r="I81" s="3" t="s">
        <v>2604</v>
      </c>
      <c r="J81" s="3" t="s">
        <v>32</v>
      </c>
      <c r="K81" s="3" t="s">
        <v>2455</v>
      </c>
      <c r="L81" s="3" t="s">
        <v>97</v>
      </c>
      <c r="M81" s="3" t="s">
        <v>27</v>
      </c>
      <c r="N81" s="3" t="s">
        <v>27</v>
      </c>
      <c r="O81" s="3" t="s">
        <v>34</v>
      </c>
      <c r="P81" s="3" t="s">
        <v>35</v>
      </c>
      <c r="Q81" s="3" t="s">
        <v>69</v>
      </c>
      <c r="R81" s="3" t="s">
        <v>836</v>
      </c>
      <c r="S81" s="3" t="s">
        <v>27</v>
      </c>
      <c r="T81" s="3" t="s">
        <v>27</v>
      </c>
      <c r="U81" s="3" t="s">
        <v>27</v>
      </c>
      <c r="V81" s="3" t="s">
        <v>27</v>
      </c>
      <c r="W81" s="3" t="s">
        <v>837</v>
      </c>
      <c r="X81" s="3" t="s">
        <v>2605</v>
      </c>
      <c r="Y81" s="3" t="s">
        <v>27</v>
      </c>
      <c r="Z81" s="3" t="s">
        <v>1621</v>
      </c>
      <c r="AA81" s="3" t="s">
        <v>2606</v>
      </c>
    </row>
    <row r="82" spans="1:27" x14ac:dyDescent="0.15">
      <c r="A82" s="3" t="s">
        <v>27</v>
      </c>
      <c r="B82" s="3" t="s">
        <v>627</v>
      </c>
      <c r="C82" s="3" t="s">
        <v>628</v>
      </c>
      <c r="D82" s="3" t="s">
        <v>27</v>
      </c>
      <c r="E82" s="3" t="s">
        <v>629</v>
      </c>
      <c r="F82" s="3" t="s">
        <v>27</v>
      </c>
      <c r="G82" s="3" t="s">
        <v>31</v>
      </c>
      <c r="H82" s="3">
        <v>1994</v>
      </c>
      <c r="I82" s="3" t="s">
        <v>630</v>
      </c>
      <c r="J82" s="3" t="s">
        <v>32</v>
      </c>
      <c r="K82" s="3" t="s">
        <v>541</v>
      </c>
      <c r="L82" s="3" t="s">
        <v>27</v>
      </c>
      <c r="M82" s="3" t="s">
        <v>27</v>
      </c>
      <c r="N82" s="3" t="s">
        <v>27</v>
      </c>
      <c r="O82" s="3" t="s">
        <v>34</v>
      </c>
      <c r="P82" s="3" t="s">
        <v>409</v>
      </c>
      <c r="Q82" s="3" t="s">
        <v>410</v>
      </c>
      <c r="R82" s="3" t="s">
        <v>631</v>
      </c>
      <c r="S82" s="3" t="s">
        <v>632</v>
      </c>
      <c r="T82" s="3" t="s">
        <v>27</v>
      </c>
      <c r="U82" s="3" t="s">
        <v>230</v>
      </c>
      <c r="V82" s="3" t="s">
        <v>551</v>
      </c>
      <c r="W82" s="3" t="s">
        <v>633</v>
      </c>
      <c r="X82" s="3" t="s">
        <v>634</v>
      </c>
      <c r="Y82" s="3" t="s">
        <v>635</v>
      </c>
      <c r="Z82" s="3" t="s">
        <v>636</v>
      </c>
      <c r="AA82" s="3" t="s">
        <v>637</v>
      </c>
    </row>
    <row r="83" spans="1:27" x14ac:dyDescent="0.15">
      <c r="A83" s="3" t="s">
        <v>27</v>
      </c>
      <c r="B83" s="3" t="s">
        <v>710</v>
      </c>
      <c r="C83" s="3" t="s">
        <v>711</v>
      </c>
      <c r="D83" s="3" t="s">
        <v>27</v>
      </c>
      <c r="E83" s="3" t="s">
        <v>712</v>
      </c>
      <c r="F83" s="3" t="s">
        <v>27</v>
      </c>
      <c r="G83" s="3" t="s">
        <v>31</v>
      </c>
      <c r="H83" s="3">
        <v>1971</v>
      </c>
      <c r="I83" s="3" t="s">
        <v>713</v>
      </c>
      <c r="J83" s="3" t="s">
        <v>32</v>
      </c>
      <c r="K83" s="3" t="s">
        <v>541</v>
      </c>
      <c r="L83" s="3" t="s">
        <v>45</v>
      </c>
      <c r="M83" s="3" t="s">
        <v>542</v>
      </c>
      <c r="N83" s="3" t="s">
        <v>27</v>
      </c>
      <c r="O83" s="3" t="s">
        <v>108</v>
      </c>
      <c r="P83" s="3" t="s">
        <v>479</v>
      </c>
      <c r="Q83" s="3" t="s">
        <v>480</v>
      </c>
      <c r="R83" s="3" t="s">
        <v>714</v>
      </c>
      <c r="S83" s="3" t="s">
        <v>27</v>
      </c>
      <c r="T83" s="3" t="s">
        <v>715</v>
      </c>
      <c r="U83" s="3" t="s">
        <v>490</v>
      </c>
      <c r="V83" s="3" t="s">
        <v>551</v>
      </c>
      <c r="W83" s="3" t="s">
        <v>716</v>
      </c>
      <c r="X83" s="3" t="s">
        <v>27</v>
      </c>
      <c r="Y83" s="3" t="s">
        <v>27</v>
      </c>
      <c r="Z83" s="3" t="s">
        <v>27</v>
      </c>
      <c r="AA83" s="3" t="s">
        <v>717</v>
      </c>
    </row>
    <row r="84" spans="1:27" x14ac:dyDescent="0.15">
      <c r="A84" s="3" t="s">
        <v>27</v>
      </c>
      <c r="B84" s="3" t="s">
        <v>689</v>
      </c>
      <c r="C84" s="3" t="s">
        <v>464</v>
      </c>
      <c r="D84" s="3" t="s">
        <v>27</v>
      </c>
      <c r="E84" s="3" t="s">
        <v>690</v>
      </c>
      <c r="F84" s="3" t="s">
        <v>27</v>
      </c>
      <c r="G84" s="3" t="s">
        <v>31</v>
      </c>
      <c r="H84" s="3">
        <v>1933</v>
      </c>
      <c r="I84" s="3" t="s">
        <v>691</v>
      </c>
      <c r="J84" s="3" t="s">
        <v>32</v>
      </c>
      <c r="K84" s="3" t="s">
        <v>541</v>
      </c>
      <c r="L84" s="3" t="s">
        <v>45</v>
      </c>
      <c r="M84" s="3" t="s">
        <v>542</v>
      </c>
      <c r="N84" s="3" t="s">
        <v>27</v>
      </c>
      <c r="O84" s="3" t="s">
        <v>108</v>
      </c>
      <c r="P84" s="3" t="s">
        <v>109</v>
      </c>
      <c r="Q84" s="3" t="s">
        <v>109</v>
      </c>
      <c r="R84" s="3" t="s">
        <v>468</v>
      </c>
      <c r="S84" s="3" t="s">
        <v>692</v>
      </c>
      <c r="T84" s="3" t="s">
        <v>27</v>
      </c>
      <c r="U84" s="3" t="s">
        <v>27</v>
      </c>
      <c r="V84" s="3" t="s">
        <v>27</v>
      </c>
      <c r="W84" s="3" t="s">
        <v>27</v>
      </c>
      <c r="X84" s="3" t="s">
        <v>693</v>
      </c>
      <c r="Y84" s="3" t="s">
        <v>694</v>
      </c>
      <c r="Z84" s="3" t="s">
        <v>695</v>
      </c>
      <c r="AA84" s="3" t="s">
        <v>696</v>
      </c>
    </row>
    <row r="85" spans="1:27" x14ac:dyDescent="0.15">
      <c r="A85" s="3" t="s">
        <v>27</v>
      </c>
      <c r="B85" s="3" t="s">
        <v>758</v>
      </c>
      <c r="C85" s="3" t="s">
        <v>464</v>
      </c>
      <c r="D85" s="3" t="s">
        <v>27</v>
      </c>
      <c r="E85" s="3" t="s">
        <v>759</v>
      </c>
      <c r="F85" s="3" t="s">
        <v>27</v>
      </c>
      <c r="G85" s="3" t="s">
        <v>743</v>
      </c>
      <c r="H85" s="3">
        <v>1932</v>
      </c>
      <c r="I85" s="3" t="s">
        <v>760</v>
      </c>
      <c r="J85" s="3" t="s">
        <v>32</v>
      </c>
      <c r="K85" s="3" t="s">
        <v>541</v>
      </c>
      <c r="L85" s="3" t="s">
        <v>45</v>
      </c>
      <c r="M85" s="3" t="s">
        <v>46</v>
      </c>
      <c r="N85" s="3" t="s">
        <v>27</v>
      </c>
      <c r="O85" s="3" t="s">
        <v>108</v>
      </c>
      <c r="P85" s="3" t="s">
        <v>109</v>
      </c>
      <c r="Q85" s="3" t="s">
        <v>109</v>
      </c>
      <c r="R85" s="3" t="s">
        <v>468</v>
      </c>
      <c r="S85" s="3" t="s">
        <v>469</v>
      </c>
      <c r="T85" s="3" t="s">
        <v>470</v>
      </c>
      <c r="U85" s="3" t="s">
        <v>27</v>
      </c>
      <c r="V85" s="3" t="s">
        <v>27</v>
      </c>
      <c r="W85" s="3" t="s">
        <v>27</v>
      </c>
      <c r="X85" s="3" t="s">
        <v>761</v>
      </c>
      <c r="Y85" s="3" t="s">
        <v>27</v>
      </c>
      <c r="Z85" s="3" t="s">
        <v>762</v>
      </c>
      <c r="AA85" s="3" t="s">
        <v>473</v>
      </c>
    </row>
    <row r="86" spans="1:27" x14ac:dyDescent="0.15">
      <c r="A86" s="3" t="s">
        <v>27</v>
      </c>
      <c r="B86" s="3" t="s">
        <v>581</v>
      </c>
      <c r="C86" s="3" t="s">
        <v>582</v>
      </c>
      <c r="D86" s="3" t="s">
        <v>27</v>
      </c>
      <c r="E86" s="3" t="s">
        <v>583</v>
      </c>
      <c r="F86" s="3" t="s">
        <v>27</v>
      </c>
      <c r="G86" s="3" t="s">
        <v>31</v>
      </c>
      <c r="H86" s="3">
        <v>1931</v>
      </c>
      <c r="I86" s="3" t="s">
        <v>584</v>
      </c>
      <c r="J86" s="3" t="s">
        <v>32</v>
      </c>
      <c r="K86" s="3" t="s">
        <v>541</v>
      </c>
      <c r="L86" s="3" t="s">
        <v>27</v>
      </c>
      <c r="M86" s="3" t="s">
        <v>27</v>
      </c>
      <c r="N86" s="3" t="s">
        <v>27</v>
      </c>
      <c r="O86" s="3" t="s">
        <v>34</v>
      </c>
      <c r="P86" s="3" t="s">
        <v>409</v>
      </c>
      <c r="Q86" s="3" t="s">
        <v>585</v>
      </c>
      <c r="R86" s="3" t="s">
        <v>27</v>
      </c>
      <c r="S86" s="3" t="s">
        <v>27</v>
      </c>
      <c r="T86" s="3" t="s">
        <v>27</v>
      </c>
      <c r="U86" s="3" t="s">
        <v>490</v>
      </c>
      <c r="V86" s="3" t="s">
        <v>551</v>
      </c>
      <c r="W86" s="3" t="s">
        <v>586</v>
      </c>
      <c r="X86" s="3" t="s">
        <v>27</v>
      </c>
      <c r="Y86" s="3" t="s">
        <v>587</v>
      </c>
      <c r="Z86" s="3" t="s">
        <v>27</v>
      </c>
      <c r="AA86" s="3" t="s">
        <v>588</v>
      </c>
    </row>
    <row r="87" spans="1:27" x14ac:dyDescent="0.15">
      <c r="A87" s="3" t="s">
        <v>27</v>
      </c>
      <c r="B87" s="3" t="s">
        <v>726</v>
      </c>
      <c r="C87" s="3" t="s">
        <v>727</v>
      </c>
      <c r="D87" s="3" t="s">
        <v>27</v>
      </c>
      <c r="E87" s="3" t="s">
        <v>728</v>
      </c>
      <c r="F87" s="3" t="s">
        <v>27</v>
      </c>
      <c r="G87" s="3" t="s">
        <v>729</v>
      </c>
      <c r="H87" s="3">
        <v>1927</v>
      </c>
      <c r="I87" s="3" t="s">
        <v>730</v>
      </c>
      <c r="J87" s="3" t="s">
        <v>32</v>
      </c>
      <c r="K87" s="3" t="s">
        <v>541</v>
      </c>
      <c r="L87" s="3" t="s">
        <v>45</v>
      </c>
      <c r="M87" s="3" t="s">
        <v>542</v>
      </c>
      <c r="N87" s="3" t="s">
        <v>27</v>
      </c>
      <c r="O87" s="3" t="s">
        <v>561</v>
      </c>
      <c r="P87" s="3" t="s">
        <v>27</v>
      </c>
      <c r="Q87" s="3" t="s">
        <v>562</v>
      </c>
      <c r="R87" s="3" t="s">
        <v>27</v>
      </c>
      <c r="S87" s="3" t="s">
        <v>27</v>
      </c>
      <c r="T87" s="3" t="s">
        <v>27</v>
      </c>
      <c r="U87" s="3" t="s">
        <v>490</v>
      </c>
      <c r="V87" s="3" t="s">
        <v>551</v>
      </c>
      <c r="W87" s="3" t="s">
        <v>731</v>
      </c>
      <c r="X87" s="3" t="s">
        <v>27</v>
      </c>
      <c r="Y87" s="3" t="s">
        <v>732</v>
      </c>
      <c r="Z87" s="3" t="s">
        <v>27</v>
      </c>
      <c r="AA87" s="3" t="s">
        <v>733</v>
      </c>
    </row>
    <row r="88" spans="1:27" x14ac:dyDescent="0.15">
      <c r="A88" s="3" t="s">
        <v>27</v>
      </c>
      <c r="B88" s="3" t="s">
        <v>741</v>
      </c>
      <c r="C88" s="3" t="s">
        <v>570</v>
      </c>
      <c r="D88" s="3" t="s">
        <v>27</v>
      </c>
      <c r="E88" s="3" t="s">
        <v>742</v>
      </c>
      <c r="F88" s="3" t="s">
        <v>27</v>
      </c>
      <c r="G88" s="3" t="s">
        <v>743</v>
      </c>
      <c r="H88" s="3">
        <v>1920</v>
      </c>
      <c r="I88" s="3" t="s">
        <v>744</v>
      </c>
      <c r="J88" s="3" t="s">
        <v>32</v>
      </c>
      <c r="K88" s="3" t="s">
        <v>541</v>
      </c>
      <c r="L88" s="3" t="s">
        <v>45</v>
      </c>
      <c r="M88" s="3" t="s">
        <v>46</v>
      </c>
      <c r="N88" s="3" t="s">
        <v>27</v>
      </c>
      <c r="O88" s="3" t="s">
        <v>34</v>
      </c>
      <c r="P88" s="3" t="s">
        <v>573</v>
      </c>
      <c r="Q88" s="3" t="s">
        <v>574</v>
      </c>
      <c r="R88" s="3" t="s">
        <v>27</v>
      </c>
      <c r="S88" s="3" t="s">
        <v>27</v>
      </c>
      <c r="T88" s="3" t="s">
        <v>745</v>
      </c>
      <c r="U88" s="3" t="s">
        <v>490</v>
      </c>
      <c r="V88" s="3" t="s">
        <v>551</v>
      </c>
      <c r="W88" s="3" t="s">
        <v>746</v>
      </c>
      <c r="X88" s="3" t="s">
        <v>747</v>
      </c>
      <c r="Y88" s="3" t="s">
        <v>27</v>
      </c>
      <c r="Z88" s="3" t="s">
        <v>748</v>
      </c>
      <c r="AA88" s="3" t="s">
        <v>749</v>
      </c>
    </row>
    <row r="89" spans="1:27" x14ac:dyDescent="0.15">
      <c r="A89" s="3" t="s">
        <v>27</v>
      </c>
      <c r="B89" s="3" t="s">
        <v>558</v>
      </c>
      <c r="C89" s="3" t="s">
        <v>559</v>
      </c>
      <c r="D89" s="3" t="s">
        <v>27</v>
      </c>
      <c r="E89" s="3" t="s">
        <v>30</v>
      </c>
      <c r="F89" s="3" t="s">
        <v>27</v>
      </c>
      <c r="G89" s="3" t="s">
        <v>31</v>
      </c>
      <c r="H89" s="3">
        <v>1918</v>
      </c>
      <c r="I89" s="3" t="s">
        <v>560</v>
      </c>
      <c r="J89" s="3" t="s">
        <v>32</v>
      </c>
      <c r="K89" s="3" t="s">
        <v>541</v>
      </c>
      <c r="L89" s="3" t="s">
        <v>45</v>
      </c>
      <c r="M89" s="3" t="s">
        <v>542</v>
      </c>
      <c r="N89" s="3" t="s">
        <v>27</v>
      </c>
      <c r="O89" s="3" t="s">
        <v>561</v>
      </c>
      <c r="P89" s="3" t="s">
        <v>27</v>
      </c>
      <c r="Q89" s="3" t="s">
        <v>562</v>
      </c>
      <c r="R89" s="3" t="s">
        <v>563</v>
      </c>
      <c r="S89" s="3" t="s">
        <v>564</v>
      </c>
      <c r="T89" s="3" t="s">
        <v>565</v>
      </c>
      <c r="U89" s="3" t="s">
        <v>490</v>
      </c>
      <c r="V89" s="3" t="s">
        <v>551</v>
      </c>
      <c r="W89" s="3" t="s">
        <v>566</v>
      </c>
      <c r="X89" s="3" t="s">
        <v>567</v>
      </c>
      <c r="Y89" s="3" t="s">
        <v>27</v>
      </c>
      <c r="Z89" s="3" t="s">
        <v>27</v>
      </c>
      <c r="AA89" s="3" t="s">
        <v>568</v>
      </c>
    </row>
    <row r="90" spans="1:27" x14ac:dyDescent="0.15">
      <c r="A90" s="3" t="s">
        <v>27</v>
      </c>
      <c r="B90" s="3" t="s">
        <v>569</v>
      </c>
      <c r="C90" s="3" t="s">
        <v>570</v>
      </c>
      <c r="D90" s="3" t="s">
        <v>27</v>
      </c>
      <c r="E90" s="3" t="s">
        <v>571</v>
      </c>
      <c r="F90" s="3" t="s">
        <v>27</v>
      </c>
      <c r="G90" s="3" t="s">
        <v>31</v>
      </c>
      <c r="H90" s="3">
        <v>1918</v>
      </c>
      <c r="I90" s="3" t="s">
        <v>572</v>
      </c>
      <c r="J90" s="3" t="s">
        <v>32</v>
      </c>
      <c r="K90" s="3" t="s">
        <v>541</v>
      </c>
      <c r="L90" s="3" t="s">
        <v>45</v>
      </c>
      <c r="M90" s="3" t="s">
        <v>542</v>
      </c>
      <c r="N90" s="3" t="s">
        <v>27</v>
      </c>
      <c r="O90" s="3" t="s">
        <v>34</v>
      </c>
      <c r="P90" s="3" t="s">
        <v>573</v>
      </c>
      <c r="Q90" s="3" t="s">
        <v>574</v>
      </c>
      <c r="R90" s="3" t="s">
        <v>27</v>
      </c>
      <c r="S90" s="3" t="s">
        <v>27</v>
      </c>
      <c r="T90" s="3" t="s">
        <v>575</v>
      </c>
      <c r="U90" s="3" t="s">
        <v>490</v>
      </c>
      <c r="V90" s="3" t="s">
        <v>551</v>
      </c>
      <c r="W90" s="3" t="s">
        <v>576</v>
      </c>
      <c r="X90" s="3" t="s">
        <v>578</v>
      </c>
      <c r="Y90" s="3" t="s">
        <v>27</v>
      </c>
      <c r="Z90" s="3" t="s">
        <v>579</v>
      </c>
      <c r="AA90" s="3" t="s">
        <v>580</v>
      </c>
    </row>
    <row r="91" spans="1:27" x14ac:dyDescent="0.15">
      <c r="A91" s="3" t="s">
        <v>27</v>
      </c>
      <c r="B91" s="3" t="s">
        <v>537</v>
      </c>
      <c r="C91" s="3" t="s">
        <v>504</v>
      </c>
      <c r="D91" s="3" t="s">
        <v>27</v>
      </c>
      <c r="E91" s="3" t="s">
        <v>538</v>
      </c>
      <c r="F91" s="3" t="s">
        <v>27</v>
      </c>
      <c r="G91" s="3" t="s">
        <v>539</v>
      </c>
      <c r="H91" s="3">
        <v>1915</v>
      </c>
      <c r="I91" s="3" t="s">
        <v>540</v>
      </c>
      <c r="J91" s="3" t="s">
        <v>32</v>
      </c>
      <c r="K91" s="3" t="s">
        <v>541</v>
      </c>
      <c r="L91" s="3" t="s">
        <v>45</v>
      </c>
      <c r="M91" s="3" t="s">
        <v>542</v>
      </c>
      <c r="N91" s="3" t="s">
        <v>27</v>
      </c>
      <c r="O91" s="3" t="s">
        <v>34</v>
      </c>
      <c r="P91" s="3" t="s">
        <v>35</v>
      </c>
      <c r="Q91" s="3" t="s">
        <v>486</v>
      </c>
      <c r="R91" s="3" t="s">
        <v>487</v>
      </c>
      <c r="S91" s="3" t="s">
        <v>543</v>
      </c>
      <c r="T91" s="3" t="s">
        <v>544</v>
      </c>
      <c r="U91" s="3" t="s">
        <v>230</v>
      </c>
      <c r="V91" s="3" t="s">
        <v>231</v>
      </c>
      <c r="W91" s="3" t="s">
        <v>545</v>
      </c>
      <c r="X91" s="3" t="s">
        <v>27</v>
      </c>
      <c r="Y91" s="3" t="s">
        <v>27</v>
      </c>
      <c r="Z91" s="3" t="s">
        <v>27</v>
      </c>
      <c r="AA91" s="3" t="s">
        <v>546</v>
      </c>
    </row>
    <row r="92" spans="1:27" x14ac:dyDescent="0.15">
      <c r="A92" s="3" t="s">
        <v>27</v>
      </c>
      <c r="B92" s="3" t="s">
        <v>750</v>
      </c>
      <c r="C92" s="3" t="s">
        <v>570</v>
      </c>
      <c r="D92" s="3" t="s">
        <v>27</v>
      </c>
      <c r="E92" s="3" t="s">
        <v>751</v>
      </c>
      <c r="F92" s="3" t="s">
        <v>27</v>
      </c>
      <c r="G92" s="3" t="s">
        <v>743</v>
      </c>
      <c r="H92" s="3">
        <v>1911</v>
      </c>
      <c r="I92" s="3" t="s">
        <v>752</v>
      </c>
      <c r="J92" s="3" t="s">
        <v>32</v>
      </c>
      <c r="K92" s="3" t="s">
        <v>541</v>
      </c>
      <c r="L92" s="3" t="s">
        <v>45</v>
      </c>
      <c r="M92" s="3" t="s">
        <v>46</v>
      </c>
      <c r="N92" s="3" t="s">
        <v>27</v>
      </c>
      <c r="O92" s="3" t="s">
        <v>34</v>
      </c>
      <c r="P92" s="3" t="s">
        <v>573</v>
      </c>
      <c r="Q92" s="3" t="s">
        <v>574</v>
      </c>
      <c r="R92" s="3" t="s">
        <v>27</v>
      </c>
      <c r="S92" s="3" t="s">
        <v>27</v>
      </c>
      <c r="T92" s="3" t="s">
        <v>753</v>
      </c>
      <c r="U92" s="3" t="s">
        <v>27</v>
      </c>
      <c r="V92" s="3" t="s">
        <v>27</v>
      </c>
      <c r="W92" s="3" t="s">
        <v>754</v>
      </c>
      <c r="X92" s="3" t="s">
        <v>755</v>
      </c>
      <c r="Y92" s="3" t="s">
        <v>27</v>
      </c>
      <c r="Z92" s="3" t="s">
        <v>756</v>
      </c>
      <c r="AA92" s="3" t="s">
        <v>757</v>
      </c>
    </row>
    <row r="93" spans="1:27" x14ac:dyDescent="0.15">
      <c r="A93" s="3" t="s">
        <v>27</v>
      </c>
      <c r="B93" s="3" t="s">
        <v>702</v>
      </c>
      <c r="C93" s="3" t="s">
        <v>703</v>
      </c>
      <c r="D93" s="3" t="s">
        <v>27</v>
      </c>
      <c r="E93" s="3" t="s">
        <v>704</v>
      </c>
      <c r="F93" s="3" t="s">
        <v>27</v>
      </c>
      <c r="G93" s="3" t="s">
        <v>31</v>
      </c>
      <c r="H93" s="3">
        <v>1889</v>
      </c>
      <c r="I93" s="3" t="s">
        <v>705</v>
      </c>
      <c r="J93" s="3" t="s">
        <v>32</v>
      </c>
      <c r="K93" s="3" t="s">
        <v>541</v>
      </c>
      <c r="L93" s="3" t="s">
        <v>45</v>
      </c>
      <c r="M93" s="3" t="s">
        <v>706</v>
      </c>
      <c r="N93" s="3" t="s">
        <v>27</v>
      </c>
      <c r="O93" s="3" t="s">
        <v>108</v>
      </c>
      <c r="P93" s="3" t="s">
        <v>109</v>
      </c>
      <c r="Q93" s="3" t="s">
        <v>109</v>
      </c>
      <c r="R93" s="3" t="s">
        <v>507</v>
      </c>
      <c r="S93" s="3" t="s">
        <v>27</v>
      </c>
      <c r="T93" s="3" t="s">
        <v>707</v>
      </c>
      <c r="U93" s="3" t="s">
        <v>490</v>
      </c>
      <c r="V93" s="3" t="s">
        <v>551</v>
      </c>
      <c r="W93" s="3" t="s">
        <v>708</v>
      </c>
      <c r="X93" s="3" t="s">
        <v>27</v>
      </c>
      <c r="Y93" s="3" t="s">
        <v>27</v>
      </c>
      <c r="Z93" s="3" t="s">
        <v>27</v>
      </c>
      <c r="AA93" s="3" t="s">
        <v>709</v>
      </c>
    </row>
    <row r="94" spans="1:27" x14ac:dyDescent="0.15">
      <c r="A94" s="3" t="s">
        <v>27</v>
      </c>
      <c r="B94" s="3" t="s">
        <v>677</v>
      </c>
      <c r="C94" s="3" t="s">
        <v>678</v>
      </c>
      <c r="D94" s="3" t="s">
        <v>27</v>
      </c>
      <c r="E94" s="3" t="s">
        <v>679</v>
      </c>
      <c r="F94" s="3" t="s">
        <v>27</v>
      </c>
      <c r="G94" s="3" t="s">
        <v>31</v>
      </c>
      <c r="H94" s="3">
        <v>1873</v>
      </c>
      <c r="I94" s="3" t="s">
        <v>680</v>
      </c>
      <c r="J94" s="3" t="s">
        <v>32</v>
      </c>
      <c r="K94" s="3" t="s">
        <v>541</v>
      </c>
      <c r="L94" s="3" t="s">
        <v>45</v>
      </c>
      <c r="M94" s="3" t="s">
        <v>542</v>
      </c>
      <c r="N94" s="3" t="s">
        <v>27</v>
      </c>
      <c r="O94" s="3" t="s">
        <v>108</v>
      </c>
      <c r="P94" s="3" t="s">
        <v>109</v>
      </c>
      <c r="Q94" s="3" t="s">
        <v>109</v>
      </c>
      <c r="R94" s="3" t="s">
        <v>674</v>
      </c>
      <c r="S94" s="3" t="s">
        <v>27</v>
      </c>
      <c r="T94" s="3" t="s">
        <v>681</v>
      </c>
      <c r="U94" s="3" t="s">
        <v>490</v>
      </c>
      <c r="V94" s="3" t="s">
        <v>551</v>
      </c>
      <c r="W94" s="3" t="s">
        <v>682</v>
      </c>
      <c r="X94" s="3" t="s">
        <v>27</v>
      </c>
      <c r="Y94" s="3" t="s">
        <v>681</v>
      </c>
      <c r="Z94" s="3" t="s">
        <v>683</v>
      </c>
      <c r="AA94" s="3" t="s">
        <v>684</v>
      </c>
    </row>
    <row r="95" spans="1:27" x14ac:dyDescent="0.15">
      <c r="A95" s="3" t="s">
        <v>27</v>
      </c>
      <c r="B95" s="3" t="s">
        <v>599</v>
      </c>
      <c r="C95" s="3" t="s">
        <v>600</v>
      </c>
      <c r="D95" s="3" t="s">
        <v>27</v>
      </c>
      <c r="E95" s="3" t="s">
        <v>601</v>
      </c>
      <c r="F95" s="3" t="s">
        <v>27</v>
      </c>
      <c r="G95" s="3" t="s">
        <v>31</v>
      </c>
      <c r="H95" s="3">
        <v>1861</v>
      </c>
      <c r="I95" s="3" t="s">
        <v>602</v>
      </c>
      <c r="J95" s="3" t="s">
        <v>32</v>
      </c>
      <c r="K95" s="3" t="s">
        <v>541</v>
      </c>
      <c r="L95" s="3" t="s">
        <v>27</v>
      </c>
      <c r="M95" s="3" t="s">
        <v>27</v>
      </c>
      <c r="N95" s="3" t="s">
        <v>27</v>
      </c>
      <c r="O95" s="3" t="s">
        <v>34</v>
      </c>
      <c r="P95" s="3" t="s">
        <v>409</v>
      </c>
      <c r="Q95" s="3" t="s">
        <v>585</v>
      </c>
      <c r="R95" s="3" t="s">
        <v>27</v>
      </c>
      <c r="S95" s="3" t="s">
        <v>27</v>
      </c>
      <c r="T95" s="3" t="s">
        <v>27</v>
      </c>
      <c r="U95" s="3" t="s">
        <v>27</v>
      </c>
      <c r="V95" s="3" t="s">
        <v>27</v>
      </c>
      <c r="W95" s="3" t="s">
        <v>27</v>
      </c>
      <c r="X95" s="3" t="s">
        <v>27</v>
      </c>
      <c r="Y95" s="3" t="s">
        <v>59</v>
      </c>
      <c r="Z95" s="3" t="s">
        <v>27</v>
      </c>
      <c r="AA95" s="3" t="s">
        <v>603</v>
      </c>
    </row>
    <row r="96" spans="1:27" x14ac:dyDescent="0.15">
      <c r="A96" s="3" t="s">
        <v>734</v>
      </c>
      <c r="B96" s="3" t="s">
        <v>735</v>
      </c>
      <c r="C96" s="3" t="s">
        <v>736</v>
      </c>
      <c r="D96" s="3" t="s">
        <v>27</v>
      </c>
      <c r="E96" s="3" t="s">
        <v>737</v>
      </c>
      <c r="F96" s="3" t="s">
        <v>27</v>
      </c>
      <c r="G96" s="3" t="s">
        <v>738</v>
      </c>
      <c r="H96" s="3">
        <v>1841</v>
      </c>
      <c r="I96" s="3" t="s">
        <v>739</v>
      </c>
      <c r="J96" s="3" t="s">
        <v>32</v>
      </c>
      <c r="K96" s="3" t="s">
        <v>541</v>
      </c>
      <c r="L96" s="3" t="s">
        <v>45</v>
      </c>
      <c r="M96" s="3" t="s">
        <v>542</v>
      </c>
      <c r="N96" s="3" t="s">
        <v>27</v>
      </c>
      <c r="O96" s="3" t="s">
        <v>34</v>
      </c>
      <c r="P96" s="3" t="s">
        <v>35</v>
      </c>
      <c r="Q96" s="3" t="s">
        <v>486</v>
      </c>
      <c r="R96" s="3" t="s">
        <v>27</v>
      </c>
      <c r="S96" s="3" t="s">
        <v>27</v>
      </c>
      <c r="T96" s="3" t="s">
        <v>27</v>
      </c>
      <c r="U96" s="3" t="s">
        <v>27</v>
      </c>
      <c r="V96" s="3" t="s">
        <v>27</v>
      </c>
      <c r="W96" s="3" t="s">
        <v>27</v>
      </c>
      <c r="X96" s="3" t="s">
        <v>27</v>
      </c>
      <c r="Y96" s="3" t="s">
        <v>59</v>
      </c>
      <c r="Z96" s="3" t="s">
        <v>27</v>
      </c>
      <c r="AA96" s="3" t="s">
        <v>740</v>
      </c>
    </row>
    <row r="97" spans="1:27" x14ac:dyDescent="0.15">
      <c r="A97" s="3" t="s">
        <v>27</v>
      </c>
      <c r="B97" s="3" t="s">
        <v>547</v>
      </c>
      <c r="C97" s="3" t="s">
        <v>548</v>
      </c>
      <c r="D97" s="3" t="s">
        <v>27</v>
      </c>
      <c r="E97" s="3" t="s">
        <v>30</v>
      </c>
      <c r="F97" s="3" t="s">
        <v>27</v>
      </c>
      <c r="G97" s="3" t="s">
        <v>31</v>
      </c>
      <c r="H97" s="3">
        <v>1840</v>
      </c>
      <c r="I97" s="3" t="s">
        <v>549</v>
      </c>
      <c r="J97" s="3" t="s">
        <v>32</v>
      </c>
      <c r="K97" s="3" t="s">
        <v>541</v>
      </c>
      <c r="L97" s="3" t="s">
        <v>45</v>
      </c>
      <c r="M97" s="3" t="s">
        <v>542</v>
      </c>
      <c r="N97" s="3" t="s">
        <v>27</v>
      </c>
      <c r="O97" s="3" t="s">
        <v>34</v>
      </c>
      <c r="P97" s="3" t="s">
        <v>35</v>
      </c>
      <c r="Q97" s="3" t="s">
        <v>36</v>
      </c>
      <c r="R97" s="3" t="s">
        <v>47</v>
      </c>
      <c r="S97" s="3" t="s">
        <v>27</v>
      </c>
      <c r="T97" s="3" t="s">
        <v>550</v>
      </c>
      <c r="U97" s="3" t="s">
        <v>490</v>
      </c>
      <c r="V97" s="3" t="s">
        <v>551</v>
      </c>
      <c r="W97" s="3" t="s">
        <v>552</v>
      </c>
      <c r="X97" s="3" t="s">
        <v>27</v>
      </c>
      <c r="Y97" s="3" t="s">
        <v>27</v>
      </c>
      <c r="Z97" s="3" t="s">
        <v>27</v>
      </c>
      <c r="AA97" s="3" t="s">
        <v>553</v>
      </c>
    </row>
    <row r="98" spans="1:27" x14ac:dyDescent="0.15">
      <c r="A98" s="3" t="s">
        <v>27</v>
      </c>
      <c r="B98" s="3" t="s">
        <v>616</v>
      </c>
      <c r="C98" s="3" t="s">
        <v>617</v>
      </c>
      <c r="D98" s="3" t="s">
        <v>27</v>
      </c>
      <c r="E98" s="3" t="s">
        <v>30</v>
      </c>
      <c r="F98" s="3" t="s">
        <v>27</v>
      </c>
      <c r="G98" s="3" t="s">
        <v>31</v>
      </c>
      <c r="H98" s="3">
        <v>1800</v>
      </c>
      <c r="I98" s="3" t="s">
        <v>618</v>
      </c>
      <c r="J98" s="3" t="s">
        <v>32</v>
      </c>
      <c r="K98" s="3" t="s">
        <v>541</v>
      </c>
      <c r="L98" s="3" t="s">
        <v>27</v>
      </c>
      <c r="M98" s="3" t="s">
        <v>27</v>
      </c>
      <c r="N98" s="3" t="s">
        <v>27</v>
      </c>
      <c r="O98" s="3" t="s">
        <v>34</v>
      </c>
      <c r="P98" s="3" t="s">
        <v>409</v>
      </c>
      <c r="Q98" s="3" t="s">
        <v>410</v>
      </c>
      <c r="R98" s="3" t="s">
        <v>27</v>
      </c>
      <c r="S98" s="3" t="s">
        <v>27</v>
      </c>
      <c r="T98" s="3" t="s">
        <v>27</v>
      </c>
      <c r="U98" s="3" t="s">
        <v>230</v>
      </c>
      <c r="V98" s="3" t="s">
        <v>551</v>
      </c>
      <c r="W98" s="3" t="s">
        <v>619</v>
      </c>
      <c r="X98" s="3" t="s">
        <v>27</v>
      </c>
      <c r="Y98" s="3" t="s">
        <v>620</v>
      </c>
      <c r="Z98" s="3" t="s">
        <v>27</v>
      </c>
      <c r="AA98" s="3" t="s">
        <v>621</v>
      </c>
    </row>
    <row r="99" spans="1:27" x14ac:dyDescent="0.15">
      <c r="A99" s="3" t="s">
        <v>27</v>
      </c>
      <c r="B99" s="3" t="s">
        <v>650</v>
      </c>
      <c r="C99" s="3" t="s">
        <v>651</v>
      </c>
      <c r="D99" s="3" t="s">
        <v>27</v>
      </c>
      <c r="E99" s="3" t="s">
        <v>30</v>
      </c>
      <c r="F99" s="3" t="s">
        <v>27</v>
      </c>
      <c r="G99" s="3" t="s">
        <v>31</v>
      </c>
      <c r="H99" s="3">
        <v>1795</v>
      </c>
      <c r="I99" s="3" t="s">
        <v>652</v>
      </c>
      <c r="J99" s="3" t="s">
        <v>32</v>
      </c>
      <c r="K99" s="3" t="s">
        <v>541</v>
      </c>
      <c r="L99" s="3" t="s">
        <v>27</v>
      </c>
      <c r="M99" s="3" t="s">
        <v>27</v>
      </c>
      <c r="N99" s="3" t="s">
        <v>653</v>
      </c>
      <c r="O99" s="3" t="s">
        <v>654</v>
      </c>
      <c r="P99" s="3" t="s">
        <v>655</v>
      </c>
      <c r="Q99" s="3" t="s">
        <v>656</v>
      </c>
      <c r="R99" s="3" t="s">
        <v>657</v>
      </c>
      <c r="S99" s="3" t="s">
        <v>658</v>
      </c>
      <c r="T99" s="3" t="s">
        <v>659</v>
      </c>
      <c r="U99" s="3" t="s">
        <v>27</v>
      </c>
      <c r="V99" s="3" t="s">
        <v>27</v>
      </c>
      <c r="W99" s="3" t="s">
        <v>27</v>
      </c>
      <c r="X99" s="3" t="s">
        <v>27</v>
      </c>
      <c r="Y99" s="3" t="s">
        <v>27</v>
      </c>
      <c r="Z99" s="3" t="s">
        <v>27</v>
      </c>
      <c r="AA99" s="3" t="s">
        <v>660</v>
      </c>
    </row>
    <row r="100" spans="1:27" x14ac:dyDescent="0.15">
      <c r="A100" s="3" t="s">
        <v>27</v>
      </c>
      <c r="B100" s="3" t="s">
        <v>554</v>
      </c>
      <c r="C100" s="3" t="s">
        <v>58</v>
      </c>
      <c r="D100" s="3" t="s">
        <v>27</v>
      </c>
      <c r="E100" s="3" t="s">
        <v>555</v>
      </c>
      <c r="F100" s="3" t="s">
        <v>27</v>
      </c>
      <c r="G100" s="3" t="s">
        <v>31</v>
      </c>
      <c r="H100" s="3">
        <v>0</v>
      </c>
      <c r="I100" s="3" t="s">
        <v>27</v>
      </c>
      <c r="J100" s="3" t="s">
        <v>32</v>
      </c>
      <c r="K100" s="3" t="s">
        <v>541</v>
      </c>
      <c r="L100" s="3" t="s">
        <v>45</v>
      </c>
      <c r="M100" s="3" t="s">
        <v>542</v>
      </c>
      <c r="N100" s="3" t="s">
        <v>27</v>
      </c>
      <c r="O100" s="3" t="s">
        <v>34</v>
      </c>
      <c r="P100" s="3" t="s">
        <v>35</v>
      </c>
      <c r="Q100" s="3" t="s">
        <v>36</v>
      </c>
      <c r="R100" s="3" t="s">
        <v>37</v>
      </c>
      <c r="S100" s="3" t="s">
        <v>27</v>
      </c>
      <c r="T100" s="3" t="s">
        <v>27</v>
      </c>
      <c r="U100" s="3" t="s">
        <v>490</v>
      </c>
      <c r="V100" s="3" t="s">
        <v>27</v>
      </c>
      <c r="W100" s="3" t="s">
        <v>556</v>
      </c>
      <c r="X100" s="3" t="s">
        <v>27</v>
      </c>
      <c r="Y100" s="3" t="s">
        <v>27</v>
      </c>
      <c r="Z100" s="3" t="s">
        <v>27</v>
      </c>
      <c r="AA100" s="3" t="s">
        <v>557</v>
      </c>
    </row>
    <row r="101" spans="1:27" x14ac:dyDescent="0.15">
      <c r="A101" s="3" t="s">
        <v>27</v>
      </c>
      <c r="B101" s="3" t="s">
        <v>589</v>
      </c>
      <c r="C101" s="3" t="s">
        <v>590</v>
      </c>
      <c r="D101" s="3" t="s">
        <v>27</v>
      </c>
      <c r="E101" s="3" t="s">
        <v>30</v>
      </c>
      <c r="F101" s="3" t="s">
        <v>27</v>
      </c>
      <c r="G101" s="3" t="s">
        <v>31</v>
      </c>
      <c r="H101" s="3">
        <v>0</v>
      </c>
      <c r="I101" s="3" t="s">
        <v>27</v>
      </c>
      <c r="J101" s="3" t="s">
        <v>32</v>
      </c>
      <c r="K101" s="3" t="s">
        <v>541</v>
      </c>
      <c r="L101" s="3" t="s">
        <v>27</v>
      </c>
      <c r="M101" s="3" t="s">
        <v>27</v>
      </c>
      <c r="N101" s="3" t="s">
        <v>27</v>
      </c>
      <c r="O101" s="3" t="s">
        <v>34</v>
      </c>
      <c r="P101" s="3" t="s">
        <v>409</v>
      </c>
      <c r="Q101" s="3" t="s">
        <v>410</v>
      </c>
      <c r="R101" s="3" t="s">
        <v>27</v>
      </c>
      <c r="S101" s="3" t="s">
        <v>27</v>
      </c>
      <c r="T101" s="3" t="s">
        <v>27</v>
      </c>
      <c r="U101" s="3" t="s">
        <v>27</v>
      </c>
      <c r="V101" s="3" t="s">
        <v>27</v>
      </c>
      <c r="W101" s="3" t="s">
        <v>27</v>
      </c>
      <c r="X101" s="3" t="s">
        <v>591</v>
      </c>
      <c r="Y101" s="3" t="s">
        <v>59</v>
      </c>
      <c r="Z101" s="3" t="s">
        <v>27</v>
      </c>
      <c r="AA101" s="3" t="s">
        <v>592</v>
      </c>
    </row>
    <row r="102" spans="1:27" x14ac:dyDescent="0.15">
      <c r="A102" s="3" t="s">
        <v>27</v>
      </c>
      <c r="B102" s="3" t="s">
        <v>593</v>
      </c>
      <c r="C102" s="3" t="s">
        <v>594</v>
      </c>
      <c r="D102" s="3" t="s">
        <v>27</v>
      </c>
      <c r="E102" s="3" t="s">
        <v>243</v>
      </c>
      <c r="F102" s="3" t="s">
        <v>27</v>
      </c>
      <c r="G102" s="3" t="s">
        <v>31</v>
      </c>
      <c r="H102" s="3">
        <v>0</v>
      </c>
      <c r="I102" s="3" t="s">
        <v>27</v>
      </c>
      <c r="J102" s="3" t="s">
        <v>32</v>
      </c>
      <c r="K102" s="3" t="s">
        <v>541</v>
      </c>
      <c r="L102" s="3" t="s">
        <v>27</v>
      </c>
      <c r="M102" s="3" t="s">
        <v>27</v>
      </c>
      <c r="N102" s="3" t="s">
        <v>27</v>
      </c>
      <c r="O102" s="3" t="s">
        <v>34</v>
      </c>
      <c r="P102" s="3" t="s">
        <v>409</v>
      </c>
      <c r="Q102" s="3" t="s">
        <v>595</v>
      </c>
      <c r="R102" s="3" t="s">
        <v>27</v>
      </c>
      <c r="S102" s="3" t="s">
        <v>27</v>
      </c>
      <c r="T102" s="3" t="s">
        <v>27</v>
      </c>
      <c r="U102" s="3" t="s">
        <v>27</v>
      </c>
      <c r="V102" s="3" t="s">
        <v>27</v>
      </c>
      <c r="W102" s="3" t="s">
        <v>596</v>
      </c>
      <c r="X102" s="3" t="s">
        <v>27</v>
      </c>
      <c r="Y102" s="3" t="s">
        <v>597</v>
      </c>
      <c r="Z102" s="3" t="s">
        <v>27</v>
      </c>
      <c r="AA102" s="3" t="s">
        <v>598</v>
      </c>
    </row>
    <row r="103" spans="1:27" x14ac:dyDescent="0.15">
      <c r="A103" s="3" t="s">
        <v>27</v>
      </c>
      <c r="B103" s="3" t="s">
        <v>604</v>
      </c>
      <c r="C103" s="3" t="s">
        <v>605</v>
      </c>
      <c r="D103" s="3" t="s">
        <v>27</v>
      </c>
      <c r="E103" s="3" t="s">
        <v>30</v>
      </c>
      <c r="F103" s="3" t="s">
        <v>27</v>
      </c>
      <c r="G103" s="3" t="s">
        <v>31</v>
      </c>
      <c r="H103" s="3">
        <v>0</v>
      </c>
      <c r="I103" s="3" t="s">
        <v>27</v>
      </c>
      <c r="J103" s="3" t="s">
        <v>32</v>
      </c>
      <c r="K103" s="3" t="s">
        <v>541</v>
      </c>
      <c r="L103" s="3" t="s">
        <v>27</v>
      </c>
      <c r="M103" s="3" t="s">
        <v>27</v>
      </c>
      <c r="N103" s="3" t="s">
        <v>27</v>
      </c>
      <c r="O103" s="3" t="s">
        <v>34</v>
      </c>
      <c r="P103" s="3" t="s">
        <v>409</v>
      </c>
      <c r="Q103" s="3" t="s">
        <v>410</v>
      </c>
      <c r="R103" s="3" t="s">
        <v>27</v>
      </c>
      <c r="S103" s="3" t="s">
        <v>27</v>
      </c>
      <c r="T103" s="3" t="s">
        <v>27</v>
      </c>
      <c r="U103" s="3" t="s">
        <v>27</v>
      </c>
      <c r="V103" s="3" t="s">
        <v>27</v>
      </c>
      <c r="W103" s="3" t="s">
        <v>27</v>
      </c>
      <c r="X103" s="3" t="s">
        <v>27</v>
      </c>
      <c r="Y103" s="3" t="s">
        <v>606</v>
      </c>
      <c r="Z103" s="3" t="s">
        <v>27</v>
      </c>
      <c r="AA103" s="3" t="s">
        <v>607</v>
      </c>
    </row>
    <row r="104" spans="1:27" x14ac:dyDescent="0.15">
      <c r="A104" s="3" t="s">
        <v>27</v>
      </c>
      <c r="B104" s="3" t="s">
        <v>608</v>
      </c>
      <c r="C104" s="3" t="s">
        <v>609</v>
      </c>
      <c r="D104" s="3" t="s">
        <v>27</v>
      </c>
      <c r="E104" s="3" t="s">
        <v>610</v>
      </c>
      <c r="F104" s="3" t="s">
        <v>27</v>
      </c>
      <c r="G104" s="3" t="s">
        <v>31</v>
      </c>
      <c r="H104" s="3">
        <v>0</v>
      </c>
      <c r="I104" s="3" t="s">
        <v>27</v>
      </c>
      <c r="J104" s="3" t="s">
        <v>32</v>
      </c>
      <c r="K104" s="3" t="s">
        <v>541</v>
      </c>
      <c r="L104" s="3" t="s">
        <v>27</v>
      </c>
      <c r="M104" s="3" t="s">
        <v>27</v>
      </c>
      <c r="N104" s="3" t="s">
        <v>27</v>
      </c>
      <c r="O104" s="3" t="s">
        <v>27</v>
      </c>
      <c r="P104" s="3" t="s">
        <v>27</v>
      </c>
      <c r="Q104" s="3" t="s">
        <v>339</v>
      </c>
      <c r="R104" s="3" t="s">
        <v>27</v>
      </c>
      <c r="S104" s="3" t="s">
        <v>27</v>
      </c>
      <c r="T104" s="3" t="s">
        <v>27</v>
      </c>
      <c r="U104" s="3" t="s">
        <v>27</v>
      </c>
      <c r="V104" s="3" t="s">
        <v>27</v>
      </c>
      <c r="W104" s="3" t="s">
        <v>27</v>
      </c>
      <c r="X104" s="3" t="s">
        <v>27</v>
      </c>
      <c r="Y104" s="3" t="s">
        <v>611</v>
      </c>
      <c r="Z104" s="3" t="s">
        <v>27</v>
      </c>
      <c r="AA104" s="3" t="s">
        <v>612</v>
      </c>
    </row>
    <row r="105" spans="1:27" x14ac:dyDescent="0.15">
      <c r="A105" s="3" t="s">
        <v>27</v>
      </c>
      <c r="B105" s="3" t="s">
        <v>613</v>
      </c>
      <c r="C105" s="3" t="s">
        <v>614</v>
      </c>
      <c r="D105" s="3" t="s">
        <v>27</v>
      </c>
      <c r="E105" s="3" t="s">
        <v>615</v>
      </c>
      <c r="F105" s="3" t="s">
        <v>27</v>
      </c>
      <c r="G105" s="3" t="s">
        <v>31</v>
      </c>
      <c r="H105" s="3">
        <v>0</v>
      </c>
      <c r="I105" s="3" t="s">
        <v>27</v>
      </c>
      <c r="J105" s="3" t="s">
        <v>32</v>
      </c>
      <c r="K105" s="3" t="s">
        <v>541</v>
      </c>
      <c r="L105" s="3" t="s">
        <v>27</v>
      </c>
      <c r="M105" s="3" t="s">
        <v>27</v>
      </c>
      <c r="N105" s="3" t="s">
        <v>27</v>
      </c>
      <c r="O105" s="3" t="s">
        <v>34</v>
      </c>
      <c r="P105" s="3" t="s">
        <v>409</v>
      </c>
      <c r="Q105" s="3" t="s">
        <v>585</v>
      </c>
      <c r="R105" s="3" t="s">
        <v>27</v>
      </c>
      <c r="S105" s="3" t="s">
        <v>27</v>
      </c>
      <c r="T105" s="3" t="s">
        <v>27</v>
      </c>
      <c r="U105" s="3" t="s">
        <v>27</v>
      </c>
      <c r="V105" s="3" t="s">
        <v>27</v>
      </c>
      <c r="W105" s="3" t="s">
        <v>27</v>
      </c>
      <c r="X105" s="3" t="s">
        <v>27</v>
      </c>
      <c r="Y105" s="3" t="s">
        <v>59</v>
      </c>
      <c r="Z105" s="3" t="s">
        <v>27</v>
      </c>
      <c r="AA105" s="3" t="s">
        <v>603</v>
      </c>
    </row>
    <row r="106" spans="1:27" x14ac:dyDescent="0.15">
      <c r="A106" s="3" t="s">
        <v>27</v>
      </c>
      <c r="B106" s="3" t="s">
        <v>622</v>
      </c>
      <c r="C106" s="3" t="s">
        <v>335</v>
      </c>
      <c r="D106" s="3" t="s">
        <v>27</v>
      </c>
      <c r="E106" s="3" t="s">
        <v>30</v>
      </c>
      <c r="F106" s="3" t="s">
        <v>27</v>
      </c>
      <c r="G106" s="3" t="s">
        <v>31</v>
      </c>
      <c r="H106" s="3">
        <v>0</v>
      </c>
      <c r="I106" s="3" t="s">
        <v>27</v>
      </c>
      <c r="J106" s="3" t="s">
        <v>32</v>
      </c>
      <c r="K106" s="3" t="s">
        <v>541</v>
      </c>
      <c r="L106" s="3" t="s">
        <v>27</v>
      </c>
      <c r="M106" s="3" t="s">
        <v>27</v>
      </c>
      <c r="N106" s="3" t="s">
        <v>27</v>
      </c>
      <c r="O106" s="3" t="s">
        <v>34</v>
      </c>
      <c r="P106" s="3" t="s">
        <v>409</v>
      </c>
      <c r="Q106" s="3" t="s">
        <v>410</v>
      </c>
      <c r="R106" s="3" t="s">
        <v>27</v>
      </c>
      <c r="S106" s="3" t="s">
        <v>27</v>
      </c>
      <c r="T106" s="3" t="s">
        <v>27</v>
      </c>
      <c r="U106" s="3" t="s">
        <v>27</v>
      </c>
      <c r="V106" s="3" t="s">
        <v>27</v>
      </c>
      <c r="W106" s="3" t="s">
        <v>27</v>
      </c>
      <c r="X106" s="3" t="s">
        <v>27</v>
      </c>
      <c r="Y106" s="3" t="s">
        <v>59</v>
      </c>
      <c r="Z106" s="3" t="s">
        <v>27</v>
      </c>
      <c r="AA106" s="3" t="s">
        <v>592</v>
      </c>
    </row>
    <row r="107" spans="1:27" x14ac:dyDescent="0.15">
      <c r="A107" s="3" t="s">
        <v>27</v>
      </c>
      <c r="B107" s="3" t="s">
        <v>623</v>
      </c>
      <c r="C107" s="3" t="s">
        <v>624</v>
      </c>
      <c r="D107" s="3" t="s">
        <v>27</v>
      </c>
      <c r="E107" s="3" t="s">
        <v>30</v>
      </c>
      <c r="F107" s="3" t="s">
        <v>27</v>
      </c>
      <c r="G107" s="3" t="s">
        <v>31</v>
      </c>
      <c r="H107" s="3">
        <v>0</v>
      </c>
      <c r="I107" s="3" t="s">
        <v>27</v>
      </c>
      <c r="J107" s="3" t="s">
        <v>32</v>
      </c>
      <c r="K107" s="3" t="s">
        <v>541</v>
      </c>
      <c r="L107" s="3" t="s">
        <v>27</v>
      </c>
      <c r="M107" s="3" t="s">
        <v>27</v>
      </c>
      <c r="N107" s="3" t="s">
        <v>27</v>
      </c>
      <c r="O107" s="3" t="s">
        <v>34</v>
      </c>
      <c r="P107" s="3" t="s">
        <v>409</v>
      </c>
      <c r="Q107" s="3" t="s">
        <v>410</v>
      </c>
      <c r="R107" s="3" t="s">
        <v>27</v>
      </c>
      <c r="S107" s="3" t="s">
        <v>27</v>
      </c>
      <c r="T107" s="3" t="s">
        <v>27</v>
      </c>
      <c r="U107" s="3" t="s">
        <v>27</v>
      </c>
      <c r="V107" s="3" t="s">
        <v>27</v>
      </c>
      <c r="W107" s="3" t="s">
        <v>27</v>
      </c>
      <c r="X107" s="3" t="s">
        <v>27</v>
      </c>
      <c r="Y107" s="3" t="s">
        <v>625</v>
      </c>
      <c r="Z107" s="3" t="s">
        <v>27</v>
      </c>
      <c r="AA107" s="3" t="s">
        <v>626</v>
      </c>
    </row>
    <row r="108" spans="1:27" x14ac:dyDescent="0.15">
      <c r="A108" s="3" t="s">
        <v>27</v>
      </c>
      <c r="B108" s="3" t="s">
        <v>638</v>
      </c>
      <c r="C108" s="3" t="s">
        <v>335</v>
      </c>
      <c r="D108" s="3" t="s">
        <v>27</v>
      </c>
      <c r="E108" s="3" t="s">
        <v>639</v>
      </c>
      <c r="F108" s="3" t="s">
        <v>27</v>
      </c>
      <c r="G108" s="3" t="s">
        <v>31</v>
      </c>
      <c r="H108" s="3">
        <v>0</v>
      </c>
      <c r="I108" s="3" t="s">
        <v>27</v>
      </c>
      <c r="J108" s="3" t="s">
        <v>32</v>
      </c>
      <c r="K108" s="3" t="s">
        <v>541</v>
      </c>
      <c r="L108" s="3" t="s">
        <v>123</v>
      </c>
      <c r="M108" s="3" t="s">
        <v>640</v>
      </c>
      <c r="N108" s="3" t="s">
        <v>27</v>
      </c>
      <c r="O108" s="3" t="s">
        <v>125</v>
      </c>
      <c r="P108" s="3" t="s">
        <v>641</v>
      </c>
      <c r="Q108" s="3" t="s">
        <v>642</v>
      </c>
      <c r="R108" s="3" t="s">
        <v>27</v>
      </c>
      <c r="S108" s="3" t="s">
        <v>27</v>
      </c>
      <c r="T108" s="3" t="s">
        <v>27</v>
      </c>
      <c r="U108" s="3" t="s">
        <v>27</v>
      </c>
      <c r="V108" s="3" t="s">
        <v>27</v>
      </c>
      <c r="W108" s="3" t="s">
        <v>27</v>
      </c>
      <c r="X108" s="3" t="s">
        <v>27</v>
      </c>
      <c r="Y108" s="3" t="s">
        <v>59</v>
      </c>
      <c r="Z108" s="3" t="s">
        <v>27</v>
      </c>
      <c r="AA108" s="3" t="s">
        <v>643</v>
      </c>
    </row>
    <row r="109" spans="1:27" x14ac:dyDescent="0.15">
      <c r="A109" s="3" t="s">
        <v>27</v>
      </c>
      <c r="B109" s="3" t="s">
        <v>644</v>
      </c>
      <c r="C109" s="3" t="s">
        <v>645</v>
      </c>
      <c r="D109" s="3" t="s">
        <v>27</v>
      </c>
      <c r="E109" s="3" t="s">
        <v>646</v>
      </c>
      <c r="F109" s="3" t="s">
        <v>27</v>
      </c>
      <c r="G109" s="3" t="s">
        <v>31</v>
      </c>
      <c r="H109" s="3">
        <v>0</v>
      </c>
      <c r="I109" s="3" t="s">
        <v>27</v>
      </c>
      <c r="J109" s="3" t="s">
        <v>32</v>
      </c>
      <c r="K109" s="3" t="s">
        <v>541</v>
      </c>
      <c r="L109" s="3" t="s">
        <v>123</v>
      </c>
      <c r="M109" s="3" t="s">
        <v>640</v>
      </c>
      <c r="N109" s="3" t="s">
        <v>27</v>
      </c>
      <c r="O109" s="3" t="s">
        <v>125</v>
      </c>
      <c r="P109" s="3" t="s">
        <v>641</v>
      </c>
      <c r="Q109" s="3" t="s">
        <v>642</v>
      </c>
      <c r="R109" s="3" t="s">
        <v>647</v>
      </c>
      <c r="S109" s="3" t="s">
        <v>27</v>
      </c>
      <c r="T109" s="3" t="s">
        <v>27</v>
      </c>
      <c r="U109" s="3" t="s">
        <v>490</v>
      </c>
      <c r="V109" s="3" t="s">
        <v>551</v>
      </c>
      <c r="W109" s="3" t="s">
        <v>648</v>
      </c>
      <c r="X109" s="3" t="s">
        <v>27</v>
      </c>
      <c r="Y109" s="3" t="s">
        <v>59</v>
      </c>
      <c r="Z109" s="3" t="s">
        <v>27</v>
      </c>
      <c r="AA109" s="3" t="s">
        <v>649</v>
      </c>
    </row>
    <row r="110" spans="1:27" x14ac:dyDescent="0.15">
      <c r="A110" s="3" t="s">
        <v>27</v>
      </c>
      <c r="B110" s="3" t="s">
        <v>661</v>
      </c>
      <c r="C110" s="3" t="s">
        <v>475</v>
      </c>
      <c r="D110" s="3" t="s">
        <v>27</v>
      </c>
      <c r="E110" s="3" t="s">
        <v>662</v>
      </c>
      <c r="F110" s="3" t="s">
        <v>27</v>
      </c>
      <c r="G110" s="3" t="s">
        <v>31</v>
      </c>
      <c r="H110" s="3">
        <v>0</v>
      </c>
      <c r="I110" s="3" t="s">
        <v>27</v>
      </c>
      <c r="J110" s="3" t="s">
        <v>32</v>
      </c>
      <c r="K110" s="3" t="s">
        <v>541</v>
      </c>
      <c r="L110" s="3" t="s">
        <v>45</v>
      </c>
      <c r="M110" s="3" t="s">
        <v>542</v>
      </c>
      <c r="N110" s="3" t="s">
        <v>27</v>
      </c>
      <c r="O110" s="3" t="s">
        <v>108</v>
      </c>
      <c r="P110" s="3" t="s">
        <v>479</v>
      </c>
      <c r="Q110" s="3" t="s">
        <v>480</v>
      </c>
      <c r="R110" s="3" t="s">
        <v>663</v>
      </c>
      <c r="S110" s="3" t="s">
        <v>27</v>
      </c>
      <c r="T110" s="3" t="s">
        <v>664</v>
      </c>
      <c r="U110" s="3" t="s">
        <v>490</v>
      </c>
      <c r="V110" s="3" t="s">
        <v>551</v>
      </c>
      <c r="W110" s="3" t="s">
        <v>665</v>
      </c>
      <c r="X110" s="3" t="s">
        <v>27</v>
      </c>
      <c r="Y110" s="3" t="s">
        <v>666</v>
      </c>
      <c r="Z110" s="3" t="s">
        <v>27</v>
      </c>
      <c r="AA110" s="3" t="s">
        <v>667</v>
      </c>
    </row>
    <row r="111" spans="1:27" x14ac:dyDescent="0.15">
      <c r="A111" s="3" t="s">
        <v>27</v>
      </c>
      <c r="B111" s="3" t="s">
        <v>668</v>
      </c>
      <c r="C111" s="3" t="s">
        <v>669</v>
      </c>
      <c r="D111" s="3" t="s">
        <v>27</v>
      </c>
      <c r="E111" s="3" t="s">
        <v>30</v>
      </c>
      <c r="F111" s="3" t="s">
        <v>27</v>
      </c>
      <c r="G111" s="3" t="s">
        <v>31</v>
      </c>
      <c r="H111" s="3">
        <v>0</v>
      </c>
      <c r="I111" s="3" t="s">
        <v>27</v>
      </c>
      <c r="J111" s="3" t="s">
        <v>32</v>
      </c>
      <c r="K111" s="3" t="s">
        <v>541</v>
      </c>
      <c r="L111" s="3" t="s">
        <v>45</v>
      </c>
      <c r="M111" s="3" t="s">
        <v>542</v>
      </c>
      <c r="N111" s="3" t="s">
        <v>27</v>
      </c>
      <c r="O111" s="3" t="s">
        <v>108</v>
      </c>
      <c r="P111" s="3" t="s">
        <v>109</v>
      </c>
      <c r="Q111" s="3" t="s">
        <v>109</v>
      </c>
      <c r="R111" s="3" t="s">
        <v>670</v>
      </c>
      <c r="S111" s="3" t="s">
        <v>27</v>
      </c>
      <c r="T111" s="3" t="s">
        <v>27</v>
      </c>
      <c r="U111" s="3" t="s">
        <v>27</v>
      </c>
      <c r="V111" s="3" t="s">
        <v>27</v>
      </c>
      <c r="W111" s="3" t="s">
        <v>27</v>
      </c>
      <c r="X111" s="3" t="s">
        <v>27</v>
      </c>
      <c r="Y111" s="3" t="s">
        <v>27</v>
      </c>
      <c r="Z111" s="3" t="s">
        <v>27</v>
      </c>
      <c r="AA111" s="3" t="s">
        <v>671</v>
      </c>
    </row>
    <row r="112" spans="1:27" x14ac:dyDescent="0.15">
      <c r="A112" s="3" t="s">
        <v>27</v>
      </c>
      <c r="B112" s="3" t="s">
        <v>672</v>
      </c>
      <c r="C112" s="3" t="s">
        <v>673</v>
      </c>
      <c r="D112" s="3" t="s">
        <v>27</v>
      </c>
      <c r="E112" s="3" t="s">
        <v>30</v>
      </c>
      <c r="F112" s="3" t="s">
        <v>27</v>
      </c>
      <c r="G112" s="3" t="s">
        <v>31</v>
      </c>
      <c r="H112" s="3">
        <v>0</v>
      </c>
      <c r="I112" s="3" t="s">
        <v>27</v>
      </c>
      <c r="J112" s="3" t="s">
        <v>32</v>
      </c>
      <c r="K112" s="3" t="s">
        <v>541</v>
      </c>
      <c r="L112" s="3" t="s">
        <v>45</v>
      </c>
      <c r="M112" s="3" t="s">
        <v>542</v>
      </c>
      <c r="N112" s="3" t="s">
        <v>27</v>
      </c>
      <c r="O112" s="3" t="s">
        <v>108</v>
      </c>
      <c r="P112" s="3" t="s">
        <v>109</v>
      </c>
      <c r="Q112" s="3" t="s">
        <v>109</v>
      </c>
      <c r="R112" s="3" t="s">
        <v>674</v>
      </c>
      <c r="S112" s="3" t="s">
        <v>27</v>
      </c>
      <c r="T112" s="3" t="s">
        <v>27</v>
      </c>
      <c r="U112" s="3" t="s">
        <v>490</v>
      </c>
      <c r="V112" s="3" t="s">
        <v>551</v>
      </c>
      <c r="W112" s="3" t="s">
        <v>675</v>
      </c>
      <c r="X112" s="3" t="s">
        <v>27</v>
      </c>
      <c r="Y112" s="3" t="s">
        <v>27</v>
      </c>
      <c r="Z112" s="3" t="s">
        <v>27</v>
      </c>
      <c r="AA112" s="3" t="s">
        <v>676</v>
      </c>
    </row>
    <row r="113" spans="1:27" x14ac:dyDescent="0.15">
      <c r="A113" s="3" t="s">
        <v>27</v>
      </c>
      <c r="B113" s="3" t="s">
        <v>685</v>
      </c>
      <c r="C113" s="3" t="s">
        <v>686</v>
      </c>
      <c r="D113" s="3" t="s">
        <v>27</v>
      </c>
      <c r="E113" s="3" t="s">
        <v>687</v>
      </c>
      <c r="F113" s="3" t="s">
        <v>27</v>
      </c>
      <c r="G113" s="3" t="s">
        <v>31</v>
      </c>
      <c r="H113" s="3">
        <v>0</v>
      </c>
      <c r="I113" s="3" t="s">
        <v>27</v>
      </c>
      <c r="J113" s="3" t="s">
        <v>32</v>
      </c>
      <c r="K113" s="3" t="s">
        <v>541</v>
      </c>
      <c r="L113" s="3" t="s">
        <v>45</v>
      </c>
      <c r="M113" s="3" t="s">
        <v>542</v>
      </c>
      <c r="N113" s="3" t="s">
        <v>27</v>
      </c>
      <c r="O113" s="3" t="s">
        <v>108</v>
      </c>
      <c r="P113" s="3" t="s">
        <v>109</v>
      </c>
      <c r="Q113" s="3" t="s">
        <v>109</v>
      </c>
      <c r="R113" s="3" t="s">
        <v>674</v>
      </c>
      <c r="S113" s="3" t="s">
        <v>27</v>
      </c>
      <c r="T113" s="3" t="s">
        <v>27</v>
      </c>
      <c r="U113" s="3" t="s">
        <v>27</v>
      </c>
      <c r="V113" s="3" t="s">
        <v>27</v>
      </c>
      <c r="W113" s="3" t="s">
        <v>27</v>
      </c>
      <c r="X113" s="3" t="s">
        <v>27</v>
      </c>
      <c r="Y113" s="3" t="s">
        <v>27</v>
      </c>
      <c r="Z113" s="3" t="s">
        <v>688</v>
      </c>
      <c r="AA113" s="3" t="s">
        <v>676</v>
      </c>
    </row>
    <row r="114" spans="1:27" x14ac:dyDescent="0.15">
      <c r="A114" s="3" t="s">
        <v>27</v>
      </c>
      <c r="B114" s="3" t="s">
        <v>697</v>
      </c>
      <c r="C114" s="3" t="s">
        <v>698</v>
      </c>
      <c r="D114" s="3" t="s">
        <v>27</v>
      </c>
      <c r="E114" s="3" t="s">
        <v>30</v>
      </c>
      <c r="F114" s="3" t="s">
        <v>27</v>
      </c>
      <c r="G114" s="3" t="s">
        <v>31</v>
      </c>
      <c r="H114" s="3">
        <v>0</v>
      </c>
      <c r="I114" s="3" t="s">
        <v>27</v>
      </c>
      <c r="J114" s="3" t="s">
        <v>32</v>
      </c>
      <c r="K114" s="3" t="s">
        <v>541</v>
      </c>
      <c r="L114" s="3" t="s">
        <v>45</v>
      </c>
      <c r="M114" s="3" t="s">
        <v>542</v>
      </c>
      <c r="N114" s="3" t="s">
        <v>27</v>
      </c>
      <c r="O114" s="3" t="s">
        <v>108</v>
      </c>
      <c r="P114" s="3" t="s">
        <v>109</v>
      </c>
      <c r="Q114" s="3" t="s">
        <v>109</v>
      </c>
      <c r="R114" s="3" t="s">
        <v>670</v>
      </c>
      <c r="S114" s="3" t="s">
        <v>27</v>
      </c>
      <c r="T114" s="3" t="s">
        <v>27</v>
      </c>
      <c r="U114" s="3" t="s">
        <v>490</v>
      </c>
      <c r="V114" s="3" t="s">
        <v>551</v>
      </c>
      <c r="W114" s="3" t="s">
        <v>699</v>
      </c>
      <c r="X114" s="3" t="s">
        <v>27</v>
      </c>
      <c r="Y114" s="3" t="s">
        <v>700</v>
      </c>
      <c r="Z114" s="3" t="s">
        <v>27</v>
      </c>
      <c r="AA114" s="3" t="s">
        <v>701</v>
      </c>
    </row>
    <row r="115" spans="1:27" x14ac:dyDescent="0.15">
      <c r="A115" s="3" t="s">
        <v>27</v>
      </c>
      <c r="B115" s="3" t="s">
        <v>718</v>
      </c>
      <c r="C115" s="3" t="s">
        <v>719</v>
      </c>
      <c r="D115" s="3" t="s">
        <v>27</v>
      </c>
      <c r="E115" s="3" t="s">
        <v>30</v>
      </c>
      <c r="F115" s="3" t="s">
        <v>27</v>
      </c>
      <c r="G115" s="3" t="s">
        <v>31</v>
      </c>
      <c r="H115" s="3">
        <v>0</v>
      </c>
      <c r="I115" s="3" t="s">
        <v>27</v>
      </c>
      <c r="J115" s="3" t="s">
        <v>32</v>
      </c>
      <c r="K115" s="3" t="s">
        <v>541</v>
      </c>
      <c r="L115" s="3" t="s">
        <v>45</v>
      </c>
      <c r="M115" s="3" t="s">
        <v>542</v>
      </c>
      <c r="N115" s="3" t="s">
        <v>27</v>
      </c>
      <c r="O115" s="3" t="s">
        <v>108</v>
      </c>
      <c r="P115" s="3" t="s">
        <v>109</v>
      </c>
      <c r="Q115" s="3" t="s">
        <v>109</v>
      </c>
      <c r="R115" s="3" t="s">
        <v>27</v>
      </c>
      <c r="S115" s="3" t="s">
        <v>27</v>
      </c>
      <c r="T115" s="3" t="s">
        <v>27</v>
      </c>
      <c r="U115" s="3" t="s">
        <v>27</v>
      </c>
      <c r="V115" s="3" t="s">
        <v>27</v>
      </c>
      <c r="W115" s="3" t="s">
        <v>27</v>
      </c>
      <c r="X115" s="3" t="s">
        <v>27</v>
      </c>
      <c r="Y115" s="3" t="s">
        <v>27</v>
      </c>
      <c r="Z115" s="3" t="s">
        <v>27</v>
      </c>
      <c r="AA115" s="3" t="s">
        <v>109</v>
      </c>
    </row>
    <row r="116" spans="1:27" x14ac:dyDescent="0.15">
      <c r="A116" s="3" t="s">
        <v>27</v>
      </c>
      <c r="B116" s="3" t="s">
        <v>720</v>
      </c>
      <c r="C116" s="3" t="s">
        <v>721</v>
      </c>
      <c r="D116" s="3" t="s">
        <v>27</v>
      </c>
      <c r="E116" s="3" t="s">
        <v>30</v>
      </c>
      <c r="F116" s="3" t="s">
        <v>27</v>
      </c>
      <c r="G116" s="3" t="s">
        <v>31</v>
      </c>
      <c r="H116" s="3">
        <v>0</v>
      </c>
      <c r="I116" s="3" t="s">
        <v>27</v>
      </c>
      <c r="J116" s="3" t="s">
        <v>32</v>
      </c>
      <c r="K116" s="3" t="s">
        <v>541</v>
      </c>
      <c r="L116" s="3" t="s">
        <v>45</v>
      </c>
      <c r="M116" s="3" t="s">
        <v>542</v>
      </c>
      <c r="N116" s="3" t="s">
        <v>27</v>
      </c>
      <c r="O116" s="3" t="s">
        <v>108</v>
      </c>
      <c r="P116" s="3" t="s">
        <v>109</v>
      </c>
      <c r="Q116" s="3" t="s">
        <v>109</v>
      </c>
      <c r="R116" s="3" t="s">
        <v>27</v>
      </c>
      <c r="S116" s="3" t="s">
        <v>27</v>
      </c>
      <c r="T116" s="3" t="s">
        <v>27</v>
      </c>
      <c r="U116" s="3" t="s">
        <v>27</v>
      </c>
      <c r="V116" s="3" t="s">
        <v>27</v>
      </c>
      <c r="W116" s="3" t="s">
        <v>27</v>
      </c>
      <c r="X116" s="3" t="s">
        <v>27</v>
      </c>
      <c r="Y116" s="3" t="s">
        <v>27</v>
      </c>
      <c r="Z116" s="3" t="s">
        <v>27</v>
      </c>
      <c r="AA116" s="3" t="s">
        <v>109</v>
      </c>
    </row>
    <row r="117" spans="1:27" x14ac:dyDescent="0.15">
      <c r="A117" s="3" t="s">
        <v>27</v>
      </c>
      <c r="B117" s="3" t="s">
        <v>722</v>
      </c>
      <c r="C117" s="3" t="s">
        <v>335</v>
      </c>
      <c r="D117" s="3" t="s">
        <v>27</v>
      </c>
      <c r="E117" s="3" t="s">
        <v>30</v>
      </c>
      <c r="F117" s="3" t="s">
        <v>27</v>
      </c>
      <c r="G117" s="3" t="s">
        <v>31</v>
      </c>
      <c r="H117" s="3">
        <v>0</v>
      </c>
      <c r="I117" s="3" t="s">
        <v>27</v>
      </c>
      <c r="J117" s="3" t="s">
        <v>32</v>
      </c>
      <c r="K117" s="3" t="s">
        <v>541</v>
      </c>
      <c r="L117" s="3" t="s">
        <v>45</v>
      </c>
      <c r="M117" s="3" t="s">
        <v>542</v>
      </c>
      <c r="N117" s="3" t="s">
        <v>27</v>
      </c>
      <c r="O117" s="3" t="s">
        <v>34</v>
      </c>
      <c r="P117" s="3" t="s">
        <v>35</v>
      </c>
      <c r="Q117" s="3" t="s">
        <v>36</v>
      </c>
      <c r="R117" s="3" t="s">
        <v>37</v>
      </c>
      <c r="S117" s="3" t="s">
        <v>27</v>
      </c>
      <c r="T117" s="3" t="s">
        <v>723</v>
      </c>
      <c r="U117" s="3" t="s">
        <v>230</v>
      </c>
      <c r="V117" s="3" t="s">
        <v>551</v>
      </c>
      <c r="W117" s="3" t="s">
        <v>724</v>
      </c>
      <c r="X117" s="3" t="s">
        <v>27</v>
      </c>
      <c r="Y117" s="3" t="s">
        <v>27</v>
      </c>
      <c r="Z117" s="3" t="s">
        <v>27</v>
      </c>
      <c r="AA117" s="3" t="s">
        <v>725</v>
      </c>
    </row>
    <row r="118" spans="1:27" x14ac:dyDescent="0.15">
      <c r="A118" s="3" t="s">
        <v>27</v>
      </c>
      <c r="B118" s="3" t="s">
        <v>786</v>
      </c>
      <c r="C118" s="3" t="s">
        <v>787</v>
      </c>
      <c r="D118" s="3" t="s">
        <v>27</v>
      </c>
      <c r="E118" s="3" t="s">
        <v>788</v>
      </c>
      <c r="F118" s="3" t="s">
        <v>27</v>
      </c>
      <c r="G118" s="3" t="s">
        <v>31</v>
      </c>
      <c r="H118" s="3">
        <v>1920</v>
      </c>
      <c r="I118" s="3" t="s">
        <v>789</v>
      </c>
      <c r="J118" s="3" t="s">
        <v>32</v>
      </c>
      <c r="K118" s="3" t="s">
        <v>767</v>
      </c>
      <c r="L118" s="3" t="s">
        <v>45</v>
      </c>
      <c r="M118" s="3" t="s">
        <v>542</v>
      </c>
      <c r="N118" s="3" t="s">
        <v>27</v>
      </c>
      <c r="O118" s="3" t="s">
        <v>34</v>
      </c>
      <c r="P118" s="3" t="s">
        <v>573</v>
      </c>
      <c r="Q118" s="3" t="s">
        <v>574</v>
      </c>
      <c r="R118" s="3" t="s">
        <v>27</v>
      </c>
      <c r="S118" s="3" t="s">
        <v>790</v>
      </c>
      <c r="T118" s="3" t="s">
        <v>791</v>
      </c>
      <c r="U118" s="3" t="s">
        <v>27</v>
      </c>
      <c r="V118" s="3" t="s">
        <v>27</v>
      </c>
      <c r="W118" s="3" t="s">
        <v>27</v>
      </c>
      <c r="X118" s="3" t="s">
        <v>792</v>
      </c>
      <c r="Y118" s="3" t="s">
        <v>27</v>
      </c>
      <c r="Z118" s="3" t="s">
        <v>793</v>
      </c>
      <c r="AA118" s="3" t="s">
        <v>794</v>
      </c>
    </row>
    <row r="119" spans="1:27" x14ac:dyDescent="0.15">
      <c r="A119" s="3" t="s">
        <v>27</v>
      </c>
      <c r="B119" s="3" t="s">
        <v>763</v>
      </c>
      <c r="C119" s="3" t="s">
        <v>764</v>
      </c>
      <c r="D119" s="3" t="s">
        <v>27</v>
      </c>
      <c r="E119" s="3" t="s">
        <v>765</v>
      </c>
      <c r="F119" s="3" t="s">
        <v>27</v>
      </c>
      <c r="G119" s="3" t="s">
        <v>31</v>
      </c>
      <c r="H119" s="3">
        <v>1909</v>
      </c>
      <c r="I119" s="3" t="s">
        <v>766</v>
      </c>
      <c r="J119" s="3" t="s">
        <v>32</v>
      </c>
      <c r="K119" s="3" t="s">
        <v>767</v>
      </c>
      <c r="L119" s="3" t="s">
        <v>45</v>
      </c>
      <c r="M119" s="3" t="s">
        <v>408</v>
      </c>
      <c r="N119" s="3" t="s">
        <v>27</v>
      </c>
      <c r="O119" s="3" t="s">
        <v>34</v>
      </c>
      <c r="P119" s="3" t="s">
        <v>35</v>
      </c>
      <c r="Q119" s="3" t="s">
        <v>768</v>
      </c>
      <c r="R119" s="3" t="s">
        <v>769</v>
      </c>
      <c r="S119" s="3" t="s">
        <v>27</v>
      </c>
      <c r="T119" s="3" t="s">
        <v>770</v>
      </c>
      <c r="U119" s="3" t="s">
        <v>27</v>
      </c>
      <c r="V119" s="3" t="s">
        <v>27</v>
      </c>
      <c r="W119" s="3" t="s">
        <v>27</v>
      </c>
      <c r="X119" s="3" t="s">
        <v>27</v>
      </c>
      <c r="Y119" s="3" t="s">
        <v>27</v>
      </c>
      <c r="Z119" s="3" t="s">
        <v>27</v>
      </c>
      <c r="AA119" s="3" t="s">
        <v>771</v>
      </c>
    </row>
    <row r="120" spans="1:27" x14ac:dyDescent="0.15">
      <c r="A120" s="3" t="s">
        <v>27</v>
      </c>
      <c r="B120" s="3" t="s">
        <v>779</v>
      </c>
      <c r="C120" s="3" t="s">
        <v>780</v>
      </c>
      <c r="D120" s="3" t="s">
        <v>27</v>
      </c>
      <c r="E120" s="3" t="s">
        <v>781</v>
      </c>
      <c r="F120" s="3" t="s">
        <v>27</v>
      </c>
      <c r="G120" s="3" t="s">
        <v>31</v>
      </c>
      <c r="H120" s="3">
        <v>1897</v>
      </c>
      <c r="I120" s="3" t="s">
        <v>782</v>
      </c>
      <c r="J120" s="3" t="s">
        <v>32</v>
      </c>
      <c r="K120" s="3" t="s">
        <v>767</v>
      </c>
      <c r="L120" s="3" t="s">
        <v>45</v>
      </c>
      <c r="M120" s="3" t="s">
        <v>408</v>
      </c>
      <c r="N120" s="3" t="s">
        <v>27</v>
      </c>
      <c r="O120" s="3" t="s">
        <v>27</v>
      </c>
      <c r="P120" s="3" t="s">
        <v>27</v>
      </c>
      <c r="Q120" s="3" t="s">
        <v>783</v>
      </c>
      <c r="R120" s="3" t="s">
        <v>27</v>
      </c>
      <c r="S120" s="3" t="s">
        <v>27</v>
      </c>
      <c r="T120" s="3" t="s">
        <v>27</v>
      </c>
      <c r="U120" s="3" t="s">
        <v>27</v>
      </c>
      <c r="V120" s="3" t="s">
        <v>27</v>
      </c>
      <c r="W120" s="3" t="s">
        <v>27</v>
      </c>
      <c r="X120" s="3" t="s">
        <v>27</v>
      </c>
      <c r="Y120" s="3" t="s">
        <v>784</v>
      </c>
      <c r="Z120" s="3" t="s">
        <v>27</v>
      </c>
      <c r="AA120" s="3" t="s">
        <v>785</v>
      </c>
    </row>
    <row r="121" spans="1:27" x14ac:dyDescent="0.15">
      <c r="A121" s="3" t="s">
        <v>27</v>
      </c>
      <c r="B121" s="3" t="s">
        <v>772</v>
      </c>
      <c r="C121" s="3" t="s">
        <v>58</v>
      </c>
      <c r="D121" s="3" t="s">
        <v>27</v>
      </c>
      <c r="E121" s="3" t="s">
        <v>773</v>
      </c>
      <c r="F121" s="3" t="s">
        <v>27</v>
      </c>
      <c r="G121" s="3" t="s">
        <v>774</v>
      </c>
      <c r="H121" s="3">
        <v>0</v>
      </c>
      <c r="I121" s="3" t="s">
        <v>27</v>
      </c>
      <c r="J121" s="3" t="s">
        <v>32</v>
      </c>
      <c r="K121" s="3" t="s">
        <v>767</v>
      </c>
      <c r="L121" s="3" t="s">
        <v>27</v>
      </c>
      <c r="M121" s="3" t="s">
        <v>27</v>
      </c>
      <c r="N121" s="3" t="s">
        <v>27</v>
      </c>
      <c r="O121" s="3" t="s">
        <v>34</v>
      </c>
      <c r="P121" s="3" t="s">
        <v>35</v>
      </c>
      <c r="Q121" s="3" t="s">
        <v>36</v>
      </c>
      <c r="R121" s="3" t="s">
        <v>37</v>
      </c>
      <c r="S121" s="3" t="s">
        <v>27</v>
      </c>
      <c r="T121" s="3" t="s">
        <v>27</v>
      </c>
      <c r="U121" s="3" t="s">
        <v>27</v>
      </c>
      <c r="V121" s="3" t="s">
        <v>27</v>
      </c>
      <c r="W121" s="3" t="s">
        <v>27</v>
      </c>
      <c r="X121" s="3" t="s">
        <v>27</v>
      </c>
      <c r="Y121" s="3" t="s">
        <v>27</v>
      </c>
      <c r="Z121" s="3" t="s">
        <v>27</v>
      </c>
      <c r="AA121" s="3" t="s">
        <v>557</v>
      </c>
    </row>
    <row r="122" spans="1:27" x14ac:dyDescent="0.15">
      <c r="A122" s="3" t="s">
        <v>27</v>
      </c>
      <c r="B122" s="3" t="s">
        <v>775</v>
      </c>
      <c r="C122" s="3" t="s">
        <v>29</v>
      </c>
      <c r="D122" s="3" t="s">
        <v>27</v>
      </c>
      <c r="E122" s="3" t="s">
        <v>776</v>
      </c>
      <c r="F122" s="3" t="s">
        <v>27</v>
      </c>
      <c r="G122" s="3" t="s">
        <v>31</v>
      </c>
      <c r="H122" s="3">
        <v>0</v>
      </c>
      <c r="I122" s="3" t="s">
        <v>27</v>
      </c>
      <c r="J122" s="3" t="s">
        <v>32</v>
      </c>
      <c r="K122" s="3" t="s">
        <v>767</v>
      </c>
      <c r="L122" s="3" t="s">
        <v>45</v>
      </c>
      <c r="M122" s="3" t="s">
        <v>408</v>
      </c>
      <c r="N122" s="3" t="s">
        <v>27</v>
      </c>
      <c r="O122" s="3" t="s">
        <v>34</v>
      </c>
      <c r="P122" s="3" t="s">
        <v>35</v>
      </c>
      <c r="Q122" s="3" t="s">
        <v>36</v>
      </c>
      <c r="R122" s="3" t="s">
        <v>37</v>
      </c>
      <c r="S122" s="3" t="s">
        <v>27</v>
      </c>
      <c r="T122" s="3" t="s">
        <v>777</v>
      </c>
      <c r="U122" s="3" t="s">
        <v>27</v>
      </c>
      <c r="V122" s="3" t="s">
        <v>27</v>
      </c>
      <c r="W122" s="3" t="s">
        <v>27</v>
      </c>
      <c r="X122" s="3" t="s">
        <v>27</v>
      </c>
      <c r="Y122" s="3" t="s">
        <v>27</v>
      </c>
      <c r="Z122" s="3" t="s">
        <v>27</v>
      </c>
      <c r="AA122" s="3" t="s">
        <v>778</v>
      </c>
    </row>
    <row r="123" spans="1:27" x14ac:dyDescent="0.15">
      <c r="A123" s="3" t="s">
        <v>27</v>
      </c>
      <c r="B123" s="3" t="s">
        <v>826</v>
      </c>
      <c r="C123" s="3" t="s">
        <v>64</v>
      </c>
      <c r="D123" s="3" t="s">
        <v>27</v>
      </c>
      <c r="E123" s="3" t="s">
        <v>827</v>
      </c>
      <c r="F123" s="3" t="s">
        <v>27</v>
      </c>
      <c r="G123" s="3" t="s">
        <v>31</v>
      </c>
      <c r="H123" s="3">
        <v>1936</v>
      </c>
      <c r="I123" s="3" t="s">
        <v>828</v>
      </c>
      <c r="J123" s="3" t="s">
        <v>32</v>
      </c>
      <c r="K123" s="3" t="s">
        <v>799</v>
      </c>
      <c r="L123" s="3" t="s">
        <v>97</v>
      </c>
      <c r="M123" s="3" t="s">
        <v>27</v>
      </c>
      <c r="N123" s="3" t="s">
        <v>27</v>
      </c>
      <c r="O123" s="3" t="s">
        <v>34</v>
      </c>
      <c r="P123" s="3" t="s">
        <v>35</v>
      </c>
      <c r="Q123" s="3" t="s">
        <v>69</v>
      </c>
      <c r="R123" s="3" t="s">
        <v>27</v>
      </c>
      <c r="S123" s="3" t="s">
        <v>27</v>
      </c>
      <c r="T123" s="3" t="s">
        <v>829</v>
      </c>
      <c r="U123" s="3" t="s">
        <v>27</v>
      </c>
      <c r="V123" s="3" t="s">
        <v>27</v>
      </c>
      <c r="W123" s="3" t="s">
        <v>830</v>
      </c>
      <c r="X123" s="3" t="s">
        <v>831</v>
      </c>
      <c r="Y123" s="3" t="s">
        <v>27</v>
      </c>
      <c r="Z123" s="3" t="s">
        <v>94</v>
      </c>
      <c r="AA123" s="3" t="s">
        <v>832</v>
      </c>
    </row>
    <row r="124" spans="1:27" x14ac:dyDescent="0.15">
      <c r="A124" s="3" t="s">
        <v>27</v>
      </c>
      <c r="B124" s="3" t="s">
        <v>840</v>
      </c>
      <c r="C124" s="3" t="s">
        <v>77</v>
      </c>
      <c r="D124" s="3" t="s">
        <v>27</v>
      </c>
      <c r="E124" s="3" t="s">
        <v>841</v>
      </c>
      <c r="F124" s="3" t="s">
        <v>27</v>
      </c>
      <c r="G124" s="3" t="s">
        <v>31</v>
      </c>
      <c r="H124" s="3">
        <v>1936</v>
      </c>
      <c r="I124" s="3" t="s">
        <v>842</v>
      </c>
      <c r="J124" s="3" t="s">
        <v>32</v>
      </c>
      <c r="K124" s="3" t="s">
        <v>799</v>
      </c>
      <c r="L124" s="3" t="s">
        <v>97</v>
      </c>
      <c r="M124" s="3" t="s">
        <v>27</v>
      </c>
      <c r="N124" s="3" t="s">
        <v>27</v>
      </c>
      <c r="O124" s="3" t="s">
        <v>34</v>
      </c>
      <c r="P124" s="3" t="s">
        <v>35</v>
      </c>
      <c r="Q124" s="3" t="s">
        <v>69</v>
      </c>
      <c r="R124" s="3" t="s">
        <v>27</v>
      </c>
      <c r="S124" s="3" t="s">
        <v>27</v>
      </c>
      <c r="T124" s="3" t="s">
        <v>843</v>
      </c>
      <c r="U124" s="3" t="s">
        <v>27</v>
      </c>
      <c r="V124" s="3" t="s">
        <v>27</v>
      </c>
      <c r="W124" s="3" t="s">
        <v>27</v>
      </c>
      <c r="X124" s="3" t="s">
        <v>844</v>
      </c>
      <c r="Y124" s="3" t="s">
        <v>845</v>
      </c>
      <c r="Z124" s="3" t="s">
        <v>846</v>
      </c>
      <c r="AA124" s="3" t="s">
        <v>847</v>
      </c>
    </row>
    <row r="125" spans="1:27" x14ac:dyDescent="0.15">
      <c r="A125" s="3" t="s">
        <v>27</v>
      </c>
      <c r="B125" s="3" t="s">
        <v>833</v>
      </c>
      <c r="C125" s="3" t="s">
        <v>64</v>
      </c>
      <c r="D125" s="3" t="s">
        <v>27</v>
      </c>
      <c r="E125" s="3" t="s">
        <v>834</v>
      </c>
      <c r="F125" s="3" t="s">
        <v>27</v>
      </c>
      <c r="G125" s="3" t="s">
        <v>31</v>
      </c>
      <c r="H125" s="3">
        <v>1935</v>
      </c>
      <c r="I125" s="3" t="s">
        <v>835</v>
      </c>
      <c r="J125" s="3" t="s">
        <v>32</v>
      </c>
      <c r="K125" s="3" t="s">
        <v>799</v>
      </c>
      <c r="L125" s="3" t="s">
        <v>97</v>
      </c>
      <c r="M125" s="3" t="s">
        <v>27</v>
      </c>
      <c r="N125" s="3" t="s">
        <v>27</v>
      </c>
      <c r="O125" s="3" t="s">
        <v>34</v>
      </c>
      <c r="P125" s="3" t="s">
        <v>35</v>
      </c>
      <c r="Q125" s="3" t="s">
        <v>69</v>
      </c>
      <c r="R125" s="3" t="s">
        <v>27</v>
      </c>
      <c r="S125" s="3" t="s">
        <v>27</v>
      </c>
      <c r="T125" s="3" t="s">
        <v>836</v>
      </c>
      <c r="U125" s="3" t="s">
        <v>27</v>
      </c>
      <c r="V125" s="3" t="s">
        <v>27</v>
      </c>
      <c r="W125" s="3" t="s">
        <v>837</v>
      </c>
      <c r="X125" s="3" t="s">
        <v>838</v>
      </c>
      <c r="Y125" s="3" t="s">
        <v>27</v>
      </c>
      <c r="Z125" s="3" t="s">
        <v>94</v>
      </c>
      <c r="AA125" s="3" t="s">
        <v>839</v>
      </c>
    </row>
    <row r="126" spans="1:27" x14ac:dyDescent="0.15">
      <c r="A126" s="3" t="s">
        <v>27</v>
      </c>
      <c r="B126" s="3" t="s">
        <v>952</v>
      </c>
      <c r="C126" s="3" t="s">
        <v>464</v>
      </c>
      <c r="D126" s="3" t="s">
        <v>27</v>
      </c>
      <c r="E126" s="3" t="s">
        <v>953</v>
      </c>
      <c r="F126" s="3" t="s">
        <v>27</v>
      </c>
      <c r="G126" s="3" t="s">
        <v>31</v>
      </c>
      <c r="H126" s="3">
        <v>1932</v>
      </c>
      <c r="I126" s="3" t="s">
        <v>954</v>
      </c>
      <c r="J126" s="3" t="s">
        <v>32</v>
      </c>
      <c r="K126" s="3" t="s">
        <v>799</v>
      </c>
      <c r="L126" s="3" t="s">
        <v>955</v>
      </c>
      <c r="M126" s="3" t="s">
        <v>956</v>
      </c>
      <c r="N126" s="3" t="s">
        <v>27</v>
      </c>
      <c r="O126" s="3" t="s">
        <v>108</v>
      </c>
      <c r="P126" s="3" t="s">
        <v>109</v>
      </c>
      <c r="Q126" s="3" t="s">
        <v>109</v>
      </c>
      <c r="R126" s="3" t="s">
        <v>468</v>
      </c>
      <c r="S126" s="3" t="s">
        <v>469</v>
      </c>
      <c r="T126" s="3" t="s">
        <v>470</v>
      </c>
      <c r="U126" s="3" t="s">
        <v>27</v>
      </c>
      <c r="V126" s="3" t="s">
        <v>27</v>
      </c>
      <c r="W126" s="3" t="s">
        <v>27</v>
      </c>
      <c r="X126" s="3" t="s">
        <v>957</v>
      </c>
      <c r="Y126" s="3" t="s">
        <v>470</v>
      </c>
      <c r="Z126" s="3" t="s">
        <v>958</v>
      </c>
      <c r="AA126" s="3" t="s">
        <v>959</v>
      </c>
    </row>
    <row r="127" spans="1:27" x14ac:dyDescent="0.15">
      <c r="A127" s="3" t="s">
        <v>27</v>
      </c>
      <c r="B127" s="3" t="s">
        <v>870</v>
      </c>
      <c r="C127" s="3" t="s">
        <v>871</v>
      </c>
      <c r="D127" s="3" t="s">
        <v>27</v>
      </c>
      <c r="E127" s="3" t="s">
        <v>872</v>
      </c>
      <c r="F127" s="3" t="s">
        <v>27</v>
      </c>
      <c r="G127" s="3" t="s">
        <v>31</v>
      </c>
      <c r="H127" s="3">
        <v>1931</v>
      </c>
      <c r="I127" s="3" t="s">
        <v>873</v>
      </c>
      <c r="J127" s="3" t="s">
        <v>32</v>
      </c>
      <c r="K127" s="3" t="s">
        <v>799</v>
      </c>
      <c r="L127" s="3" t="s">
        <v>874</v>
      </c>
      <c r="M127" s="3" t="s">
        <v>875</v>
      </c>
      <c r="N127" s="3" t="s">
        <v>27</v>
      </c>
      <c r="O127" s="3" t="s">
        <v>34</v>
      </c>
      <c r="P127" s="3" t="s">
        <v>573</v>
      </c>
      <c r="Q127" s="3" t="s">
        <v>574</v>
      </c>
      <c r="R127" s="3" t="s">
        <v>876</v>
      </c>
      <c r="S127" s="3" t="s">
        <v>27</v>
      </c>
      <c r="T127" s="3" t="s">
        <v>877</v>
      </c>
      <c r="U127" s="3" t="s">
        <v>27</v>
      </c>
      <c r="V127" s="3" t="s">
        <v>27</v>
      </c>
      <c r="W127" s="3" t="s">
        <v>27</v>
      </c>
      <c r="X127" s="3" t="s">
        <v>27</v>
      </c>
      <c r="Y127" s="3" t="s">
        <v>27</v>
      </c>
      <c r="Z127" s="3" t="s">
        <v>27</v>
      </c>
      <c r="AA127" s="3" t="s">
        <v>878</v>
      </c>
    </row>
    <row r="128" spans="1:27" x14ac:dyDescent="0.15">
      <c r="A128" s="3" t="s">
        <v>27</v>
      </c>
      <c r="B128" s="3" t="s">
        <v>848</v>
      </c>
      <c r="C128" s="3" t="s">
        <v>570</v>
      </c>
      <c r="D128" s="3" t="s">
        <v>27</v>
      </c>
      <c r="E128" s="3" t="s">
        <v>849</v>
      </c>
      <c r="F128" s="3" t="s">
        <v>27</v>
      </c>
      <c r="G128" s="3" t="s">
        <v>31</v>
      </c>
      <c r="H128" s="3">
        <v>1930</v>
      </c>
      <c r="I128" s="3" t="s">
        <v>850</v>
      </c>
      <c r="J128" s="3" t="s">
        <v>32</v>
      </c>
      <c r="K128" s="3" t="s">
        <v>799</v>
      </c>
      <c r="L128" s="3" t="s">
        <v>27</v>
      </c>
      <c r="M128" s="3" t="s">
        <v>27</v>
      </c>
      <c r="N128" s="3" t="s">
        <v>27</v>
      </c>
      <c r="O128" s="3" t="s">
        <v>34</v>
      </c>
      <c r="P128" s="3" t="s">
        <v>573</v>
      </c>
      <c r="Q128" s="3" t="s">
        <v>574</v>
      </c>
      <c r="R128" s="3" t="s">
        <v>27</v>
      </c>
      <c r="S128" s="3" t="s">
        <v>851</v>
      </c>
      <c r="T128" s="3" t="s">
        <v>852</v>
      </c>
      <c r="U128" s="3" t="s">
        <v>27</v>
      </c>
      <c r="V128" s="3" t="s">
        <v>27</v>
      </c>
      <c r="W128" s="3" t="s">
        <v>853</v>
      </c>
      <c r="X128" s="3" t="s">
        <v>854</v>
      </c>
      <c r="Y128" s="3" t="s">
        <v>27</v>
      </c>
      <c r="Z128" s="3" t="s">
        <v>855</v>
      </c>
      <c r="AA128" s="3" t="s">
        <v>856</v>
      </c>
    </row>
    <row r="129" spans="1:27" x14ac:dyDescent="0.15">
      <c r="A129" s="3" t="s">
        <v>27</v>
      </c>
      <c r="B129" s="3" t="s">
        <v>859</v>
      </c>
      <c r="C129" s="3" t="s">
        <v>570</v>
      </c>
      <c r="D129" s="3" t="s">
        <v>27</v>
      </c>
      <c r="E129" s="3" t="s">
        <v>860</v>
      </c>
      <c r="F129" s="3" t="s">
        <v>27</v>
      </c>
      <c r="G129" s="3" t="s">
        <v>31</v>
      </c>
      <c r="H129" s="3">
        <v>1926</v>
      </c>
      <c r="I129" s="3" t="s">
        <v>861</v>
      </c>
      <c r="J129" s="3" t="s">
        <v>32</v>
      </c>
      <c r="K129" s="3" t="s">
        <v>799</v>
      </c>
      <c r="L129" s="3" t="s">
        <v>27</v>
      </c>
      <c r="M129" s="3" t="s">
        <v>27</v>
      </c>
      <c r="N129" s="3" t="s">
        <v>27</v>
      </c>
      <c r="O129" s="3" t="s">
        <v>34</v>
      </c>
      <c r="P129" s="3" t="s">
        <v>573</v>
      </c>
      <c r="Q129" s="3" t="s">
        <v>574</v>
      </c>
      <c r="R129" s="3" t="s">
        <v>27</v>
      </c>
      <c r="S129" s="3" t="s">
        <v>862</v>
      </c>
      <c r="T129" s="3" t="s">
        <v>863</v>
      </c>
      <c r="U129" s="3" t="s">
        <v>27</v>
      </c>
      <c r="V129" s="3" t="s">
        <v>27</v>
      </c>
      <c r="W129" s="3" t="s">
        <v>853</v>
      </c>
      <c r="X129" s="3" t="s">
        <v>864</v>
      </c>
      <c r="Y129" s="3" t="s">
        <v>27</v>
      </c>
      <c r="Z129" s="3" t="s">
        <v>865</v>
      </c>
      <c r="AA129" s="3" t="s">
        <v>866</v>
      </c>
    </row>
    <row r="130" spans="1:27" x14ac:dyDescent="0.15">
      <c r="A130" s="3" t="s">
        <v>27</v>
      </c>
      <c r="B130" s="3" t="s">
        <v>857</v>
      </c>
      <c r="C130" s="3" t="s">
        <v>570</v>
      </c>
      <c r="D130" s="3" t="s">
        <v>27</v>
      </c>
      <c r="E130" s="3" t="s">
        <v>30</v>
      </c>
      <c r="F130" s="3" t="s">
        <v>27</v>
      </c>
      <c r="G130" s="3" t="s">
        <v>31</v>
      </c>
      <c r="H130" s="3">
        <v>1920</v>
      </c>
      <c r="I130" s="3" t="s">
        <v>789</v>
      </c>
      <c r="J130" s="3" t="s">
        <v>32</v>
      </c>
      <c r="K130" s="3" t="s">
        <v>799</v>
      </c>
      <c r="L130" s="3" t="s">
        <v>27</v>
      </c>
      <c r="M130" s="3" t="s">
        <v>27</v>
      </c>
      <c r="N130" s="3" t="s">
        <v>27</v>
      </c>
      <c r="O130" s="3" t="s">
        <v>34</v>
      </c>
      <c r="P130" s="3" t="s">
        <v>573</v>
      </c>
      <c r="Q130" s="3" t="s">
        <v>574</v>
      </c>
      <c r="R130" s="3" t="s">
        <v>27</v>
      </c>
      <c r="S130" s="3" t="s">
        <v>790</v>
      </c>
      <c r="T130" s="3" t="s">
        <v>791</v>
      </c>
      <c r="U130" s="3" t="s">
        <v>27</v>
      </c>
      <c r="V130" s="3" t="s">
        <v>27</v>
      </c>
      <c r="W130" s="3" t="s">
        <v>27</v>
      </c>
      <c r="X130" s="3" t="s">
        <v>858</v>
      </c>
      <c r="Y130" s="3" t="s">
        <v>27</v>
      </c>
      <c r="Z130" s="3" t="s">
        <v>27</v>
      </c>
      <c r="AA130" s="3" t="s">
        <v>794</v>
      </c>
    </row>
    <row r="131" spans="1:27" x14ac:dyDescent="0.15">
      <c r="A131" s="3" t="s">
        <v>27</v>
      </c>
      <c r="B131" s="3" t="s">
        <v>867</v>
      </c>
      <c r="C131" s="3" t="s">
        <v>787</v>
      </c>
      <c r="D131" s="3" t="s">
        <v>27</v>
      </c>
      <c r="E131" s="3" t="s">
        <v>868</v>
      </c>
      <c r="F131" s="3" t="s">
        <v>27</v>
      </c>
      <c r="G131" s="3" t="s">
        <v>31</v>
      </c>
      <c r="H131" s="3">
        <v>1920</v>
      </c>
      <c r="I131" s="3" t="s">
        <v>744</v>
      </c>
      <c r="J131" s="3" t="s">
        <v>32</v>
      </c>
      <c r="K131" s="3" t="s">
        <v>799</v>
      </c>
      <c r="L131" s="3" t="s">
        <v>27</v>
      </c>
      <c r="M131" s="3" t="s">
        <v>27</v>
      </c>
      <c r="N131" s="3" t="s">
        <v>27</v>
      </c>
      <c r="O131" s="3" t="s">
        <v>34</v>
      </c>
      <c r="P131" s="3" t="s">
        <v>573</v>
      </c>
      <c r="Q131" s="3" t="s">
        <v>574</v>
      </c>
      <c r="R131" s="3" t="s">
        <v>27</v>
      </c>
      <c r="S131" s="3" t="s">
        <v>27</v>
      </c>
      <c r="T131" s="3" t="s">
        <v>745</v>
      </c>
      <c r="U131" s="3" t="s">
        <v>27</v>
      </c>
      <c r="V131" s="3" t="s">
        <v>27</v>
      </c>
      <c r="W131" s="3" t="s">
        <v>27</v>
      </c>
      <c r="X131" s="3" t="s">
        <v>869</v>
      </c>
      <c r="Y131" s="3" t="s">
        <v>27</v>
      </c>
      <c r="Z131" s="3" t="s">
        <v>27</v>
      </c>
      <c r="AA131" s="3" t="s">
        <v>749</v>
      </c>
    </row>
    <row r="132" spans="1:27" x14ac:dyDescent="0.15">
      <c r="A132" s="3" t="s">
        <v>27</v>
      </c>
      <c r="B132" s="3" t="s">
        <v>893</v>
      </c>
      <c r="C132" s="3" t="s">
        <v>570</v>
      </c>
      <c r="D132" s="3" t="s">
        <v>27</v>
      </c>
      <c r="E132" s="3" t="s">
        <v>894</v>
      </c>
      <c r="F132" s="3" t="s">
        <v>27</v>
      </c>
      <c r="G132" s="3" t="s">
        <v>31</v>
      </c>
      <c r="H132" s="3">
        <v>1920</v>
      </c>
      <c r="I132" s="3" t="s">
        <v>895</v>
      </c>
      <c r="J132" s="3" t="s">
        <v>32</v>
      </c>
      <c r="K132" s="3" t="s">
        <v>799</v>
      </c>
      <c r="L132" s="3" t="s">
        <v>874</v>
      </c>
      <c r="M132" s="3" t="s">
        <v>875</v>
      </c>
      <c r="N132" s="3" t="s">
        <v>27</v>
      </c>
      <c r="O132" s="3" t="s">
        <v>34</v>
      </c>
      <c r="P132" s="3" t="s">
        <v>573</v>
      </c>
      <c r="Q132" s="3" t="s">
        <v>574</v>
      </c>
      <c r="R132" s="3" t="s">
        <v>27</v>
      </c>
      <c r="S132" s="3" t="s">
        <v>27</v>
      </c>
      <c r="T132" s="3" t="s">
        <v>745</v>
      </c>
      <c r="U132" s="3" t="s">
        <v>27</v>
      </c>
      <c r="V132" s="3" t="s">
        <v>27</v>
      </c>
      <c r="W132" s="3" t="s">
        <v>896</v>
      </c>
      <c r="X132" s="3" t="s">
        <v>897</v>
      </c>
      <c r="Y132" s="3" t="s">
        <v>27</v>
      </c>
      <c r="Z132" s="3" t="s">
        <v>898</v>
      </c>
      <c r="AA132" s="3" t="s">
        <v>749</v>
      </c>
    </row>
    <row r="133" spans="1:27" x14ac:dyDescent="0.15">
      <c r="A133" s="3" t="s">
        <v>27</v>
      </c>
      <c r="B133" s="3" t="s">
        <v>899</v>
      </c>
      <c r="C133" s="3" t="s">
        <v>884</v>
      </c>
      <c r="D133" s="3" t="s">
        <v>27</v>
      </c>
      <c r="E133" s="3" t="s">
        <v>900</v>
      </c>
      <c r="F133" s="3" t="s">
        <v>27</v>
      </c>
      <c r="G133" s="3" t="s">
        <v>31</v>
      </c>
      <c r="H133" s="3">
        <v>1920</v>
      </c>
      <c r="I133" s="3" t="s">
        <v>744</v>
      </c>
      <c r="J133" s="3" t="s">
        <v>32</v>
      </c>
      <c r="K133" s="3" t="s">
        <v>799</v>
      </c>
      <c r="L133" s="3" t="s">
        <v>874</v>
      </c>
      <c r="M133" s="3" t="s">
        <v>875</v>
      </c>
      <c r="N133" s="3" t="s">
        <v>27</v>
      </c>
      <c r="O133" s="3" t="s">
        <v>34</v>
      </c>
      <c r="P133" s="3" t="s">
        <v>573</v>
      </c>
      <c r="Q133" s="3" t="s">
        <v>574</v>
      </c>
      <c r="R133" s="3" t="s">
        <v>27</v>
      </c>
      <c r="S133" s="3" t="s">
        <v>27</v>
      </c>
      <c r="T133" s="3" t="s">
        <v>745</v>
      </c>
      <c r="U133" s="3" t="s">
        <v>27</v>
      </c>
      <c r="V133" s="3" t="s">
        <v>27</v>
      </c>
      <c r="W133" s="3" t="s">
        <v>27</v>
      </c>
      <c r="X133" s="3" t="s">
        <v>901</v>
      </c>
      <c r="Y133" s="3" t="s">
        <v>27</v>
      </c>
      <c r="Z133" s="3" t="s">
        <v>748</v>
      </c>
      <c r="AA133" s="3" t="s">
        <v>749</v>
      </c>
    </row>
    <row r="134" spans="1:27" x14ac:dyDescent="0.15">
      <c r="A134" s="3" t="s">
        <v>27</v>
      </c>
      <c r="B134" s="3" t="s">
        <v>946</v>
      </c>
      <c r="C134" s="3" t="s">
        <v>529</v>
      </c>
      <c r="D134" s="3" t="s">
        <v>27</v>
      </c>
      <c r="E134" s="3" t="s">
        <v>947</v>
      </c>
      <c r="F134" s="3" t="s">
        <v>27</v>
      </c>
      <c r="G134" s="3" t="s">
        <v>31</v>
      </c>
      <c r="H134" s="3">
        <v>1914</v>
      </c>
      <c r="I134" s="3" t="s">
        <v>948</v>
      </c>
      <c r="J134" s="3" t="s">
        <v>32</v>
      </c>
      <c r="K134" s="3" t="s">
        <v>799</v>
      </c>
      <c r="L134" s="3" t="s">
        <v>27</v>
      </c>
      <c r="M134" s="3" t="s">
        <v>147</v>
      </c>
      <c r="N134" s="3" t="s">
        <v>27</v>
      </c>
      <c r="O134" s="3" t="s">
        <v>108</v>
      </c>
      <c r="P134" s="3" t="s">
        <v>479</v>
      </c>
      <c r="Q134" s="3" t="s">
        <v>480</v>
      </c>
      <c r="R134" s="3" t="s">
        <v>714</v>
      </c>
      <c r="S134" s="3" t="s">
        <v>27</v>
      </c>
      <c r="T134" s="3" t="s">
        <v>949</v>
      </c>
      <c r="U134" s="3" t="s">
        <v>27</v>
      </c>
      <c r="V134" s="3" t="s">
        <v>27</v>
      </c>
      <c r="W134" s="3" t="s">
        <v>27</v>
      </c>
      <c r="X134" s="3" t="s">
        <v>27</v>
      </c>
      <c r="Y134" s="3" t="s">
        <v>950</v>
      </c>
      <c r="Z134" s="3" t="s">
        <v>27</v>
      </c>
      <c r="AA134" s="3" t="s">
        <v>951</v>
      </c>
    </row>
    <row r="135" spans="1:27" x14ac:dyDescent="0.15">
      <c r="A135" s="3" t="s">
        <v>27</v>
      </c>
      <c r="B135" s="3" t="s">
        <v>796</v>
      </c>
      <c r="C135" s="3" t="s">
        <v>797</v>
      </c>
      <c r="D135" s="3" t="s">
        <v>27</v>
      </c>
      <c r="E135" s="3" t="s">
        <v>30</v>
      </c>
      <c r="F135" s="3" t="s">
        <v>27</v>
      </c>
      <c r="G135" s="3" t="s">
        <v>31</v>
      </c>
      <c r="H135" s="3">
        <v>1913</v>
      </c>
      <c r="I135" s="3" t="s">
        <v>798</v>
      </c>
      <c r="J135" s="3" t="s">
        <v>32</v>
      </c>
      <c r="K135" s="3" t="s">
        <v>799</v>
      </c>
      <c r="L135" s="3" t="s">
        <v>45</v>
      </c>
      <c r="M135" s="3" t="s">
        <v>408</v>
      </c>
      <c r="N135" s="3" t="s">
        <v>27</v>
      </c>
      <c r="O135" s="3" t="s">
        <v>34</v>
      </c>
      <c r="P135" s="3" t="s">
        <v>35</v>
      </c>
      <c r="Q135" s="3" t="s">
        <v>69</v>
      </c>
      <c r="R135" s="3" t="s">
        <v>27</v>
      </c>
      <c r="S135" s="3" t="s">
        <v>27</v>
      </c>
      <c r="T135" s="3" t="s">
        <v>27</v>
      </c>
      <c r="U135" s="3" t="s">
        <v>27</v>
      </c>
      <c r="V135" s="3" t="s">
        <v>27</v>
      </c>
      <c r="W135" s="3" t="s">
        <v>27</v>
      </c>
      <c r="X135" s="3" t="s">
        <v>27</v>
      </c>
      <c r="Y135" s="3" t="s">
        <v>800</v>
      </c>
      <c r="Z135" s="3" t="s">
        <v>27</v>
      </c>
      <c r="AA135" s="3" t="s">
        <v>801</v>
      </c>
    </row>
    <row r="136" spans="1:27" x14ac:dyDescent="0.15">
      <c r="A136" s="3" t="s">
        <v>27</v>
      </c>
      <c r="B136" s="3" t="s">
        <v>879</v>
      </c>
      <c r="C136" s="3" t="s">
        <v>570</v>
      </c>
      <c r="D136" s="3" t="s">
        <v>27</v>
      </c>
      <c r="E136" s="3" t="s">
        <v>30</v>
      </c>
      <c r="F136" s="3" t="s">
        <v>27</v>
      </c>
      <c r="G136" s="3" t="s">
        <v>31</v>
      </c>
      <c r="H136" s="3">
        <v>1910</v>
      </c>
      <c r="I136" s="3" t="s">
        <v>880</v>
      </c>
      <c r="J136" s="3" t="s">
        <v>32</v>
      </c>
      <c r="K136" s="3" t="s">
        <v>799</v>
      </c>
      <c r="L136" s="3" t="s">
        <v>874</v>
      </c>
      <c r="M136" s="3" t="s">
        <v>875</v>
      </c>
      <c r="N136" s="3" t="s">
        <v>27</v>
      </c>
      <c r="O136" s="3" t="s">
        <v>34</v>
      </c>
      <c r="P136" s="3" t="s">
        <v>573</v>
      </c>
      <c r="Q136" s="3" t="s">
        <v>574</v>
      </c>
      <c r="R136" s="3" t="s">
        <v>881</v>
      </c>
      <c r="S136" s="3" t="s">
        <v>27</v>
      </c>
      <c r="T136" s="3" t="s">
        <v>881</v>
      </c>
      <c r="U136" s="3" t="s">
        <v>27</v>
      </c>
      <c r="V136" s="3" t="s">
        <v>27</v>
      </c>
      <c r="W136" s="3" t="s">
        <v>596</v>
      </c>
      <c r="X136" s="3" t="s">
        <v>27</v>
      </c>
      <c r="Y136" s="3" t="s">
        <v>27</v>
      </c>
      <c r="Z136" s="3" t="s">
        <v>27</v>
      </c>
      <c r="AA136" s="3" t="s">
        <v>882</v>
      </c>
    </row>
    <row r="137" spans="1:27" x14ac:dyDescent="0.15">
      <c r="A137" s="3" t="s">
        <v>27</v>
      </c>
      <c r="B137" s="3" t="s">
        <v>890</v>
      </c>
      <c r="C137" s="3" t="s">
        <v>570</v>
      </c>
      <c r="D137" s="3" t="s">
        <v>27</v>
      </c>
      <c r="E137" s="3" t="s">
        <v>891</v>
      </c>
      <c r="F137" s="3" t="s">
        <v>27</v>
      </c>
      <c r="G137" s="3" t="s">
        <v>31</v>
      </c>
      <c r="H137" s="3">
        <v>1910</v>
      </c>
      <c r="I137" s="3" t="s">
        <v>880</v>
      </c>
      <c r="J137" s="3" t="s">
        <v>32</v>
      </c>
      <c r="K137" s="3" t="s">
        <v>799</v>
      </c>
      <c r="L137" s="3" t="s">
        <v>874</v>
      </c>
      <c r="M137" s="3" t="s">
        <v>875</v>
      </c>
      <c r="N137" s="3" t="s">
        <v>27</v>
      </c>
      <c r="O137" s="3" t="s">
        <v>34</v>
      </c>
      <c r="P137" s="3" t="s">
        <v>573</v>
      </c>
      <c r="Q137" s="3" t="s">
        <v>574</v>
      </c>
      <c r="R137" s="3" t="s">
        <v>881</v>
      </c>
      <c r="S137" s="3" t="s">
        <v>27</v>
      </c>
      <c r="T137" s="3" t="s">
        <v>881</v>
      </c>
      <c r="U137" s="3" t="s">
        <v>27</v>
      </c>
      <c r="V137" s="3" t="s">
        <v>27</v>
      </c>
      <c r="W137" s="3" t="s">
        <v>596</v>
      </c>
      <c r="X137" s="3" t="s">
        <v>892</v>
      </c>
      <c r="Y137" s="3" t="s">
        <v>27</v>
      </c>
      <c r="Z137" s="3" t="s">
        <v>748</v>
      </c>
      <c r="AA137" s="3" t="s">
        <v>882</v>
      </c>
    </row>
    <row r="138" spans="1:27" x14ac:dyDescent="0.15">
      <c r="A138" s="3" t="s">
        <v>27</v>
      </c>
      <c r="B138" s="3" t="s">
        <v>821</v>
      </c>
      <c r="C138" s="3" t="s">
        <v>822</v>
      </c>
      <c r="D138" s="3" t="s">
        <v>27</v>
      </c>
      <c r="E138" s="3" t="s">
        <v>30</v>
      </c>
      <c r="F138" s="3" t="s">
        <v>27</v>
      </c>
      <c r="G138" s="3" t="s">
        <v>31</v>
      </c>
      <c r="H138" s="3">
        <v>1893</v>
      </c>
      <c r="I138" s="3" t="s">
        <v>159</v>
      </c>
      <c r="J138" s="3" t="s">
        <v>32</v>
      </c>
      <c r="K138" s="3" t="s">
        <v>799</v>
      </c>
      <c r="L138" s="3" t="s">
        <v>45</v>
      </c>
      <c r="M138" s="3" t="s">
        <v>408</v>
      </c>
      <c r="N138" s="3" t="s">
        <v>27</v>
      </c>
      <c r="O138" s="3" t="s">
        <v>34</v>
      </c>
      <c r="P138" s="3" t="s">
        <v>35</v>
      </c>
      <c r="Q138" s="3" t="s">
        <v>768</v>
      </c>
      <c r="R138" s="3" t="s">
        <v>823</v>
      </c>
      <c r="S138" s="3" t="s">
        <v>27</v>
      </c>
      <c r="T138" s="3" t="s">
        <v>824</v>
      </c>
      <c r="U138" s="3" t="s">
        <v>27</v>
      </c>
      <c r="V138" s="3" t="s">
        <v>27</v>
      </c>
      <c r="W138" s="3" t="s">
        <v>27</v>
      </c>
      <c r="X138" s="3" t="s">
        <v>27</v>
      </c>
      <c r="Y138" s="3" t="s">
        <v>27</v>
      </c>
      <c r="Z138" s="3" t="s">
        <v>27</v>
      </c>
      <c r="AA138" s="3" t="s">
        <v>825</v>
      </c>
    </row>
    <row r="139" spans="1:27" x14ac:dyDescent="0.15">
      <c r="A139" s="3" t="s">
        <v>27</v>
      </c>
      <c r="B139" s="3" t="s">
        <v>923</v>
      </c>
      <c r="C139" s="3" t="s">
        <v>924</v>
      </c>
      <c r="D139" s="3" t="s">
        <v>27</v>
      </c>
      <c r="E139" s="3" t="s">
        <v>30</v>
      </c>
      <c r="F139" s="3" t="s">
        <v>27</v>
      </c>
      <c r="G139" s="3" t="s">
        <v>31</v>
      </c>
      <c r="H139" s="3">
        <v>1881</v>
      </c>
      <c r="I139" s="3" t="s">
        <v>925</v>
      </c>
      <c r="J139" s="3" t="s">
        <v>32</v>
      </c>
      <c r="K139" s="3" t="s">
        <v>799</v>
      </c>
      <c r="L139" s="3" t="s">
        <v>27</v>
      </c>
      <c r="M139" s="3" t="s">
        <v>27</v>
      </c>
      <c r="N139" s="3" t="s">
        <v>27</v>
      </c>
      <c r="O139" s="3" t="s">
        <v>34</v>
      </c>
      <c r="P139" s="3" t="s">
        <v>409</v>
      </c>
      <c r="Q139" s="3" t="s">
        <v>410</v>
      </c>
      <c r="R139" s="3" t="s">
        <v>27</v>
      </c>
      <c r="S139" s="3" t="s">
        <v>27</v>
      </c>
      <c r="T139" s="3" t="s">
        <v>27</v>
      </c>
      <c r="U139" s="3" t="s">
        <v>27</v>
      </c>
      <c r="V139" s="3" t="s">
        <v>27</v>
      </c>
      <c r="W139" s="3" t="s">
        <v>27</v>
      </c>
      <c r="X139" s="3" t="s">
        <v>27</v>
      </c>
      <c r="Y139" s="3" t="s">
        <v>926</v>
      </c>
      <c r="Z139" s="3" t="s">
        <v>27</v>
      </c>
      <c r="AA139" s="3" t="s">
        <v>927</v>
      </c>
    </row>
    <row r="140" spans="1:27" x14ac:dyDescent="0.15">
      <c r="A140" s="3" t="s">
        <v>27</v>
      </c>
      <c r="B140" s="3" t="s">
        <v>815</v>
      </c>
      <c r="C140" s="3" t="s">
        <v>816</v>
      </c>
      <c r="D140" s="3" t="s">
        <v>27</v>
      </c>
      <c r="E140" s="3" t="s">
        <v>817</v>
      </c>
      <c r="F140" s="3" t="s">
        <v>27</v>
      </c>
      <c r="G140" s="3" t="s">
        <v>31</v>
      </c>
      <c r="H140" s="3">
        <v>1879</v>
      </c>
      <c r="I140" s="3" t="s">
        <v>818</v>
      </c>
      <c r="J140" s="3" t="s">
        <v>32</v>
      </c>
      <c r="K140" s="3" t="s">
        <v>799</v>
      </c>
      <c r="L140" s="3" t="s">
        <v>45</v>
      </c>
      <c r="M140" s="3" t="s">
        <v>408</v>
      </c>
      <c r="N140" s="3" t="s">
        <v>27</v>
      </c>
      <c r="O140" s="3" t="s">
        <v>34</v>
      </c>
      <c r="P140" s="3" t="s">
        <v>35</v>
      </c>
      <c r="Q140" s="3" t="s">
        <v>36</v>
      </c>
      <c r="R140" s="3" t="s">
        <v>37</v>
      </c>
      <c r="S140" s="3" t="s">
        <v>819</v>
      </c>
      <c r="T140" s="3" t="s">
        <v>27</v>
      </c>
      <c r="U140" s="3" t="s">
        <v>27</v>
      </c>
      <c r="V140" s="3" t="s">
        <v>27</v>
      </c>
      <c r="W140" s="3" t="s">
        <v>27</v>
      </c>
      <c r="X140" s="3" t="s">
        <v>27</v>
      </c>
      <c r="Y140" s="3" t="s">
        <v>27</v>
      </c>
      <c r="Z140" s="3" t="s">
        <v>27</v>
      </c>
      <c r="AA140" s="3" t="s">
        <v>820</v>
      </c>
    </row>
    <row r="141" spans="1:27" x14ac:dyDescent="0.15">
      <c r="A141" s="3" t="s">
        <v>27</v>
      </c>
      <c r="B141" s="3" t="s">
        <v>960</v>
      </c>
      <c r="C141" s="3" t="s">
        <v>678</v>
      </c>
      <c r="D141" s="3" t="s">
        <v>27</v>
      </c>
      <c r="E141" s="3" t="s">
        <v>961</v>
      </c>
      <c r="F141" s="3" t="s">
        <v>27</v>
      </c>
      <c r="G141" s="3" t="s">
        <v>31</v>
      </c>
      <c r="H141" s="3">
        <v>1874</v>
      </c>
      <c r="I141" s="3" t="s">
        <v>962</v>
      </c>
      <c r="J141" s="3" t="s">
        <v>32</v>
      </c>
      <c r="K141" s="3" t="s">
        <v>799</v>
      </c>
      <c r="L141" s="3" t="s">
        <v>955</v>
      </c>
      <c r="M141" s="3" t="s">
        <v>956</v>
      </c>
      <c r="N141" s="3" t="s">
        <v>27</v>
      </c>
      <c r="O141" s="3" t="s">
        <v>108</v>
      </c>
      <c r="P141" s="3" t="s">
        <v>109</v>
      </c>
      <c r="Q141" s="3" t="s">
        <v>109</v>
      </c>
      <c r="R141" s="3" t="s">
        <v>674</v>
      </c>
      <c r="S141" s="3" t="s">
        <v>27</v>
      </c>
      <c r="T141" s="3" t="s">
        <v>963</v>
      </c>
      <c r="U141" s="3" t="s">
        <v>27</v>
      </c>
      <c r="V141" s="3" t="s">
        <v>27</v>
      </c>
      <c r="W141" s="3" t="s">
        <v>27</v>
      </c>
      <c r="X141" s="3" t="s">
        <v>27</v>
      </c>
      <c r="Y141" s="3" t="s">
        <v>964</v>
      </c>
      <c r="Z141" s="3" t="s">
        <v>27</v>
      </c>
      <c r="AA141" s="3" t="s">
        <v>965</v>
      </c>
    </row>
    <row r="142" spans="1:27" x14ac:dyDescent="0.15">
      <c r="A142" s="3" t="s">
        <v>27</v>
      </c>
      <c r="B142" s="3" t="s">
        <v>937</v>
      </c>
      <c r="C142" s="3" t="s">
        <v>938</v>
      </c>
      <c r="D142" s="3" t="s">
        <v>27</v>
      </c>
      <c r="E142" s="3" t="s">
        <v>939</v>
      </c>
      <c r="F142" s="3" t="s">
        <v>27</v>
      </c>
      <c r="G142" s="3" t="s">
        <v>31</v>
      </c>
      <c r="H142" s="3">
        <v>1868</v>
      </c>
      <c r="I142" s="3" t="s">
        <v>940</v>
      </c>
      <c r="J142" s="3" t="s">
        <v>32</v>
      </c>
      <c r="K142" s="3" t="s">
        <v>799</v>
      </c>
      <c r="L142" s="3" t="s">
        <v>27</v>
      </c>
      <c r="M142" s="3" t="s">
        <v>27</v>
      </c>
      <c r="N142" s="3" t="s">
        <v>27</v>
      </c>
      <c r="O142" s="3" t="s">
        <v>34</v>
      </c>
      <c r="P142" s="3" t="s">
        <v>409</v>
      </c>
      <c r="Q142" s="3" t="s">
        <v>941</v>
      </c>
      <c r="R142" s="3" t="s">
        <v>27</v>
      </c>
      <c r="S142" s="3" t="s">
        <v>27</v>
      </c>
      <c r="T142" s="3" t="s">
        <v>27</v>
      </c>
      <c r="U142" s="3" t="s">
        <v>27</v>
      </c>
      <c r="V142" s="3" t="s">
        <v>27</v>
      </c>
      <c r="W142" s="3" t="s">
        <v>27</v>
      </c>
      <c r="X142" s="3" t="s">
        <v>942</v>
      </c>
      <c r="Y142" s="3" t="s">
        <v>943</v>
      </c>
      <c r="Z142" s="3" t="s">
        <v>27</v>
      </c>
      <c r="AA142" s="3" t="s">
        <v>944</v>
      </c>
    </row>
    <row r="143" spans="1:27" x14ac:dyDescent="0.15">
      <c r="A143" s="3" t="s">
        <v>27</v>
      </c>
      <c r="B143" s="3" t="s">
        <v>966</v>
      </c>
      <c r="C143" s="3" t="s">
        <v>686</v>
      </c>
      <c r="D143" s="3" t="s">
        <v>27</v>
      </c>
      <c r="E143" s="3" t="s">
        <v>967</v>
      </c>
      <c r="F143" s="3" t="s">
        <v>27</v>
      </c>
      <c r="G143" s="3" t="s">
        <v>31</v>
      </c>
      <c r="H143" s="3">
        <v>1858</v>
      </c>
      <c r="I143" s="3" t="s">
        <v>968</v>
      </c>
      <c r="J143" s="3" t="s">
        <v>32</v>
      </c>
      <c r="K143" s="3" t="s">
        <v>799</v>
      </c>
      <c r="L143" s="3" t="s">
        <v>955</v>
      </c>
      <c r="M143" s="3" t="s">
        <v>956</v>
      </c>
      <c r="N143" s="3" t="s">
        <v>27</v>
      </c>
      <c r="O143" s="3" t="s">
        <v>108</v>
      </c>
      <c r="P143" s="3" t="s">
        <v>109</v>
      </c>
      <c r="Q143" s="3" t="s">
        <v>109</v>
      </c>
      <c r="R143" s="3" t="s">
        <v>674</v>
      </c>
      <c r="S143" s="3" t="s">
        <v>27</v>
      </c>
      <c r="T143" s="3" t="s">
        <v>27</v>
      </c>
      <c r="U143" s="3" t="s">
        <v>27</v>
      </c>
      <c r="V143" s="3" t="s">
        <v>27</v>
      </c>
      <c r="W143" s="3" t="s">
        <v>27</v>
      </c>
      <c r="X143" s="3" t="s">
        <v>27</v>
      </c>
      <c r="Y143" s="3" t="s">
        <v>27</v>
      </c>
      <c r="Z143" s="3" t="s">
        <v>27</v>
      </c>
      <c r="AA143" s="3" t="s">
        <v>676</v>
      </c>
    </row>
    <row r="144" spans="1:27" x14ac:dyDescent="0.15">
      <c r="A144" s="3" t="s">
        <v>27</v>
      </c>
      <c r="B144" s="3" t="s">
        <v>913</v>
      </c>
      <c r="C144" s="3" t="s">
        <v>600</v>
      </c>
      <c r="D144" s="3" t="s">
        <v>27</v>
      </c>
      <c r="E144" s="3" t="s">
        <v>914</v>
      </c>
      <c r="F144" s="3" t="s">
        <v>27</v>
      </c>
      <c r="G144" s="3" t="s">
        <v>31</v>
      </c>
      <c r="H144" s="3">
        <v>1853</v>
      </c>
      <c r="I144" s="3" t="s">
        <v>915</v>
      </c>
      <c r="J144" s="3" t="s">
        <v>32</v>
      </c>
      <c r="K144" s="3" t="s">
        <v>799</v>
      </c>
      <c r="L144" s="3" t="s">
        <v>27</v>
      </c>
      <c r="M144" s="3" t="s">
        <v>27</v>
      </c>
      <c r="N144" s="3" t="s">
        <v>27</v>
      </c>
      <c r="O144" s="3" t="s">
        <v>34</v>
      </c>
      <c r="P144" s="3" t="s">
        <v>409</v>
      </c>
      <c r="Q144" s="3" t="s">
        <v>585</v>
      </c>
      <c r="R144" s="3" t="s">
        <v>27</v>
      </c>
      <c r="S144" s="3" t="s">
        <v>27</v>
      </c>
      <c r="T144" s="3" t="s">
        <v>27</v>
      </c>
      <c r="U144" s="3" t="s">
        <v>27</v>
      </c>
      <c r="V144" s="3" t="s">
        <v>27</v>
      </c>
      <c r="W144" s="3" t="s">
        <v>27</v>
      </c>
      <c r="X144" s="3" t="s">
        <v>27</v>
      </c>
      <c r="Y144" s="3" t="s">
        <v>59</v>
      </c>
      <c r="Z144" s="3" t="s">
        <v>27</v>
      </c>
      <c r="AA144" s="3" t="s">
        <v>603</v>
      </c>
    </row>
    <row r="145" spans="1:27" x14ac:dyDescent="0.15">
      <c r="A145" s="3" t="s">
        <v>359</v>
      </c>
      <c r="B145" s="3" t="s">
        <v>969</v>
      </c>
      <c r="C145" s="3" t="s">
        <v>736</v>
      </c>
      <c r="D145" s="3" t="s">
        <v>27</v>
      </c>
      <c r="E145" s="3" t="s">
        <v>970</v>
      </c>
      <c r="F145" s="3" t="s">
        <v>27</v>
      </c>
      <c r="G145" s="3" t="s">
        <v>795</v>
      </c>
      <c r="H145" s="3">
        <v>1841</v>
      </c>
      <c r="I145" s="3" t="s">
        <v>739</v>
      </c>
      <c r="J145" s="3" t="s">
        <v>32</v>
      </c>
      <c r="K145" s="3" t="s">
        <v>799</v>
      </c>
      <c r="L145" s="3" t="s">
        <v>45</v>
      </c>
      <c r="M145" s="3" t="s">
        <v>408</v>
      </c>
      <c r="N145" s="3" t="s">
        <v>27</v>
      </c>
      <c r="O145" s="3" t="s">
        <v>34</v>
      </c>
      <c r="P145" s="3" t="s">
        <v>35</v>
      </c>
      <c r="Q145" s="3" t="s">
        <v>486</v>
      </c>
      <c r="R145" s="3" t="s">
        <v>27</v>
      </c>
      <c r="S145" s="3" t="s">
        <v>27</v>
      </c>
      <c r="T145" s="3" t="s">
        <v>27</v>
      </c>
      <c r="U145" s="3" t="s">
        <v>230</v>
      </c>
      <c r="V145" s="3" t="s">
        <v>414</v>
      </c>
      <c r="W145" s="3" t="s">
        <v>971</v>
      </c>
      <c r="X145" s="3" t="s">
        <v>27</v>
      </c>
      <c r="Y145" s="3" t="s">
        <v>27</v>
      </c>
      <c r="Z145" s="3" t="s">
        <v>27</v>
      </c>
      <c r="AA145" s="3" t="s">
        <v>486</v>
      </c>
    </row>
    <row r="146" spans="1:27" x14ac:dyDescent="0.15">
      <c r="A146" s="3" t="s">
        <v>27</v>
      </c>
      <c r="B146" s="3" t="s">
        <v>972</v>
      </c>
      <c r="C146" s="3" t="s">
        <v>736</v>
      </c>
      <c r="D146" s="3" t="s">
        <v>27</v>
      </c>
      <c r="E146" s="3" t="s">
        <v>973</v>
      </c>
      <c r="F146" s="3" t="s">
        <v>27</v>
      </c>
      <c r="G146" s="3" t="s">
        <v>743</v>
      </c>
      <c r="H146" s="3">
        <v>1841</v>
      </c>
      <c r="I146" s="3" t="s">
        <v>739</v>
      </c>
      <c r="J146" s="3" t="s">
        <v>32</v>
      </c>
      <c r="K146" s="3" t="s">
        <v>799</v>
      </c>
      <c r="L146" s="3" t="s">
        <v>45</v>
      </c>
      <c r="M146" s="3" t="s">
        <v>408</v>
      </c>
      <c r="N146" s="3" t="s">
        <v>27</v>
      </c>
      <c r="O146" s="3" t="s">
        <v>34</v>
      </c>
      <c r="P146" s="3" t="s">
        <v>35</v>
      </c>
      <c r="Q146" s="3" t="s">
        <v>486</v>
      </c>
      <c r="R146" s="3" t="s">
        <v>27</v>
      </c>
      <c r="S146" s="3" t="s">
        <v>27</v>
      </c>
      <c r="T146" s="3" t="s">
        <v>27</v>
      </c>
      <c r="U146" s="3" t="s">
        <v>230</v>
      </c>
      <c r="V146" s="3" t="s">
        <v>414</v>
      </c>
      <c r="W146" s="3" t="s">
        <v>971</v>
      </c>
      <c r="X146" s="3" t="s">
        <v>27</v>
      </c>
      <c r="Y146" s="3" t="s">
        <v>27</v>
      </c>
      <c r="Z146" s="3" t="s">
        <v>27</v>
      </c>
      <c r="AA146" s="3" t="s">
        <v>486</v>
      </c>
    </row>
    <row r="147" spans="1:27" x14ac:dyDescent="0.15">
      <c r="A147" s="3" t="s">
        <v>27</v>
      </c>
      <c r="B147" s="3" t="s">
        <v>802</v>
      </c>
      <c r="C147" s="3" t="s">
        <v>803</v>
      </c>
      <c r="D147" s="3" t="s">
        <v>27</v>
      </c>
      <c r="E147" s="3" t="s">
        <v>804</v>
      </c>
      <c r="F147" s="3" t="s">
        <v>805</v>
      </c>
      <c r="G147" s="3" t="s">
        <v>31</v>
      </c>
      <c r="H147" s="3">
        <v>1822</v>
      </c>
      <c r="I147" s="3" t="s">
        <v>806</v>
      </c>
      <c r="J147" s="3" t="s">
        <v>32</v>
      </c>
      <c r="K147" s="3" t="s">
        <v>799</v>
      </c>
      <c r="L147" s="3" t="s">
        <v>45</v>
      </c>
      <c r="M147" s="3" t="s">
        <v>408</v>
      </c>
      <c r="N147" s="3" t="s">
        <v>27</v>
      </c>
      <c r="O147" s="3" t="s">
        <v>34</v>
      </c>
      <c r="P147" s="3" t="s">
        <v>35</v>
      </c>
      <c r="Q147" s="3" t="s">
        <v>768</v>
      </c>
      <c r="R147" s="3" t="s">
        <v>807</v>
      </c>
      <c r="S147" s="3" t="s">
        <v>27</v>
      </c>
      <c r="T147" s="3" t="s">
        <v>27</v>
      </c>
      <c r="U147" s="3" t="s">
        <v>27</v>
      </c>
      <c r="V147" s="3" t="s">
        <v>27</v>
      </c>
      <c r="W147" s="3" t="s">
        <v>27</v>
      </c>
      <c r="X147" s="3" t="s">
        <v>27</v>
      </c>
      <c r="Y147" s="3" t="s">
        <v>27</v>
      </c>
      <c r="Z147" s="3" t="s">
        <v>27</v>
      </c>
      <c r="AA147" s="3" t="s">
        <v>808</v>
      </c>
    </row>
    <row r="148" spans="1:27" x14ac:dyDescent="0.15">
      <c r="A148" s="3" t="s">
        <v>27</v>
      </c>
      <c r="B148" s="3" t="s">
        <v>809</v>
      </c>
      <c r="C148" s="3" t="s">
        <v>810</v>
      </c>
      <c r="D148" s="3" t="s">
        <v>27</v>
      </c>
      <c r="E148" s="3" t="s">
        <v>30</v>
      </c>
      <c r="F148" s="3" t="s">
        <v>27</v>
      </c>
      <c r="G148" s="3" t="s">
        <v>31</v>
      </c>
      <c r="H148" s="3">
        <v>1770</v>
      </c>
      <c r="I148" s="3" t="s">
        <v>811</v>
      </c>
      <c r="J148" s="3" t="s">
        <v>32</v>
      </c>
      <c r="K148" s="3" t="s">
        <v>799</v>
      </c>
      <c r="L148" s="3" t="s">
        <v>27</v>
      </c>
      <c r="M148" s="3" t="s">
        <v>27</v>
      </c>
      <c r="N148" s="3" t="s">
        <v>27</v>
      </c>
      <c r="O148" s="3" t="s">
        <v>34</v>
      </c>
      <c r="P148" s="3" t="s">
        <v>35</v>
      </c>
      <c r="Q148" s="3" t="s">
        <v>36</v>
      </c>
      <c r="R148" s="3" t="s">
        <v>37</v>
      </c>
      <c r="S148" s="3" t="s">
        <v>27</v>
      </c>
      <c r="T148" s="3" t="s">
        <v>27</v>
      </c>
      <c r="U148" s="3" t="s">
        <v>27</v>
      </c>
      <c r="V148" s="3" t="s">
        <v>27</v>
      </c>
      <c r="W148" s="3" t="s">
        <v>27</v>
      </c>
      <c r="X148" s="3" t="s">
        <v>27</v>
      </c>
      <c r="Y148" s="3" t="s">
        <v>812</v>
      </c>
      <c r="Z148" s="3" t="s">
        <v>27</v>
      </c>
      <c r="AA148" s="3" t="s">
        <v>813</v>
      </c>
    </row>
    <row r="149" spans="1:27" x14ac:dyDescent="0.15">
      <c r="A149" s="3" t="s">
        <v>27</v>
      </c>
      <c r="B149" s="3" t="s">
        <v>814</v>
      </c>
      <c r="C149" s="3" t="s">
        <v>29</v>
      </c>
      <c r="D149" s="3" t="s">
        <v>27</v>
      </c>
      <c r="E149" s="3" t="s">
        <v>30</v>
      </c>
      <c r="F149" s="3" t="s">
        <v>27</v>
      </c>
      <c r="G149" s="3" t="s">
        <v>31</v>
      </c>
      <c r="H149" s="3">
        <v>0</v>
      </c>
      <c r="I149" s="3" t="s">
        <v>27</v>
      </c>
      <c r="J149" s="3" t="s">
        <v>32</v>
      </c>
      <c r="K149" s="3" t="s">
        <v>799</v>
      </c>
      <c r="L149" s="3" t="s">
        <v>45</v>
      </c>
      <c r="M149" s="3" t="s">
        <v>408</v>
      </c>
      <c r="N149" s="3" t="s">
        <v>27</v>
      </c>
      <c r="O149" s="3" t="s">
        <v>34</v>
      </c>
      <c r="P149" s="3" t="s">
        <v>35</v>
      </c>
      <c r="Q149" s="3" t="s">
        <v>36</v>
      </c>
      <c r="R149" s="3" t="s">
        <v>37</v>
      </c>
      <c r="S149" s="3" t="s">
        <v>27</v>
      </c>
      <c r="T149" s="3" t="s">
        <v>777</v>
      </c>
      <c r="U149" s="3" t="s">
        <v>27</v>
      </c>
      <c r="V149" s="3" t="s">
        <v>27</v>
      </c>
      <c r="W149" s="3" t="s">
        <v>27</v>
      </c>
      <c r="X149" s="3" t="s">
        <v>27</v>
      </c>
      <c r="Y149" s="3" t="s">
        <v>27</v>
      </c>
      <c r="Z149" s="3" t="s">
        <v>27</v>
      </c>
      <c r="AA149" s="3" t="s">
        <v>778</v>
      </c>
    </row>
    <row r="150" spans="1:27" x14ac:dyDescent="0.15">
      <c r="A150" s="3" t="s">
        <v>27</v>
      </c>
      <c r="B150" s="3" t="s">
        <v>883</v>
      </c>
      <c r="C150" s="3" t="s">
        <v>884</v>
      </c>
      <c r="D150" s="3" t="s">
        <v>27</v>
      </c>
      <c r="E150" s="3" t="s">
        <v>885</v>
      </c>
      <c r="F150" s="3" t="s">
        <v>27</v>
      </c>
      <c r="G150" s="3" t="s">
        <v>31</v>
      </c>
      <c r="H150" s="3">
        <v>0</v>
      </c>
      <c r="I150" s="3" t="s">
        <v>27</v>
      </c>
      <c r="J150" s="3" t="s">
        <v>32</v>
      </c>
      <c r="K150" s="3" t="s">
        <v>799</v>
      </c>
      <c r="L150" s="3" t="s">
        <v>874</v>
      </c>
      <c r="M150" s="3" t="s">
        <v>875</v>
      </c>
      <c r="N150" s="3" t="s">
        <v>27</v>
      </c>
      <c r="O150" s="3" t="s">
        <v>34</v>
      </c>
      <c r="P150" s="3" t="s">
        <v>573</v>
      </c>
      <c r="Q150" s="3" t="s">
        <v>574</v>
      </c>
      <c r="R150" s="3" t="s">
        <v>27</v>
      </c>
      <c r="S150" s="3" t="s">
        <v>27</v>
      </c>
      <c r="T150" s="3" t="s">
        <v>886</v>
      </c>
      <c r="U150" s="3" t="s">
        <v>27</v>
      </c>
      <c r="V150" s="3" t="s">
        <v>27</v>
      </c>
      <c r="W150" s="3" t="s">
        <v>887</v>
      </c>
      <c r="X150" s="3" t="s">
        <v>888</v>
      </c>
      <c r="Y150" s="3" t="s">
        <v>27</v>
      </c>
      <c r="Z150" s="3" t="s">
        <v>27</v>
      </c>
      <c r="AA150" s="3" t="s">
        <v>889</v>
      </c>
    </row>
    <row r="151" spans="1:27" x14ac:dyDescent="0.15">
      <c r="A151" s="3" t="s">
        <v>27</v>
      </c>
      <c r="B151" s="3" t="s">
        <v>902</v>
      </c>
      <c r="C151" s="3" t="s">
        <v>609</v>
      </c>
      <c r="D151" s="3" t="s">
        <v>27</v>
      </c>
      <c r="E151" s="3" t="s">
        <v>903</v>
      </c>
      <c r="F151" s="3" t="s">
        <v>27</v>
      </c>
      <c r="G151" s="3" t="s">
        <v>31</v>
      </c>
      <c r="H151" s="3">
        <v>0</v>
      </c>
      <c r="I151" s="3" t="s">
        <v>27</v>
      </c>
      <c r="J151" s="3" t="s">
        <v>32</v>
      </c>
      <c r="K151" s="3" t="s">
        <v>799</v>
      </c>
      <c r="L151" s="3" t="s">
        <v>27</v>
      </c>
      <c r="M151" s="3" t="s">
        <v>27</v>
      </c>
      <c r="N151" s="3" t="s">
        <v>27</v>
      </c>
      <c r="O151" s="3" t="s">
        <v>34</v>
      </c>
      <c r="P151" s="3" t="s">
        <v>409</v>
      </c>
      <c r="Q151" s="3" t="s">
        <v>410</v>
      </c>
      <c r="R151" s="3" t="s">
        <v>27</v>
      </c>
      <c r="S151" s="3" t="s">
        <v>27</v>
      </c>
      <c r="T151" s="3" t="s">
        <v>27</v>
      </c>
      <c r="U151" s="3" t="s">
        <v>27</v>
      </c>
      <c r="V151" s="3" t="s">
        <v>27</v>
      </c>
      <c r="W151" s="3" t="s">
        <v>27</v>
      </c>
      <c r="X151" s="3" t="s">
        <v>27</v>
      </c>
      <c r="Y151" s="3" t="s">
        <v>904</v>
      </c>
      <c r="Z151" s="3" t="s">
        <v>27</v>
      </c>
      <c r="AA151" s="3" t="s">
        <v>905</v>
      </c>
    </row>
    <row r="152" spans="1:27" x14ac:dyDescent="0.15">
      <c r="A152" s="3" t="s">
        <v>27</v>
      </c>
      <c r="B152" s="3" t="s">
        <v>906</v>
      </c>
      <c r="C152" s="3" t="s">
        <v>605</v>
      </c>
      <c r="D152" s="3" t="s">
        <v>27</v>
      </c>
      <c r="E152" s="3" t="s">
        <v>30</v>
      </c>
      <c r="F152" s="3" t="s">
        <v>27</v>
      </c>
      <c r="G152" s="3" t="s">
        <v>31</v>
      </c>
      <c r="H152" s="3">
        <v>0</v>
      </c>
      <c r="I152" s="3" t="s">
        <v>27</v>
      </c>
      <c r="J152" s="3" t="s">
        <v>32</v>
      </c>
      <c r="K152" s="3" t="s">
        <v>799</v>
      </c>
      <c r="L152" s="3" t="s">
        <v>27</v>
      </c>
      <c r="M152" s="3" t="s">
        <v>27</v>
      </c>
      <c r="N152" s="3" t="s">
        <v>27</v>
      </c>
      <c r="O152" s="3" t="s">
        <v>561</v>
      </c>
      <c r="P152" s="3" t="s">
        <v>27</v>
      </c>
      <c r="Q152" s="3" t="s">
        <v>907</v>
      </c>
      <c r="R152" s="3" t="s">
        <v>27</v>
      </c>
      <c r="S152" s="3" t="s">
        <v>27</v>
      </c>
      <c r="T152" s="3" t="s">
        <v>27</v>
      </c>
      <c r="U152" s="3" t="s">
        <v>27</v>
      </c>
      <c r="V152" s="3" t="s">
        <v>27</v>
      </c>
      <c r="W152" s="3" t="s">
        <v>27</v>
      </c>
      <c r="X152" s="3" t="s">
        <v>27</v>
      </c>
      <c r="Y152" s="3" t="s">
        <v>908</v>
      </c>
      <c r="Z152" s="3" t="s">
        <v>27</v>
      </c>
      <c r="AA152" s="3" t="s">
        <v>909</v>
      </c>
    </row>
    <row r="153" spans="1:27" x14ac:dyDescent="0.15">
      <c r="A153" s="3" t="s">
        <v>27</v>
      </c>
      <c r="B153" s="3" t="s">
        <v>910</v>
      </c>
      <c r="C153" s="3" t="s">
        <v>803</v>
      </c>
      <c r="D153" s="3" t="s">
        <v>27</v>
      </c>
      <c r="E153" s="3" t="s">
        <v>804</v>
      </c>
      <c r="F153" s="3" t="s">
        <v>911</v>
      </c>
      <c r="G153" s="3" t="s">
        <v>31</v>
      </c>
      <c r="H153" s="3">
        <v>0</v>
      </c>
      <c r="I153" s="3" t="s">
        <v>27</v>
      </c>
      <c r="J153" s="3" t="s">
        <v>32</v>
      </c>
      <c r="K153" s="3" t="s">
        <v>799</v>
      </c>
      <c r="L153" s="3" t="s">
        <v>27</v>
      </c>
      <c r="M153" s="3" t="s">
        <v>912</v>
      </c>
      <c r="N153" s="3" t="s">
        <v>27</v>
      </c>
      <c r="O153" s="3" t="s">
        <v>34</v>
      </c>
      <c r="P153" s="3" t="s">
        <v>409</v>
      </c>
      <c r="Q153" s="3" t="s">
        <v>410</v>
      </c>
      <c r="R153" s="3" t="s">
        <v>27</v>
      </c>
      <c r="S153" s="3" t="s">
        <v>27</v>
      </c>
      <c r="T153" s="3" t="s">
        <v>27</v>
      </c>
      <c r="U153" s="3" t="s">
        <v>27</v>
      </c>
      <c r="V153" s="3" t="s">
        <v>27</v>
      </c>
      <c r="W153" s="3" t="s">
        <v>27</v>
      </c>
      <c r="X153" s="3" t="s">
        <v>27</v>
      </c>
      <c r="Y153" s="3" t="s">
        <v>59</v>
      </c>
      <c r="Z153" s="3" t="s">
        <v>27</v>
      </c>
      <c r="AA153" s="3" t="s">
        <v>592</v>
      </c>
    </row>
    <row r="154" spans="1:27" x14ac:dyDescent="0.15">
      <c r="A154" s="3" t="s">
        <v>27</v>
      </c>
      <c r="B154" s="3" t="s">
        <v>916</v>
      </c>
      <c r="C154" s="3" t="s">
        <v>917</v>
      </c>
      <c r="D154" s="3" t="s">
        <v>27</v>
      </c>
      <c r="E154" s="3" t="s">
        <v>918</v>
      </c>
      <c r="F154" s="3" t="s">
        <v>27</v>
      </c>
      <c r="G154" s="3" t="s">
        <v>31</v>
      </c>
      <c r="H154" s="3">
        <v>0</v>
      </c>
      <c r="I154" s="3" t="s">
        <v>27</v>
      </c>
      <c r="J154" s="3" t="s">
        <v>32</v>
      </c>
      <c r="K154" s="3" t="s">
        <v>799</v>
      </c>
      <c r="L154" s="3" t="s">
        <v>27</v>
      </c>
      <c r="M154" s="3" t="s">
        <v>27</v>
      </c>
      <c r="N154" s="3" t="s">
        <v>27</v>
      </c>
      <c r="O154" s="3" t="s">
        <v>34</v>
      </c>
      <c r="P154" s="3" t="s">
        <v>409</v>
      </c>
      <c r="Q154" s="3" t="s">
        <v>585</v>
      </c>
      <c r="R154" s="3" t="s">
        <v>27</v>
      </c>
      <c r="S154" s="3" t="s">
        <v>27</v>
      </c>
      <c r="T154" s="3" t="s">
        <v>27</v>
      </c>
      <c r="U154" s="3" t="s">
        <v>27</v>
      </c>
      <c r="V154" s="3" t="s">
        <v>27</v>
      </c>
      <c r="W154" s="3" t="s">
        <v>919</v>
      </c>
      <c r="X154" s="3" t="s">
        <v>27</v>
      </c>
      <c r="Y154" s="3" t="s">
        <v>920</v>
      </c>
      <c r="Z154" s="3" t="s">
        <v>27</v>
      </c>
      <c r="AA154" s="3" t="s">
        <v>921</v>
      </c>
    </row>
    <row r="155" spans="1:27" x14ac:dyDescent="0.15">
      <c r="A155" s="3" t="s">
        <v>27</v>
      </c>
      <c r="B155" s="3" t="s">
        <v>922</v>
      </c>
      <c r="C155" s="3" t="s">
        <v>605</v>
      </c>
      <c r="D155" s="3" t="s">
        <v>27</v>
      </c>
      <c r="E155" s="3" t="s">
        <v>30</v>
      </c>
      <c r="F155" s="3" t="s">
        <v>27</v>
      </c>
      <c r="G155" s="3" t="s">
        <v>31</v>
      </c>
      <c r="H155" s="3">
        <v>0</v>
      </c>
      <c r="I155" s="3" t="s">
        <v>27</v>
      </c>
      <c r="J155" s="3" t="s">
        <v>32</v>
      </c>
      <c r="K155" s="3" t="s">
        <v>799</v>
      </c>
      <c r="L155" s="3" t="s">
        <v>27</v>
      </c>
      <c r="M155" s="3" t="s">
        <v>27</v>
      </c>
      <c r="N155" s="3" t="s">
        <v>27</v>
      </c>
      <c r="O155" s="3" t="s">
        <v>34</v>
      </c>
      <c r="P155" s="3" t="s">
        <v>409</v>
      </c>
      <c r="Q155" s="3" t="s">
        <v>410</v>
      </c>
      <c r="R155" s="3" t="s">
        <v>27</v>
      </c>
      <c r="S155" s="3" t="s">
        <v>27</v>
      </c>
      <c r="T155" s="3" t="s">
        <v>27</v>
      </c>
      <c r="U155" s="3" t="s">
        <v>27</v>
      </c>
      <c r="V155" s="3" t="s">
        <v>27</v>
      </c>
      <c r="W155" s="3" t="s">
        <v>27</v>
      </c>
      <c r="X155" s="3" t="s">
        <v>27</v>
      </c>
      <c r="Y155" s="3" t="s">
        <v>59</v>
      </c>
      <c r="Z155" s="3" t="s">
        <v>27</v>
      </c>
      <c r="AA155" s="3" t="s">
        <v>592</v>
      </c>
    </row>
    <row r="156" spans="1:27" x14ac:dyDescent="0.15">
      <c r="A156" s="3" t="s">
        <v>27</v>
      </c>
      <c r="B156" s="3" t="s">
        <v>928</v>
      </c>
      <c r="C156" s="3" t="s">
        <v>929</v>
      </c>
      <c r="D156" s="3" t="s">
        <v>27</v>
      </c>
      <c r="E156" s="3" t="s">
        <v>930</v>
      </c>
      <c r="F156" s="3" t="s">
        <v>27</v>
      </c>
      <c r="G156" s="3" t="s">
        <v>31</v>
      </c>
      <c r="H156" s="3">
        <v>0</v>
      </c>
      <c r="I156" s="3" t="s">
        <v>27</v>
      </c>
      <c r="J156" s="3" t="s">
        <v>32</v>
      </c>
      <c r="K156" s="3" t="s">
        <v>799</v>
      </c>
      <c r="L156" s="3" t="s">
        <v>27</v>
      </c>
      <c r="M156" s="3" t="s">
        <v>27</v>
      </c>
      <c r="N156" s="3" t="s">
        <v>27</v>
      </c>
      <c r="O156" s="3" t="s">
        <v>34</v>
      </c>
      <c r="P156" s="3" t="s">
        <v>409</v>
      </c>
      <c r="Q156" s="3" t="s">
        <v>410</v>
      </c>
      <c r="R156" s="3" t="s">
        <v>27</v>
      </c>
      <c r="S156" s="3" t="s">
        <v>27</v>
      </c>
      <c r="T156" s="3" t="s">
        <v>27</v>
      </c>
      <c r="U156" s="3" t="s">
        <v>27</v>
      </c>
      <c r="V156" s="3" t="s">
        <v>27</v>
      </c>
      <c r="W156" s="3" t="s">
        <v>27</v>
      </c>
      <c r="X156" s="3" t="s">
        <v>27</v>
      </c>
      <c r="Y156" s="3" t="s">
        <v>931</v>
      </c>
      <c r="Z156" s="3" t="s">
        <v>27</v>
      </c>
      <c r="AA156" s="3" t="s">
        <v>932</v>
      </c>
    </row>
    <row r="157" spans="1:27" x14ac:dyDescent="0.15">
      <c r="A157" s="3" t="s">
        <v>27</v>
      </c>
      <c r="B157" s="3" t="s">
        <v>933</v>
      </c>
      <c r="C157" s="3" t="s">
        <v>609</v>
      </c>
      <c r="D157" s="3" t="s">
        <v>27</v>
      </c>
      <c r="E157" s="3" t="s">
        <v>934</v>
      </c>
      <c r="F157" s="3" t="s">
        <v>27</v>
      </c>
      <c r="G157" s="3" t="s">
        <v>31</v>
      </c>
      <c r="H157" s="3">
        <v>0</v>
      </c>
      <c r="I157" s="3" t="s">
        <v>27</v>
      </c>
      <c r="J157" s="3" t="s">
        <v>32</v>
      </c>
      <c r="K157" s="3" t="s">
        <v>799</v>
      </c>
      <c r="L157" s="3" t="s">
        <v>27</v>
      </c>
      <c r="M157" s="3" t="s">
        <v>27</v>
      </c>
      <c r="N157" s="3" t="s">
        <v>27</v>
      </c>
      <c r="O157" s="3" t="s">
        <v>34</v>
      </c>
      <c r="P157" s="3" t="s">
        <v>409</v>
      </c>
      <c r="Q157" s="3" t="s">
        <v>410</v>
      </c>
      <c r="R157" s="3" t="s">
        <v>27</v>
      </c>
      <c r="S157" s="3" t="s">
        <v>27</v>
      </c>
      <c r="T157" s="3" t="s">
        <v>27</v>
      </c>
      <c r="U157" s="3" t="s">
        <v>27</v>
      </c>
      <c r="V157" s="3" t="s">
        <v>27</v>
      </c>
      <c r="W157" s="3" t="s">
        <v>830</v>
      </c>
      <c r="X157" s="3" t="s">
        <v>27</v>
      </c>
      <c r="Y157" s="3" t="s">
        <v>935</v>
      </c>
      <c r="Z157" s="3" t="s">
        <v>27</v>
      </c>
      <c r="AA157" s="3" t="s">
        <v>936</v>
      </c>
    </row>
    <row r="158" spans="1:27" x14ac:dyDescent="0.15">
      <c r="A158" s="3" t="s">
        <v>27</v>
      </c>
      <c r="B158" s="3" t="s">
        <v>945</v>
      </c>
      <c r="C158" s="3" t="s">
        <v>617</v>
      </c>
      <c r="D158" s="3" t="s">
        <v>27</v>
      </c>
      <c r="E158" s="3" t="s">
        <v>30</v>
      </c>
      <c r="F158" s="3" t="s">
        <v>27</v>
      </c>
      <c r="G158" s="3" t="s">
        <v>31</v>
      </c>
      <c r="H158" s="3">
        <v>0</v>
      </c>
      <c r="I158" s="3" t="s">
        <v>27</v>
      </c>
      <c r="J158" s="3" t="s">
        <v>32</v>
      </c>
      <c r="K158" s="3" t="s">
        <v>799</v>
      </c>
      <c r="L158" s="3" t="s">
        <v>27</v>
      </c>
      <c r="M158" s="3" t="s">
        <v>27</v>
      </c>
      <c r="N158" s="3" t="s">
        <v>27</v>
      </c>
      <c r="O158" s="3" t="s">
        <v>561</v>
      </c>
      <c r="P158" s="3" t="s">
        <v>27</v>
      </c>
      <c r="Q158" s="3" t="s">
        <v>907</v>
      </c>
      <c r="R158" s="3" t="s">
        <v>27</v>
      </c>
      <c r="S158" s="3" t="s">
        <v>27</v>
      </c>
      <c r="T158" s="3" t="s">
        <v>27</v>
      </c>
      <c r="U158" s="3" t="s">
        <v>27</v>
      </c>
      <c r="V158" s="3" t="s">
        <v>27</v>
      </c>
      <c r="W158" s="3" t="s">
        <v>27</v>
      </c>
      <c r="X158" s="3" t="s">
        <v>27</v>
      </c>
      <c r="Y158" s="3" t="s">
        <v>908</v>
      </c>
      <c r="Z158" s="3" t="s">
        <v>27</v>
      </c>
      <c r="AA158" s="3" t="s">
        <v>909</v>
      </c>
    </row>
    <row r="159" spans="1:27" x14ac:dyDescent="0.15">
      <c r="A159" s="3" t="s">
        <v>974</v>
      </c>
      <c r="B159" s="3" t="s">
        <v>975</v>
      </c>
      <c r="C159" s="3" t="s">
        <v>976</v>
      </c>
      <c r="D159" s="3" t="s">
        <v>27</v>
      </c>
      <c r="E159" s="3" t="s">
        <v>977</v>
      </c>
      <c r="F159" s="3" t="s">
        <v>27</v>
      </c>
      <c r="G159" s="3" t="s">
        <v>978</v>
      </c>
      <c r="H159" s="3">
        <v>1910</v>
      </c>
      <c r="I159" s="3" t="s">
        <v>979</v>
      </c>
      <c r="J159" s="3" t="s">
        <v>32</v>
      </c>
      <c r="K159" s="3" t="s">
        <v>980</v>
      </c>
      <c r="L159" s="3" t="s">
        <v>45</v>
      </c>
      <c r="M159" s="3" t="s">
        <v>981</v>
      </c>
      <c r="N159" s="3" t="s">
        <v>27</v>
      </c>
      <c r="O159" s="3" t="s">
        <v>34</v>
      </c>
      <c r="P159" s="3" t="s">
        <v>35</v>
      </c>
      <c r="Q159" s="3" t="s">
        <v>486</v>
      </c>
      <c r="R159" s="3" t="s">
        <v>982</v>
      </c>
      <c r="S159" s="3" t="s">
        <v>983</v>
      </c>
      <c r="T159" s="3" t="s">
        <v>984</v>
      </c>
      <c r="U159" s="3" t="s">
        <v>490</v>
      </c>
      <c r="V159" s="3" t="s">
        <v>491</v>
      </c>
      <c r="W159" s="3" t="s">
        <v>985</v>
      </c>
      <c r="X159" s="3" t="s">
        <v>27</v>
      </c>
      <c r="Y159" s="3" t="s">
        <v>27</v>
      </c>
      <c r="Z159" s="3" t="s">
        <v>27</v>
      </c>
      <c r="AA159" s="3" t="s">
        <v>986</v>
      </c>
    </row>
    <row r="160" spans="1:27" x14ac:dyDescent="0.15">
      <c r="A160" s="3" t="s">
        <v>27</v>
      </c>
      <c r="B160" s="3" t="s">
        <v>1649</v>
      </c>
      <c r="C160" s="3" t="s">
        <v>1513</v>
      </c>
      <c r="D160" s="3" t="s">
        <v>27</v>
      </c>
      <c r="E160" s="3" t="s">
        <v>1650</v>
      </c>
      <c r="F160" s="3" t="s">
        <v>27</v>
      </c>
      <c r="G160" s="3" t="s">
        <v>31</v>
      </c>
      <c r="H160" s="3">
        <v>1931</v>
      </c>
      <c r="I160" s="3" t="s">
        <v>1651</v>
      </c>
      <c r="J160" s="3" t="s">
        <v>386</v>
      </c>
      <c r="K160" s="3" t="s">
        <v>1652</v>
      </c>
      <c r="L160" s="3" t="s">
        <v>27</v>
      </c>
      <c r="M160" s="3" t="s">
        <v>27</v>
      </c>
      <c r="N160" s="3" t="s">
        <v>27</v>
      </c>
      <c r="O160" s="3" t="s">
        <v>34</v>
      </c>
      <c r="P160" s="3" t="s">
        <v>573</v>
      </c>
      <c r="Q160" s="3" t="s">
        <v>574</v>
      </c>
      <c r="R160" s="3" t="s">
        <v>27</v>
      </c>
      <c r="S160" s="3" t="s">
        <v>27</v>
      </c>
      <c r="T160" s="3" t="s">
        <v>1653</v>
      </c>
      <c r="U160" s="3" t="s">
        <v>27</v>
      </c>
      <c r="V160" s="3" t="s">
        <v>27</v>
      </c>
      <c r="W160" s="3" t="s">
        <v>27</v>
      </c>
      <c r="X160" s="3" t="s">
        <v>27</v>
      </c>
      <c r="Y160" s="3" t="s">
        <v>27</v>
      </c>
      <c r="Z160" s="3" t="s">
        <v>27</v>
      </c>
      <c r="AA160" s="3" t="s">
        <v>1655</v>
      </c>
    </row>
    <row r="161" spans="1:27" x14ac:dyDescent="0.15">
      <c r="A161" s="3" t="s">
        <v>27</v>
      </c>
      <c r="B161" s="3" t="s">
        <v>1239</v>
      </c>
      <c r="C161" s="3" t="s">
        <v>45</v>
      </c>
      <c r="D161" s="3" t="s">
        <v>27</v>
      </c>
      <c r="E161" s="3" t="s">
        <v>1240</v>
      </c>
      <c r="F161" s="3" t="s">
        <v>27</v>
      </c>
      <c r="G161" s="3" t="s">
        <v>31</v>
      </c>
      <c r="H161" s="3">
        <v>2007</v>
      </c>
      <c r="I161" s="3" t="s">
        <v>1241</v>
      </c>
      <c r="J161" s="3" t="s">
        <v>32</v>
      </c>
      <c r="K161" s="3" t="s">
        <v>989</v>
      </c>
      <c r="L161" s="3" t="s">
        <v>45</v>
      </c>
      <c r="M161" s="3" t="s">
        <v>107</v>
      </c>
      <c r="N161" s="3" t="s">
        <v>27</v>
      </c>
      <c r="O161" s="3" t="s">
        <v>108</v>
      </c>
      <c r="P161" s="3" t="s">
        <v>109</v>
      </c>
      <c r="Q161" s="3" t="s">
        <v>109</v>
      </c>
      <c r="R161" s="3" t="s">
        <v>110</v>
      </c>
      <c r="S161" s="3" t="s">
        <v>111</v>
      </c>
      <c r="T161" s="3" t="s">
        <v>1242</v>
      </c>
      <c r="U161" s="3" t="s">
        <v>113</v>
      </c>
      <c r="V161" s="3" t="s">
        <v>114</v>
      </c>
      <c r="W161" s="3" t="s">
        <v>1243</v>
      </c>
      <c r="X161" s="3" t="s">
        <v>1244</v>
      </c>
      <c r="Y161" s="3" t="s">
        <v>1245</v>
      </c>
      <c r="Z161" s="3" t="s">
        <v>1246</v>
      </c>
      <c r="AA161" s="3" t="s">
        <v>1247</v>
      </c>
    </row>
    <row r="162" spans="1:27" x14ac:dyDescent="0.15">
      <c r="A162" s="3" t="s">
        <v>27</v>
      </c>
      <c r="B162" s="3" t="s">
        <v>1190</v>
      </c>
      <c r="C162" s="3" t="s">
        <v>1191</v>
      </c>
      <c r="D162" s="3" t="s">
        <v>27</v>
      </c>
      <c r="E162" s="3" t="s">
        <v>1192</v>
      </c>
      <c r="F162" s="3" t="s">
        <v>27</v>
      </c>
      <c r="G162" s="3" t="s">
        <v>31</v>
      </c>
      <c r="H162" s="3">
        <v>1962</v>
      </c>
      <c r="I162" s="3" t="s">
        <v>1193</v>
      </c>
      <c r="J162" s="3" t="s">
        <v>32</v>
      </c>
      <c r="K162" s="3" t="s">
        <v>989</v>
      </c>
      <c r="L162" s="3" t="s">
        <v>27</v>
      </c>
      <c r="M162" s="3" t="s">
        <v>27</v>
      </c>
      <c r="N162" s="3" t="s">
        <v>27</v>
      </c>
      <c r="O162" s="3" t="s">
        <v>108</v>
      </c>
      <c r="P162" s="3" t="s">
        <v>148</v>
      </c>
      <c r="Q162" s="3" t="s">
        <v>149</v>
      </c>
      <c r="R162" s="3" t="s">
        <v>27</v>
      </c>
      <c r="S162" s="3" t="s">
        <v>27</v>
      </c>
      <c r="T162" s="3" t="s">
        <v>1194</v>
      </c>
      <c r="U162" s="3" t="s">
        <v>490</v>
      </c>
      <c r="V162" s="3" t="s">
        <v>551</v>
      </c>
      <c r="W162" s="3" t="s">
        <v>1195</v>
      </c>
      <c r="X162" s="3" t="s">
        <v>1196</v>
      </c>
      <c r="Y162" s="3" t="s">
        <v>1197</v>
      </c>
      <c r="Z162" s="3" t="s">
        <v>1198</v>
      </c>
      <c r="AA162" s="3" t="s">
        <v>1199</v>
      </c>
    </row>
    <row r="163" spans="1:27" x14ac:dyDescent="0.15">
      <c r="A163" s="3" t="s">
        <v>27</v>
      </c>
      <c r="B163" s="3" t="s">
        <v>1067</v>
      </c>
      <c r="C163" s="3" t="s">
        <v>1068</v>
      </c>
      <c r="D163" s="3" t="s">
        <v>1069</v>
      </c>
      <c r="E163" s="3" t="s">
        <v>30</v>
      </c>
      <c r="F163" s="3" t="s">
        <v>27</v>
      </c>
      <c r="G163" s="3" t="s">
        <v>31</v>
      </c>
      <c r="H163" s="3">
        <v>1956</v>
      </c>
      <c r="I163" s="3" t="s">
        <v>1070</v>
      </c>
      <c r="J163" s="3" t="s">
        <v>32</v>
      </c>
      <c r="K163" s="3" t="s">
        <v>989</v>
      </c>
      <c r="L163" s="3" t="s">
        <v>27</v>
      </c>
      <c r="M163" s="3" t="s">
        <v>27</v>
      </c>
      <c r="N163" s="3" t="s">
        <v>27</v>
      </c>
      <c r="O163" s="3" t="s">
        <v>1044</v>
      </c>
      <c r="P163" s="3" t="s">
        <v>1071</v>
      </c>
      <c r="Q163" s="3" t="s">
        <v>1072</v>
      </c>
      <c r="R163" s="3" t="s">
        <v>1073</v>
      </c>
      <c r="S163" s="3" t="s">
        <v>27</v>
      </c>
      <c r="T163" s="3" t="s">
        <v>27</v>
      </c>
      <c r="U163" s="3" t="s">
        <v>490</v>
      </c>
      <c r="V163" s="3" t="s">
        <v>491</v>
      </c>
      <c r="W163" s="3" t="s">
        <v>1074</v>
      </c>
      <c r="X163" s="3" t="s">
        <v>27</v>
      </c>
      <c r="Y163" s="3" t="s">
        <v>1075</v>
      </c>
      <c r="Z163" s="3" t="s">
        <v>1076</v>
      </c>
      <c r="AA163" s="3" t="s">
        <v>1077</v>
      </c>
    </row>
    <row r="164" spans="1:27" x14ac:dyDescent="0.15">
      <c r="A164" s="3" t="s">
        <v>27</v>
      </c>
      <c r="B164" s="3" t="s">
        <v>1117</v>
      </c>
      <c r="C164" s="3" t="s">
        <v>1118</v>
      </c>
      <c r="D164" s="3" t="s">
        <v>27</v>
      </c>
      <c r="E164" s="3" t="s">
        <v>1119</v>
      </c>
      <c r="F164" s="3" t="s">
        <v>27</v>
      </c>
      <c r="G164" s="3" t="s">
        <v>31</v>
      </c>
      <c r="H164" s="3">
        <v>1951</v>
      </c>
      <c r="I164" s="3" t="s">
        <v>1120</v>
      </c>
      <c r="J164" s="3" t="s">
        <v>32</v>
      </c>
      <c r="K164" s="3" t="s">
        <v>989</v>
      </c>
      <c r="L164" s="3" t="s">
        <v>365</v>
      </c>
      <c r="M164" s="3" t="s">
        <v>1081</v>
      </c>
      <c r="N164" s="3" t="s">
        <v>653</v>
      </c>
      <c r="O164" s="3" t="s">
        <v>34</v>
      </c>
      <c r="P164" s="3" t="s">
        <v>409</v>
      </c>
      <c r="Q164" s="3" t="s">
        <v>410</v>
      </c>
      <c r="R164" s="3" t="s">
        <v>27</v>
      </c>
      <c r="S164" s="3" t="s">
        <v>27</v>
      </c>
      <c r="T164" s="3" t="s">
        <v>27</v>
      </c>
      <c r="U164" s="3" t="s">
        <v>490</v>
      </c>
      <c r="V164" s="3" t="s">
        <v>551</v>
      </c>
      <c r="W164" s="3" t="s">
        <v>1121</v>
      </c>
      <c r="X164" s="3" t="s">
        <v>1122</v>
      </c>
      <c r="Y164" s="3" t="s">
        <v>1123</v>
      </c>
      <c r="Z164" s="3" t="s">
        <v>1124</v>
      </c>
      <c r="AA164" s="3" t="s">
        <v>1125</v>
      </c>
    </row>
    <row r="165" spans="1:27" x14ac:dyDescent="0.15">
      <c r="A165" s="3" t="s">
        <v>27</v>
      </c>
      <c r="B165" s="3" t="s">
        <v>1224</v>
      </c>
      <c r="C165" s="3" t="s">
        <v>1225</v>
      </c>
      <c r="D165" s="3" t="s">
        <v>27</v>
      </c>
      <c r="E165" s="3" t="s">
        <v>1226</v>
      </c>
      <c r="F165" s="3" t="s">
        <v>27</v>
      </c>
      <c r="G165" s="3" t="s">
        <v>31</v>
      </c>
      <c r="H165" s="3">
        <v>1936</v>
      </c>
      <c r="I165" s="3" t="s">
        <v>1227</v>
      </c>
      <c r="J165" s="3" t="s">
        <v>32</v>
      </c>
      <c r="K165" s="3" t="s">
        <v>989</v>
      </c>
      <c r="L165" s="3" t="s">
        <v>874</v>
      </c>
      <c r="M165" s="3" t="s">
        <v>875</v>
      </c>
      <c r="N165" s="3" t="s">
        <v>27</v>
      </c>
      <c r="O165" s="3" t="s">
        <v>108</v>
      </c>
      <c r="P165" s="3" t="s">
        <v>109</v>
      </c>
      <c r="Q165" s="3" t="s">
        <v>109</v>
      </c>
      <c r="R165" s="3" t="s">
        <v>1228</v>
      </c>
      <c r="S165" s="3" t="s">
        <v>1229</v>
      </c>
      <c r="T165" s="3" t="s">
        <v>1230</v>
      </c>
      <c r="U165" s="3" t="s">
        <v>27</v>
      </c>
      <c r="V165" s="3" t="s">
        <v>27</v>
      </c>
      <c r="W165" s="3" t="s">
        <v>1231</v>
      </c>
      <c r="X165" s="3" t="s">
        <v>27</v>
      </c>
      <c r="Y165" s="3" t="s">
        <v>1230</v>
      </c>
      <c r="Z165" s="3" t="s">
        <v>1232</v>
      </c>
      <c r="AA165" s="3" t="s">
        <v>1233</v>
      </c>
    </row>
    <row r="166" spans="1:27" x14ac:dyDescent="0.15">
      <c r="A166" s="3" t="s">
        <v>27</v>
      </c>
      <c r="B166" s="3" t="s">
        <v>1004</v>
      </c>
      <c r="C166" s="3" t="s">
        <v>483</v>
      </c>
      <c r="D166" s="3" t="s">
        <v>27</v>
      </c>
      <c r="E166" s="3" t="s">
        <v>1005</v>
      </c>
      <c r="F166" s="3" t="s">
        <v>27</v>
      </c>
      <c r="G166" s="3" t="s">
        <v>31</v>
      </c>
      <c r="H166" s="3">
        <v>1927</v>
      </c>
      <c r="I166" s="3" t="s">
        <v>1006</v>
      </c>
      <c r="J166" s="3" t="s">
        <v>32</v>
      </c>
      <c r="K166" s="3" t="s">
        <v>989</v>
      </c>
      <c r="L166" s="3" t="s">
        <v>45</v>
      </c>
      <c r="M166" s="3" t="s">
        <v>990</v>
      </c>
      <c r="N166" s="3" t="s">
        <v>27</v>
      </c>
      <c r="O166" s="3" t="s">
        <v>34</v>
      </c>
      <c r="P166" s="3" t="s">
        <v>35</v>
      </c>
      <c r="Q166" s="3" t="s">
        <v>486</v>
      </c>
      <c r="R166" s="3" t="s">
        <v>498</v>
      </c>
      <c r="S166" s="3" t="s">
        <v>1007</v>
      </c>
      <c r="T166" s="3" t="s">
        <v>1008</v>
      </c>
      <c r="U166" s="3" t="s">
        <v>490</v>
      </c>
      <c r="V166" s="3" t="s">
        <v>491</v>
      </c>
      <c r="W166" s="3" t="s">
        <v>1009</v>
      </c>
      <c r="X166" s="3" t="s">
        <v>27</v>
      </c>
      <c r="Y166" s="3" t="s">
        <v>27</v>
      </c>
      <c r="Z166" s="3" t="s">
        <v>27</v>
      </c>
      <c r="AA166" s="3" t="s">
        <v>1010</v>
      </c>
    </row>
    <row r="167" spans="1:27" x14ac:dyDescent="0.15">
      <c r="A167" s="3" t="s">
        <v>27</v>
      </c>
      <c r="B167" s="3" t="s">
        <v>1033</v>
      </c>
      <c r="C167" s="3" t="s">
        <v>787</v>
      </c>
      <c r="D167" s="3" t="s">
        <v>27</v>
      </c>
      <c r="E167" s="3" t="s">
        <v>1034</v>
      </c>
      <c r="F167" s="3" t="s">
        <v>27</v>
      </c>
      <c r="G167" s="3" t="s">
        <v>31</v>
      </c>
      <c r="H167" s="3">
        <v>1926</v>
      </c>
      <c r="I167" s="3" t="s">
        <v>1035</v>
      </c>
      <c r="J167" s="3" t="s">
        <v>32</v>
      </c>
      <c r="K167" s="3" t="s">
        <v>989</v>
      </c>
      <c r="L167" s="3" t="s">
        <v>27</v>
      </c>
      <c r="M167" s="3" t="s">
        <v>27</v>
      </c>
      <c r="N167" s="3" t="s">
        <v>653</v>
      </c>
      <c r="O167" s="3" t="s">
        <v>34</v>
      </c>
      <c r="P167" s="3" t="s">
        <v>573</v>
      </c>
      <c r="Q167" s="3" t="s">
        <v>574</v>
      </c>
      <c r="R167" s="3" t="s">
        <v>27</v>
      </c>
      <c r="S167" s="3" t="s">
        <v>27</v>
      </c>
      <c r="T167" s="3" t="s">
        <v>745</v>
      </c>
      <c r="U167" s="3" t="s">
        <v>490</v>
      </c>
      <c r="V167" s="3" t="s">
        <v>551</v>
      </c>
      <c r="W167" s="3" t="s">
        <v>746</v>
      </c>
      <c r="X167" s="3" t="s">
        <v>1036</v>
      </c>
      <c r="Y167" s="3" t="s">
        <v>1037</v>
      </c>
      <c r="Z167" s="3" t="s">
        <v>1038</v>
      </c>
      <c r="AA167" s="3" t="s">
        <v>1039</v>
      </c>
    </row>
    <row r="168" spans="1:27" x14ac:dyDescent="0.15">
      <c r="A168" s="3" t="s">
        <v>27</v>
      </c>
      <c r="B168" s="3" t="s">
        <v>1025</v>
      </c>
      <c r="C168" s="3" t="s">
        <v>787</v>
      </c>
      <c r="D168" s="3" t="s">
        <v>27</v>
      </c>
      <c r="E168" s="3" t="s">
        <v>1026</v>
      </c>
      <c r="F168" s="3" t="s">
        <v>27</v>
      </c>
      <c r="G168" s="3" t="s">
        <v>31</v>
      </c>
      <c r="H168" s="3">
        <v>1920</v>
      </c>
      <c r="I168" s="3" t="s">
        <v>744</v>
      </c>
      <c r="J168" s="3" t="s">
        <v>32</v>
      </c>
      <c r="K168" s="3" t="s">
        <v>989</v>
      </c>
      <c r="L168" s="3" t="s">
        <v>874</v>
      </c>
      <c r="M168" s="3" t="s">
        <v>107</v>
      </c>
      <c r="N168" s="3" t="s">
        <v>27</v>
      </c>
      <c r="O168" s="3" t="s">
        <v>34</v>
      </c>
      <c r="P168" s="3" t="s">
        <v>573</v>
      </c>
      <c r="Q168" s="3" t="s">
        <v>574</v>
      </c>
      <c r="R168" s="3" t="s">
        <v>27</v>
      </c>
      <c r="S168" s="3" t="s">
        <v>27</v>
      </c>
      <c r="T168" s="3" t="s">
        <v>745</v>
      </c>
      <c r="U168" s="3" t="s">
        <v>490</v>
      </c>
      <c r="V168" s="3" t="s">
        <v>551</v>
      </c>
      <c r="W168" s="3" t="s">
        <v>746</v>
      </c>
      <c r="X168" s="3" t="s">
        <v>1027</v>
      </c>
      <c r="Y168" s="3" t="s">
        <v>27</v>
      </c>
      <c r="Z168" s="3" t="s">
        <v>27</v>
      </c>
      <c r="AA168" s="3" t="s">
        <v>749</v>
      </c>
    </row>
    <row r="169" spans="1:27" x14ac:dyDescent="0.15">
      <c r="A169" s="3" t="s">
        <v>27</v>
      </c>
      <c r="B169" s="3" t="s">
        <v>1030</v>
      </c>
      <c r="C169" s="3" t="s">
        <v>570</v>
      </c>
      <c r="D169" s="3" t="s">
        <v>27</v>
      </c>
      <c r="E169" s="3" t="s">
        <v>1031</v>
      </c>
      <c r="F169" s="3" t="s">
        <v>27</v>
      </c>
      <c r="G169" s="3" t="s">
        <v>31</v>
      </c>
      <c r="H169" s="3">
        <v>1920</v>
      </c>
      <c r="I169" s="3" t="s">
        <v>744</v>
      </c>
      <c r="J169" s="3" t="s">
        <v>32</v>
      </c>
      <c r="K169" s="3" t="s">
        <v>989</v>
      </c>
      <c r="L169" s="3" t="s">
        <v>874</v>
      </c>
      <c r="M169" s="3" t="s">
        <v>107</v>
      </c>
      <c r="N169" s="3" t="s">
        <v>27</v>
      </c>
      <c r="O169" s="3" t="s">
        <v>34</v>
      </c>
      <c r="P169" s="3" t="s">
        <v>573</v>
      </c>
      <c r="Q169" s="3" t="s">
        <v>574</v>
      </c>
      <c r="R169" s="3" t="s">
        <v>27</v>
      </c>
      <c r="S169" s="3" t="s">
        <v>27</v>
      </c>
      <c r="T169" s="3" t="s">
        <v>745</v>
      </c>
      <c r="U169" s="3" t="s">
        <v>490</v>
      </c>
      <c r="V169" s="3" t="s">
        <v>551</v>
      </c>
      <c r="W169" s="3" t="s">
        <v>746</v>
      </c>
      <c r="X169" s="3" t="s">
        <v>1032</v>
      </c>
      <c r="Y169" s="3" t="s">
        <v>27</v>
      </c>
      <c r="Z169" s="3" t="s">
        <v>748</v>
      </c>
      <c r="AA169" s="3" t="s">
        <v>749</v>
      </c>
    </row>
    <row r="170" spans="1:27" x14ac:dyDescent="0.15">
      <c r="A170" s="3" t="s">
        <v>27</v>
      </c>
      <c r="B170" s="3" t="s">
        <v>987</v>
      </c>
      <c r="C170" s="3" t="s">
        <v>504</v>
      </c>
      <c r="D170" s="3" t="s">
        <v>27</v>
      </c>
      <c r="E170" s="3" t="s">
        <v>988</v>
      </c>
      <c r="F170" s="3" t="s">
        <v>27</v>
      </c>
      <c r="G170" s="3" t="s">
        <v>539</v>
      </c>
      <c r="H170" s="3">
        <v>1914</v>
      </c>
      <c r="I170" s="3" t="s">
        <v>532</v>
      </c>
      <c r="J170" s="3" t="s">
        <v>32</v>
      </c>
      <c r="K170" s="3" t="s">
        <v>989</v>
      </c>
      <c r="L170" s="3" t="s">
        <v>45</v>
      </c>
      <c r="M170" s="3" t="s">
        <v>990</v>
      </c>
      <c r="N170" s="3" t="s">
        <v>27</v>
      </c>
      <c r="O170" s="3" t="s">
        <v>34</v>
      </c>
      <c r="P170" s="3" t="s">
        <v>35</v>
      </c>
      <c r="Q170" s="3" t="s">
        <v>486</v>
      </c>
      <c r="R170" s="3" t="s">
        <v>487</v>
      </c>
      <c r="S170" s="3" t="s">
        <v>991</v>
      </c>
      <c r="T170" s="3" t="s">
        <v>992</v>
      </c>
      <c r="U170" s="3" t="s">
        <v>490</v>
      </c>
      <c r="V170" s="3" t="s">
        <v>551</v>
      </c>
      <c r="W170" s="3" t="s">
        <v>993</v>
      </c>
      <c r="X170" s="3" t="s">
        <v>27</v>
      </c>
      <c r="Y170" s="3" t="s">
        <v>27</v>
      </c>
      <c r="Z170" s="3" t="s">
        <v>27</v>
      </c>
      <c r="AA170" s="3" t="s">
        <v>994</v>
      </c>
    </row>
    <row r="171" spans="1:27" x14ac:dyDescent="0.15">
      <c r="A171" s="3" t="s">
        <v>27</v>
      </c>
      <c r="B171" s="3" t="s">
        <v>1212</v>
      </c>
      <c r="C171" s="3" t="s">
        <v>1213</v>
      </c>
      <c r="D171" s="3" t="s">
        <v>27</v>
      </c>
      <c r="E171" s="3" t="s">
        <v>1214</v>
      </c>
      <c r="F171" s="3" t="s">
        <v>27</v>
      </c>
      <c r="G171" s="3" t="s">
        <v>31</v>
      </c>
      <c r="H171" s="3">
        <v>1913</v>
      </c>
      <c r="I171" s="3" t="s">
        <v>1215</v>
      </c>
      <c r="J171" s="3" t="s">
        <v>32</v>
      </c>
      <c r="K171" s="3" t="s">
        <v>989</v>
      </c>
      <c r="L171" s="3" t="s">
        <v>45</v>
      </c>
      <c r="M171" s="3" t="s">
        <v>46</v>
      </c>
      <c r="N171" s="3" t="s">
        <v>653</v>
      </c>
      <c r="O171" s="3" t="s">
        <v>654</v>
      </c>
      <c r="P171" s="3" t="s">
        <v>1216</v>
      </c>
      <c r="Q171" s="3" t="s">
        <v>1217</v>
      </c>
      <c r="R171" s="3" t="s">
        <v>1218</v>
      </c>
      <c r="S171" s="3" t="s">
        <v>1219</v>
      </c>
      <c r="T171" s="3" t="s">
        <v>1220</v>
      </c>
      <c r="U171" s="3" t="s">
        <v>230</v>
      </c>
      <c r="V171" s="3" t="s">
        <v>551</v>
      </c>
      <c r="W171" s="3" t="s">
        <v>1221</v>
      </c>
      <c r="X171" s="3" t="s">
        <v>1222</v>
      </c>
      <c r="Y171" s="3" t="s">
        <v>27</v>
      </c>
      <c r="Z171" s="3" t="s">
        <v>27</v>
      </c>
      <c r="AA171" s="3" t="s">
        <v>1223</v>
      </c>
    </row>
    <row r="172" spans="1:27" x14ac:dyDescent="0.15">
      <c r="A172" s="3" t="s">
        <v>27</v>
      </c>
      <c r="B172" s="3" t="s">
        <v>1139</v>
      </c>
      <c r="C172" s="3" t="s">
        <v>1140</v>
      </c>
      <c r="D172" s="3" t="s">
        <v>27</v>
      </c>
      <c r="E172" s="3" t="s">
        <v>1141</v>
      </c>
      <c r="F172" s="3" t="s">
        <v>27</v>
      </c>
      <c r="G172" s="3" t="s">
        <v>31</v>
      </c>
      <c r="H172" s="3">
        <v>1900</v>
      </c>
      <c r="I172" s="3" t="s">
        <v>170</v>
      </c>
      <c r="J172" s="3" t="s">
        <v>32</v>
      </c>
      <c r="K172" s="3" t="s">
        <v>989</v>
      </c>
      <c r="L172" s="3" t="s">
        <v>1142</v>
      </c>
      <c r="M172" s="3" t="s">
        <v>1143</v>
      </c>
      <c r="N172" s="3" t="s">
        <v>27</v>
      </c>
      <c r="O172" s="3" t="s">
        <v>125</v>
      </c>
      <c r="P172" s="3" t="s">
        <v>1144</v>
      </c>
      <c r="Q172" s="3" t="s">
        <v>1145</v>
      </c>
      <c r="R172" s="3" t="s">
        <v>1146</v>
      </c>
      <c r="S172" s="3" t="s">
        <v>27</v>
      </c>
      <c r="T172" s="3" t="s">
        <v>27</v>
      </c>
      <c r="U172" s="3" t="s">
        <v>490</v>
      </c>
      <c r="V172" s="3" t="s">
        <v>551</v>
      </c>
      <c r="W172" s="3" t="s">
        <v>1147</v>
      </c>
      <c r="X172" s="3" t="s">
        <v>27</v>
      </c>
      <c r="Y172" s="3" t="s">
        <v>1148</v>
      </c>
      <c r="Z172" s="3" t="s">
        <v>27</v>
      </c>
      <c r="AA172" s="3" t="s">
        <v>1149</v>
      </c>
    </row>
    <row r="173" spans="1:27" x14ac:dyDescent="0.15">
      <c r="A173" s="3" t="s">
        <v>27</v>
      </c>
      <c r="B173" s="3" t="s">
        <v>1021</v>
      </c>
      <c r="C173" s="3" t="s">
        <v>1022</v>
      </c>
      <c r="D173" s="3" t="s">
        <v>27</v>
      </c>
      <c r="E173" s="3" t="s">
        <v>1023</v>
      </c>
      <c r="F173" s="3" t="s">
        <v>27</v>
      </c>
      <c r="G173" s="3" t="s">
        <v>31</v>
      </c>
      <c r="H173" s="3">
        <v>1899</v>
      </c>
      <c r="I173" s="3" t="s">
        <v>1024</v>
      </c>
      <c r="J173" s="3" t="s">
        <v>32</v>
      </c>
      <c r="K173" s="3" t="s">
        <v>989</v>
      </c>
      <c r="L173" s="3" t="s">
        <v>874</v>
      </c>
      <c r="M173" s="3" t="s">
        <v>107</v>
      </c>
      <c r="N173" s="3" t="s">
        <v>27</v>
      </c>
      <c r="O173" s="3" t="s">
        <v>34</v>
      </c>
      <c r="P173" s="3" t="s">
        <v>573</v>
      </c>
      <c r="Q173" s="3" t="s">
        <v>574</v>
      </c>
      <c r="R173" s="3" t="s">
        <v>27</v>
      </c>
      <c r="S173" s="3" t="s">
        <v>27</v>
      </c>
      <c r="T173" s="3" t="s">
        <v>745</v>
      </c>
      <c r="U173" s="3" t="s">
        <v>490</v>
      </c>
      <c r="V173" s="3" t="s">
        <v>551</v>
      </c>
      <c r="W173" s="3" t="s">
        <v>746</v>
      </c>
      <c r="X173" s="3" t="s">
        <v>27</v>
      </c>
      <c r="Y173" s="3" t="s">
        <v>27</v>
      </c>
      <c r="Z173" s="3" t="s">
        <v>27</v>
      </c>
      <c r="AA173" s="3" t="s">
        <v>749</v>
      </c>
    </row>
    <row r="174" spans="1:27" x14ac:dyDescent="0.15">
      <c r="A174" s="3" t="s">
        <v>27</v>
      </c>
      <c r="B174" s="3" t="s">
        <v>1028</v>
      </c>
      <c r="C174" s="3" t="s">
        <v>1022</v>
      </c>
      <c r="D174" s="3" t="s">
        <v>27</v>
      </c>
      <c r="E174" s="3" t="s">
        <v>1029</v>
      </c>
      <c r="F174" s="3" t="s">
        <v>27</v>
      </c>
      <c r="G174" s="3" t="s">
        <v>31</v>
      </c>
      <c r="H174" s="3">
        <v>1899</v>
      </c>
      <c r="I174" s="3" t="s">
        <v>1024</v>
      </c>
      <c r="J174" s="3" t="s">
        <v>32</v>
      </c>
      <c r="K174" s="3" t="s">
        <v>989</v>
      </c>
      <c r="L174" s="3" t="s">
        <v>874</v>
      </c>
      <c r="M174" s="3" t="s">
        <v>107</v>
      </c>
      <c r="N174" s="3" t="s">
        <v>27</v>
      </c>
      <c r="O174" s="3" t="s">
        <v>34</v>
      </c>
      <c r="P174" s="3" t="s">
        <v>573</v>
      </c>
      <c r="Q174" s="3" t="s">
        <v>574</v>
      </c>
      <c r="R174" s="3" t="s">
        <v>27</v>
      </c>
      <c r="S174" s="3" t="s">
        <v>27</v>
      </c>
      <c r="T174" s="3" t="s">
        <v>745</v>
      </c>
      <c r="U174" s="3" t="s">
        <v>490</v>
      </c>
      <c r="V174" s="3" t="s">
        <v>551</v>
      </c>
      <c r="W174" s="3" t="s">
        <v>746</v>
      </c>
      <c r="X174" s="3" t="s">
        <v>27</v>
      </c>
      <c r="Y174" s="3" t="s">
        <v>27</v>
      </c>
      <c r="Z174" s="3" t="s">
        <v>27</v>
      </c>
      <c r="AA174" s="3" t="s">
        <v>749</v>
      </c>
    </row>
    <row r="175" spans="1:27" x14ac:dyDescent="0.15">
      <c r="A175" s="3" t="s">
        <v>27</v>
      </c>
      <c r="B175" s="3" t="s">
        <v>1184</v>
      </c>
      <c r="C175" s="3" t="s">
        <v>157</v>
      </c>
      <c r="D175" s="3" t="s">
        <v>27</v>
      </c>
      <c r="E175" s="3" t="s">
        <v>1185</v>
      </c>
      <c r="F175" s="3" t="s">
        <v>27</v>
      </c>
      <c r="G175" s="3" t="s">
        <v>31</v>
      </c>
      <c r="H175" s="3">
        <v>1893</v>
      </c>
      <c r="I175" s="3" t="s">
        <v>159</v>
      </c>
      <c r="J175" s="3" t="s">
        <v>32</v>
      </c>
      <c r="K175" s="3" t="s">
        <v>989</v>
      </c>
      <c r="L175" s="3" t="s">
        <v>27</v>
      </c>
      <c r="M175" s="3" t="s">
        <v>27</v>
      </c>
      <c r="N175" s="3" t="s">
        <v>1186</v>
      </c>
      <c r="O175" s="3" t="s">
        <v>108</v>
      </c>
      <c r="P175" s="3" t="s">
        <v>148</v>
      </c>
      <c r="Q175" s="3" t="s">
        <v>149</v>
      </c>
      <c r="R175" s="3" t="s">
        <v>27</v>
      </c>
      <c r="S175" s="3" t="s">
        <v>27</v>
      </c>
      <c r="T175" s="3" t="s">
        <v>27</v>
      </c>
      <c r="U175" s="3" t="s">
        <v>27</v>
      </c>
      <c r="V175" s="3" t="s">
        <v>27</v>
      </c>
      <c r="W175" s="3" t="s">
        <v>1187</v>
      </c>
      <c r="X175" s="3" t="s">
        <v>27</v>
      </c>
      <c r="Y175" s="3" t="s">
        <v>1188</v>
      </c>
      <c r="Z175" s="3" t="s">
        <v>27</v>
      </c>
      <c r="AA175" s="3" t="s">
        <v>1189</v>
      </c>
    </row>
    <row r="176" spans="1:27" x14ac:dyDescent="0.15">
      <c r="A176" s="3" t="s">
        <v>27</v>
      </c>
      <c r="B176" s="3" t="s">
        <v>1085</v>
      </c>
      <c r="C176" s="3" t="s">
        <v>1086</v>
      </c>
      <c r="D176" s="3" t="s">
        <v>27</v>
      </c>
      <c r="E176" s="3" t="s">
        <v>30</v>
      </c>
      <c r="F176" s="3" t="s">
        <v>27</v>
      </c>
      <c r="G176" s="3" t="s">
        <v>31</v>
      </c>
      <c r="H176" s="3">
        <v>1891</v>
      </c>
      <c r="I176" s="3" t="s">
        <v>1087</v>
      </c>
      <c r="J176" s="3" t="s">
        <v>32</v>
      </c>
      <c r="K176" s="3" t="s">
        <v>989</v>
      </c>
      <c r="L176" s="3" t="s">
        <v>365</v>
      </c>
      <c r="M176" s="3" t="s">
        <v>1081</v>
      </c>
      <c r="N176" s="3" t="s">
        <v>27</v>
      </c>
      <c r="O176" s="3" t="s">
        <v>34</v>
      </c>
      <c r="P176" s="3" t="s">
        <v>409</v>
      </c>
      <c r="Q176" s="3" t="s">
        <v>410</v>
      </c>
      <c r="R176" s="3" t="s">
        <v>27</v>
      </c>
      <c r="S176" s="3" t="s">
        <v>27</v>
      </c>
      <c r="T176" s="3" t="s">
        <v>27</v>
      </c>
      <c r="U176" s="3" t="s">
        <v>490</v>
      </c>
      <c r="V176" s="3" t="s">
        <v>551</v>
      </c>
      <c r="W176" s="3" t="s">
        <v>1088</v>
      </c>
      <c r="X176" s="3" t="s">
        <v>27</v>
      </c>
      <c r="Y176" s="3" t="s">
        <v>1089</v>
      </c>
      <c r="Z176" s="3" t="s">
        <v>27</v>
      </c>
      <c r="AA176" s="3" t="s">
        <v>1090</v>
      </c>
    </row>
    <row r="177" spans="1:27" x14ac:dyDescent="0.15">
      <c r="A177" s="3" t="s">
        <v>27</v>
      </c>
      <c r="B177" s="3" t="s">
        <v>1015</v>
      </c>
      <c r="C177" s="3" t="s">
        <v>816</v>
      </c>
      <c r="D177" s="3" t="s">
        <v>27</v>
      </c>
      <c r="E177" s="3" t="s">
        <v>1016</v>
      </c>
      <c r="F177" s="3" t="s">
        <v>27</v>
      </c>
      <c r="G177" s="3" t="s">
        <v>31</v>
      </c>
      <c r="H177" s="3">
        <v>1881</v>
      </c>
      <c r="I177" s="3" t="s">
        <v>1017</v>
      </c>
      <c r="J177" s="3" t="s">
        <v>32</v>
      </c>
      <c r="K177" s="3" t="s">
        <v>989</v>
      </c>
      <c r="L177" s="3" t="s">
        <v>27</v>
      </c>
      <c r="M177" s="3" t="s">
        <v>27</v>
      </c>
      <c r="N177" s="3" t="s">
        <v>27</v>
      </c>
      <c r="O177" s="3" t="s">
        <v>34</v>
      </c>
      <c r="P177" s="3" t="s">
        <v>35</v>
      </c>
      <c r="Q177" s="3" t="s">
        <v>36</v>
      </c>
      <c r="R177" s="3" t="s">
        <v>1013</v>
      </c>
      <c r="S177" s="3" t="s">
        <v>27</v>
      </c>
      <c r="T177" s="3" t="s">
        <v>1018</v>
      </c>
      <c r="U177" s="3" t="s">
        <v>230</v>
      </c>
      <c r="V177" s="3" t="s">
        <v>551</v>
      </c>
      <c r="W177" s="3" t="s">
        <v>1019</v>
      </c>
      <c r="X177" s="3" t="s">
        <v>27</v>
      </c>
      <c r="Y177" s="3" t="s">
        <v>27</v>
      </c>
      <c r="Z177" s="3" t="s">
        <v>27</v>
      </c>
      <c r="AA177" s="3" t="s">
        <v>1020</v>
      </c>
    </row>
    <row r="178" spans="1:27" x14ac:dyDescent="0.15">
      <c r="A178" s="3" t="s">
        <v>27</v>
      </c>
      <c r="B178" s="3" t="s">
        <v>1047</v>
      </c>
      <c r="C178" s="3" t="s">
        <v>1048</v>
      </c>
      <c r="D178" s="3" t="s">
        <v>27</v>
      </c>
      <c r="E178" s="3" t="s">
        <v>30</v>
      </c>
      <c r="F178" s="3" t="s">
        <v>27</v>
      </c>
      <c r="G178" s="3" t="s">
        <v>31</v>
      </c>
      <c r="H178" s="3">
        <v>1879</v>
      </c>
      <c r="I178" s="3" t="s">
        <v>1049</v>
      </c>
      <c r="J178" s="3" t="s">
        <v>32</v>
      </c>
      <c r="K178" s="3" t="s">
        <v>989</v>
      </c>
      <c r="L178" s="3" t="s">
        <v>123</v>
      </c>
      <c r="M178" s="3" t="s">
        <v>124</v>
      </c>
      <c r="N178" s="3" t="s">
        <v>27</v>
      </c>
      <c r="O178" s="3" t="s">
        <v>125</v>
      </c>
      <c r="P178" s="3" t="s">
        <v>1050</v>
      </c>
      <c r="Q178" s="3" t="s">
        <v>1051</v>
      </c>
      <c r="R178" s="3" t="s">
        <v>1052</v>
      </c>
      <c r="S178" s="3" t="s">
        <v>27</v>
      </c>
      <c r="T178" s="3" t="s">
        <v>27</v>
      </c>
      <c r="U178" s="3" t="s">
        <v>490</v>
      </c>
      <c r="V178" s="3" t="s">
        <v>551</v>
      </c>
      <c r="W178" s="3" t="s">
        <v>1053</v>
      </c>
      <c r="X178" s="3" t="s">
        <v>27</v>
      </c>
      <c r="Y178" s="3" t="s">
        <v>1054</v>
      </c>
      <c r="Z178" s="3" t="s">
        <v>27</v>
      </c>
      <c r="AA178" s="3" t="s">
        <v>1055</v>
      </c>
    </row>
    <row r="179" spans="1:27" x14ac:dyDescent="0.15">
      <c r="A179" s="3" t="s">
        <v>27</v>
      </c>
      <c r="B179" s="3" t="s">
        <v>1104</v>
      </c>
      <c r="C179" s="3" t="s">
        <v>335</v>
      </c>
      <c r="D179" s="3" t="s">
        <v>27</v>
      </c>
      <c r="E179" s="3" t="s">
        <v>1105</v>
      </c>
      <c r="F179" s="3" t="s">
        <v>27</v>
      </c>
      <c r="G179" s="3" t="s">
        <v>31</v>
      </c>
      <c r="H179" s="3">
        <v>1868</v>
      </c>
      <c r="I179" s="3" t="s">
        <v>1106</v>
      </c>
      <c r="J179" s="3" t="s">
        <v>32</v>
      </c>
      <c r="K179" s="3" t="s">
        <v>989</v>
      </c>
      <c r="L179" s="3" t="s">
        <v>365</v>
      </c>
      <c r="M179" s="3" t="s">
        <v>1081</v>
      </c>
      <c r="N179" s="3" t="s">
        <v>27</v>
      </c>
      <c r="O179" s="3" t="s">
        <v>34</v>
      </c>
      <c r="P179" s="3" t="s">
        <v>409</v>
      </c>
      <c r="Q179" s="3" t="s">
        <v>410</v>
      </c>
      <c r="R179" s="3" t="s">
        <v>27</v>
      </c>
      <c r="S179" s="3" t="s">
        <v>27</v>
      </c>
      <c r="T179" s="3" t="s">
        <v>27</v>
      </c>
      <c r="U179" s="3" t="s">
        <v>490</v>
      </c>
      <c r="V179" s="3" t="s">
        <v>551</v>
      </c>
      <c r="W179" s="3" t="s">
        <v>1107</v>
      </c>
      <c r="X179" s="3" t="s">
        <v>1108</v>
      </c>
      <c r="Y179" s="3" t="s">
        <v>1109</v>
      </c>
      <c r="Z179" s="3" t="s">
        <v>27</v>
      </c>
      <c r="AA179" s="3" t="s">
        <v>1110</v>
      </c>
    </row>
    <row r="180" spans="1:27" x14ac:dyDescent="0.15">
      <c r="A180" s="3" t="s">
        <v>27</v>
      </c>
      <c r="B180" s="3" t="s">
        <v>1111</v>
      </c>
      <c r="C180" s="3" t="s">
        <v>938</v>
      </c>
      <c r="D180" s="3" t="s">
        <v>27</v>
      </c>
      <c r="E180" s="3" t="s">
        <v>1112</v>
      </c>
      <c r="F180" s="3" t="s">
        <v>27</v>
      </c>
      <c r="G180" s="3" t="s">
        <v>31</v>
      </c>
      <c r="H180" s="3">
        <v>1868</v>
      </c>
      <c r="I180" s="3" t="s">
        <v>1113</v>
      </c>
      <c r="J180" s="3" t="s">
        <v>32</v>
      </c>
      <c r="K180" s="3" t="s">
        <v>989</v>
      </c>
      <c r="L180" s="3" t="s">
        <v>365</v>
      </c>
      <c r="M180" s="3" t="s">
        <v>1081</v>
      </c>
      <c r="N180" s="3" t="s">
        <v>27</v>
      </c>
      <c r="O180" s="3" t="s">
        <v>34</v>
      </c>
      <c r="P180" s="3" t="s">
        <v>409</v>
      </c>
      <c r="Q180" s="3" t="s">
        <v>410</v>
      </c>
      <c r="R180" s="3" t="s">
        <v>27</v>
      </c>
      <c r="S180" s="3" t="s">
        <v>27</v>
      </c>
      <c r="T180" s="3" t="s">
        <v>27</v>
      </c>
      <c r="U180" s="3" t="s">
        <v>27</v>
      </c>
      <c r="V180" s="3" t="s">
        <v>27</v>
      </c>
      <c r="W180" s="3" t="s">
        <v>27</v>
      </c>
      <c r="X180" s="3" t="s">
        <v>1114</v>
      </c>
      <c r="Y180" s="3" t="s">
        <v>1115</v>
      </c>
      <c r="Z180" s="3" t="s">
        <v>27</v>
      </c>
      <c r="AA180" s="3" t="s">
        <v>1116</v>
      </c>
    </row>
    <row r="181" spans="1:27" x14ac:dyDescent="0.15">
      <c r="A181" s="3" t="s">
        <v>27</v>
      </c>
      <c r="B181" s="3" t="s">
        <v>1060</v>
      </c>
      <c r="C181" s="3" t="s">
        <v>352</v>
      </c>
      <c r="D181" s="3" t="s">
        <v>27</v>
      </c>
      <c r="E181" s="3" t="s">
        <v>1061</v>
      </c>
      <c r="F181" s="3" t="s">
        <v>27</v>
      </c>
      <c r="G181" s="3" t="s">
        <v>31</v>
      </c>
      <c r="H181" s="3">
        <v>1864</v>
      </c>
      <c r="I181" s="3" t="s">
        <v>1062</v>
      </c>
      <c r="J181" s="3" t="s">
        <v>32</v>
      </c>
      <c r="K181" s="3" t="s">
        <v>989</v>
      </c>
      <c r="L181" s="3" t="s">
        <v>123</v>
      </c>
      <c r="M181" s="3" t="s">
        <v>124</v>
      </c>
      <c r="N181" s="3" t="s">
        <v>27</v>
      </c>
      <c r="O181" s="3" t="s">
        <v>125</v>
      </c>
      <c r="P181" s="3" t="s">
        <v>1050</v>
      </c>
      <c r="Q181" s="3" t="s">
        <v>1051</v>
      </c>
      <c r="R181" s="3" t="s">
        <v>1063</v>
      </c>
      <c r="S181" s="3" t="s">
        <v>27</v>
      </c>
      <c r="T181" s="3" t="s">
        <v>27</v>
      </c>
      <c r="U181" s="3" t="s">
        <v>490</v>
      </c>
      <c r="V181" s="3" t="s">
        <v>551</v>
      </c>
      <c r="W181" s="3" t="s">
        <v>1064</v>
      </c>
      <c r="X181" s="3" t="s">
        <v>27</v>
      </c>
      <c r="Y181" s="3" t="s">
        <v>1065</v>
      </c>
      <c r="Z181" s="3" t="s">
        <v>27</v>
      </c>
      <c r="AA181" s="3" t="s">
        <v>1066</v>
      </c>
    </row>
    <row r="182" spans="1:27" x14ac:dyDescent="0.15">
      <c r="A182" s="3" t="s">
        <v>27</v>
      </c>
      <c r="B182" s="3" t="s">
        <v>1155</v>
      </c>
      <c r="C182" s="3" t="s">
        <v>1156</v>
      </c>
      <c r="D182" s="3" t="s">
        <v>27</v>
      </c>
      <c r="E182" s="3" t="s">
        <v>30</v>
      </c>
      <c r="F182" s="3" t="s">
        <v>27</v>
      </c>
      <c r="G182" s="3" t="s">
        <v>31</v>
      </c>
      <c r="H182" s="3">
        <v>1862</v>
      </c>
      <c r="I182" s="3" t="s">
        <v>1157</v>
      </c>
      <c r="J182" s="3" t="s">
        <v>32</v>
      </c>
      <c r="K182" s="3" t="s">
        <v>989</v>
      </c>
      <c r="L182" s="3" t="s">
        <v>45</v>
      </c>
      <c r="M182" s="3" t="s">
        <v>1158</v>
      </c>
      <c r="N182" s="3" t="s">
        <v>653</v>
      </c>
      <c r="O182" s="3" t="s">
        <v>108</v>
      </c>
      <c r="P182" s="3" t="s">
        <v>479</v>
      </c>
      <c r="Q182" s="3" t="s">
        <v>1159</v>
      </c>
      <c r="R182" s="3" t="s">
        <v>27</v>
      </c>
      <c r="S182" s="3" t="s">
        <v>27</v>
      </c>
      <c r="T182" s="3" t="s">
        <v>27</v>
      </c>
      <c r="U182" s="3" t="s">
        <v>490</v>
      </c>
      <c r="V182" s="3" t="s">
        <v>551</v>
      </c>
      <c r="W182" s="3" t="s">
        <v>1160</v>
      </c>
      <c r="X182" s="3" t="s">
        <v>27</v>
      </c>
      <c r="Y182" s="3" t="s">
        <v>1161</v>
      </c>
      <c r="Z182" s="3" t="s">
        <v>1162</v>
      </c>
      <c r="AA182" s="3" t="s">
        <v>1163</v>
      </c>
    </row>
    <row r="183" spans="1:27" x14ac:dyDescent="0.15">
      <c r="A183" s="3" t="s">
        <v>27</v>
      </c>
      <c r="B183" s="3" t="s">
        <v>1094</v>
      </c>
      <c r="C183" s="3" t="s">
        <v>1095</v>
      </c>
      <c r="D183" s="3" t="s">
        <v>27</v>
      </c>
      <c r="E183" s="3" t="s">
        <v>1096</v>
      </c>
      <c r="F183" s="3" t="s">
        <v>27</v>
      </c>
      <c r="G183" s="3" t="s">
        <v>31</v>
      </c>
      <c r="H183" s="3">
        <v>1856</v>
      </c>
      <c r="I183" s="3" t="s">
        <v>1097</v>
      </c>
      <c r="J183" s="3" t="s">
        <v>32</v>
      </c>
      <c r="K183" s="3" t="s">
        <v>989</v>
      </c>
      <c r="L183" s="3" t="s">
        <v>365</v>
      </c>
      <c r="M183" s="3" t="s">
        <v>1081</v>
      </c>
      <c r="N183" s="3" t="s">
        <v>27</v>
      </c>
      <c r="O183" s="3" t="s">
        <v>34</v>
      </c>
      <c r="P183" s="3" t="s">
        <v>409</v>
      </c>
      <c r="Q183" s="3" t="s">
        <v>410</v>
      </c>
      <c r="R183" s="3" t="s">
        <v>27</v>
      </c>
      <c r="S183" s="3" t="s">
        <v>27</v>
      </c>
      <c r="T183" s="3" t="s">
        <v>27</v>
      </c>
      <c r="U183" s="3" t="s">
        <v>490</v>
      </c>
      <c r="V183" s="3" t="s">
        <v>551</v>
      </c>
      <c r="W183" s="3" t="s">
        <v>1098</v>
      </c>
      <c r="X183" s="3" t="s">
        <v>27</v>
      </c>
      <c r="Y183" s="3" t="s">
        <v>1099</v>
      </c>
      <c r="Z183" s="3" t="s">
        <v>1100</v>
      </c>
      <c r="AA183" s="3" t="s">
        <v>1101</v>
      </c>
    </row>
    <row r="184" spans="1:27" x14ac:dyDescent="0.15">
      <c r="A184" s="3" t="s">
        <v>27</v>
      </c>
      <c r="B184" s="3" t="s">
        <v>1056</v>
      </c>
      <c r="C184" s="3" t="s">
        <v>1057</v>
      </c>
      <c r="D184" s="3" t="s">
        <v>27</v>
      </c>
      <c r="E184" s="3" t="s">
        <v>30</v>
      </c>
      <c r="F184" s="3" t="s">
        <v>27</v>
      </c>
      <c r="G184" s="3" t="s">
        <v>31</v>
      </c>
      <c r="H184" s="3">
        <v>1834</v>
      </c>
      <c r="I184" s="3" t="s">
        <v>1058</v>
      </c>
      <c r="J184" s="3" t="s">
        <v>32</v>
      </c>
      <c r="K184" s="3" t="s">
        <v>989</v>
      </c>
      <c r="L184" s="3" t="s">
        <v>123</v>
      </c>
      <c r="M184" s="3" t="s">
        <v>124</v>
      </c>
      <c r="N184" s="3" t="s">
        <v>27</v>
      </c>
      <c r="O184" s="3" t="s">
        <v>125</v>
      </c>
      <c r="P184" s="3" t="s">
        <v>1050</v>
      </c>
      <c r="Q184" s="3" t="s">
        <v>1051</v>
      </c>
      <c r="R184" s="3" t="s">
        <v>27</v>
      </c>
      <c r="S184" s="3" t="s">
        <v>27</v>
      </c>
      <c r="T184" s="3" t="s">
        <v>27</v>
      </c>
      <c r="U184" s="3" t="s">
        <v>27</v>
      </c>
      <c r="V184" s="3" t="s">
        <v>27</v>
      </c>
      <c r="W184" s="3" t="s">
        <v>27</v>
      </c>
      <c r="X184" s="3" t="s">
        <v>27</v>
      </c>
      <c r="Y184" s="3" t="s">
        <v>59</v>
      </c>
      <c r="Z184" s="3" t="s">
        <v>27</v>
      </c>
      <c r="AA184" s="3" t="s">
        <v>1059</v>
      </c>
    </row>
    <row r="185" spans="1:27" x14ac:dyDescent="0.15">
      <c r="A185" s="3" t="s">
        <v>27</v>
      </c>
      <c r="B185" s="3" t="s">
        <v>1175</v>
      </c>
      <c r="C185" s="3" t="s">
        <v>335</v>
      </c>
      <c r="D185" s="3" t="s">
        <v>27</v>
      </c>
      <c r="E185" s="3" t="s">
        <v>1176</v>
      </c>
      <c r="F185" s="3" t="s">
        <v>27</v>
      </c>
      <c r="G185" s="3" t="s">
        <v>31</v>
      </c>
      <c r="H185" s="3">
        <v>1765</v>
      </c>
      <c r="I185" s="3" t="s">
        <v>1177</v>
      </c>
      <c r="J185" s="3" t="s">
        <v>32</v>
      </c>
      <c r="K185" s="3" t="s">
        <v>989</v>
      </c>
      <c r="L185" s="3" t="s">
        <v>874</v>
      </c>
      <c r="M185" s="3" t="s">
        <v>107</v>
      </c>
      <c r="N185" s="3" t="s">
        <v>653</v>
      </c>
      <c r="O185" s="3" t="s">
        <v>654</v>
      </c>
      <c r="P185" s="3" t="s">
        <v>655</v>
      </c>
      <c r="Q185" s="3" t="s">
        <v>656</v>
      </c>
      <c r="R185" s="3" t="s">
        <v>657</v>
      </c>
      <c r="S185" s="3" t="s">
        <v>658</v>
      </c>
      <c r="T185" s="3" t="s">
        <v>1178</v>
      </c>
      <c r="U185" s="3" t="s">
        <v>27</v>
      </c>
      <c r="V185" s="3" t="s">
        <v>27</v>
      </c>
      <c r="W185" s="3" t="s">
        <v>27</v>
      </c>
      <c r="X185" s="3" t="s">
        <v>27</v>
      </c>
      <c r="Y185" s="3" t="s">
        <v>27</v>
      </c>
      <c r="Z185" s="3" t="s">
        <v>27</v>
      </c>
      <c r="AA185" s="3" t="s">
        <v>1179</v>
      </c>
    </row>
    <row r="186" spans="1:27" x14ac:dyDescent="0.15">
      <c r="A186" s="3" t="s">
        <v>27</v>
      </c>
      <c r="B186" s="3" t="s">
        <v>1248</v>
      </c>
      <c r="C186" s="3" t="s">
        <v>1249</v>
      </c>
      <c r="D186" s="3" t="s">
        <v>27</v>
      </c>
      <c r="E186" s="3" t="s">
        <v>1250</v>
      </c>
      <c r="F186" s="3" t="s">
        <v>27</v>
      </c>
      <c r="G186" s="3" t="s">
        <v>1251</v>
      </c>
      <c r="H186" s="3">
        <v>14</v>
      </c>
      <c r="I186" s="3" t="s">
        <v>1252</v>
      </c>
      <c r="J186" s="3" t="s">
        <v>32</v>
      </c>
      <c r="K186" s="3" t="s">
        <v>989</v>
      </c>
      <c r="L186" s="3" t="s">
        <v>365</v>
      </c>
      <c r="M186" s="3" t="s">
        <v>1081</v>
      </c>
      <c r="N186" s="3" t="s">
        <v>1253</v>
      </c>
      <c r="O186" s="3" t="s">
        <v>34</v>
      </c>
      <c r="P186" s="3" t="s">
        <v>409</v>
      </c>
      <c r="Q186" s="3" t="s">
        <v>595</v>
      </c>
      <c r="R186" s="3" t="s">
        <v>27</v>
      </c>
      <c r="S186" s="3" t="s">
        <v>27</v>
      </c>
      <c r="T186" s="3" t="s">
        <v>27</v>
      </c>
      <c r="U186" s="3" t="s">
        <v>27</v>
      </c>
      <c r="V186" s="3" t="s">
        <v>27</v>
      </c>
      <c r="W186" s="3" t="s">
        <v>1254</v>
      </c>
      <c r="X186" s="3" t="s">
        <v>1255</v>
      </c>
      <c r="Y186" s="3" t="s">
        <v>1256</v>
      </c>
      <c r="Z186" s="3" t="s">
        <v>27</v>
      </c>
      <c r="AA186" s="3" t="s">
        <v>1257</v>
      </c>
    </row>
    <row r="187" spans="1:27" x14ac:dyDescent="0.15">
      <c r="A187" s="3" t="s">
        <v>27</v>
      </c>
      <c r="B187" s="3" t="s">
        <v>995</v>
      </c>
      <c r="C187" s="3" t="s">
        <v>669</v>
      </c>
      <c r="D187" s="3" t="s">
        <v>27</v>
      </c>
      <c r="E187" s="3" t="s">
        <v>30</v>
      </c>
      <c r="F187" s="3" t="s">
        <v>27</v>
      </c>
      <c r="G187" s="3" t="s">
        <v>31</v>
      </c>
      <c r="H187" s="3">
        <v>0</v>
      </c>
      <c r="I187" s="3" t="s">
        <v>27</v>
      </c>
      <c r="J187" s="3" t="s">
        <v>32</v>
      </c>
      <c r="K187" s="3" t="s">
        <v>989</v>
      </c>
      <c r="L187" s="3" t="s">
        <v>45</v>
      </c>
      <c r="M187" s="3" t="s">
        <v>46</v>
      </c>
      <c r="N187" s="3" t="s">
        <v>27</v>
      </c>
      <c r="O187" s="3" t="s">
        <v>34</v>
      </c>
      <c r="P187" s="3" t="s">
        <v>35</v>
      </c>
      <c r="Q187" s="3" t="s">
        <v>36</v>
      </c>
      <c r="R187" s="3" t="s">
        <v>37</v>
      </c>
      <c r="S187" s="3" t="s">
        <v>27</v>
      </c>
      <c r="T187" s="3" t="s">
        <v>996</v>
      </c>
      <c r="U187" s="3" t="s">
        <v>490</v>
      </c>
      <c r="V187" s="3" t="s">
        <v>551</v>
      </c>
      <c r="W187" s="3" t="s">
        <v>997</v>
      </c>
      <c r="X187" s="3" t="s">
        <v>27</v>
      </c>
      <c r="Y187" s="3" t="s">
        <v>27</v>
      </c>
      <c r="Z187" s="3" t="s">
        <v>27</v>
      </c>
      <c r="AA187" s="3" t="s">
        <v>998</v>
      </c>
    </row>
    <row r="188" spans="1:27" x14ac:dyDescent="0.15">
      <c r="A188" s="3" t="s">
        <v>27</v>
      </c>
      <c r="B188" s="3" t="s">
        <v>999</v>
      </c>
      <c r="C188" s="3" t="s">
        <v>58</v>
      </c>
      <c r="D188" s="3" t="s">
        <v>1000</v>
      </c>
      <c r="E188" s="3" t="s">
        <v>1001</v>
      </c>
      <c r="F188" s="3" t="s">
        <v>1002</v>
      </c>
      <c r="G188" s="3" t="s">
        <v>31</v>
      </c>
      <c r="H188" s="3">
        <v>0</v>
      </c>
      <c r="I188" s="3" t="s">
        <v>27</v>
      </c>
      <c r="J188" s="3" t="s">
        <v>32</v>
      </c>
      <c r="K188" s="3" t="s">
        <v>989</v>
      </c>
      <c r="L188" s="3" t="s">
        <v>874</v>
      </c>
      <c r="M188" s="3" t="s">
        <v>107</v>
      </c>
      <c r="N188" s="3" t="s">
        <v>27</v>
      </c>
      <c r="O188" s="3" t="s">
        <v>34</v>
      </c>
      <c r="P188" s="3" t="s">
        <v>35</v>
      </c>
      <c r="Q188" s="3" t="s">
        <v>36</v>
      </c>
      <c r="R188" s="3" t="s">
        <v>37</v>
      </c>
      <c r="S188" s="3" t="s">
        <v>27</v>
      </c>
      <c r="T188" s="3" t="s">
        <v>27</v>
      </c>
      <c r="U188" s="3" t="s">
        <v>490</v>
      </c>
      <c r="V188" s="3" t="s">
        <v>551</v>
      </c>
      <c r="W188" s="3" t="s">
        <v>556</v>
      </c>
      <c r="X188" s="3" t="s">
        <v>27</v>
      </c>
      <c r="Y188" s="3" t="s">
        <v>27</v>
      </c>
      <c r="Z188" s="3" t="s">
        <v>27</v>
      </c>
      <c r="AA188" s="3" t="s">
        <v>557</v>
      </c>
    </row>
    <row r="189" spans="1:27" x14ac:dyDescent="0.15">
      <c r="A189" s="3" t="s">
        <v>27</v>
      </c>
      <c r="B189" s="3" t="s">
        <v>1003</v>
      </c>
      <c r="C189" s="3" t="s">
        <v>335</v>
      </c>
      <c r="D189" s="3" t="s">
        <v>27</v>
      </c>
      <c r="E189" s="3" t="s">
        <v>30</v>
      </c>
      <c r="F189" s="3" t="s">
        <v>27</v>
      </c>
      <c r="G189" s="3" t="s">
        <v>31</v>
      </c>
      <c r="H189" s="3">
        <v>0</v>
      </c>
      <c r="I189" s="3" t="s">
        <v>27</v>
      </c>
      <c r="J189" s="3" t="s">
        <v>32</v>
      </c>
      <c r="K189" s="3" t="s">
        <v>989</v>
      </c>
      <c r="L189" s="3" t="s">
        <v>874</v>
      </c>
      <c r="M189" s="3" t="s">
        <v>107</v>
      </c>
      <c r="N189" s="3" t="s">
        <v>27</v>
      </c>
      <c r="O189" s="3" t="s">
        <v>34</v>
      </c>
      <c r="P189" s="3" t="s">
        <v>35</v>
      </c>
      <c r="Q189" s="3" t="s">
        <v>36</v>
      </c>
      <c r="R189" s="3" t="s">
        <v>37</v>
      </c>
      <c r="S189" s="3" t="s">
        <v>27</v>
      </c>
      <c r="T189" s="3" t="s">
        <v>27</v>
      </c>
      <c r="U189" s="3" t="s">
        <v>490</v>
      </c>
      <c r="V189" s="3" t="s">
        <v>551</v>
      </c>
      <c r="W189" s="3" t="s">
        <v>997</v>
      </c>
      <c r="X189" s="3" t="s">
        <v>27</v>
      </c>
      <c r="Y189" s="3" t="s">
        <v>812</v>
      </c>
      <c r="Z189" s="3" t="s">
        <v>27</v>
      </c>
      <c r="AA189" s="3" t="s">
        <v>813</v>
      </c>
    </row>
    <row r="190" spans="1:27" x14ac:dyDescent="0.15">
      <c r="A190" s="3" t="s">
        <v>27</v>
      </c>
      <c r="B190" s="3" t="s">
        <v>1011</v>
      </c>
      <c r="C190" s="3" t="s">
        <v>816</v>
      </c>
      <c r="D190" s="3" t="s">
        <v>27</v>
      </c>
      <c r="E190" s="3" t="s">
        <v>1012</v>
      </c>
      <c r="F190" s="3" t="s">
        <v>27</v>
      </c>
      <c r="G190" s="3" t="s">
        <v>31</v>
      </c>
      <c r="H190" s="3">
        <v>0</v>
      </c>
      <c r="I190" s="3" t="s">
        <v>27</v>
      </c>
      <c r="J190" s="3" t="s">
        <v>32</v>
      </c>
      <c r="K190" s="3" t="s">
        <v>989</v>
      </c>
      <c r="L190" s="3" t="s">
        <v>874</v>
      </c>
      <c r="M190" s="3" t="s">
        <v>107</v>
      </c>
      <c r="N190" s="3" t="s">
        <v>27</v>
      </c>
      <c r="O190" s="3" t="s">
        <v>34</v>
      </c>
      <c r="P190" s="3" t="s">
        <v>35</v>
      </c>
      <c r="Q190" s="3" t="s">
        <v>36</v>
      </c>
      <c r="R190" s="3" t="s">
        <v>1013</v>
      </c>
      <c r="S190" s="3" t="s">
        <v>27</v>
      </c>
      <c r="T190" s="3" t="s">
        <v>27</v>
      </c>
      <c r="U190" s="3" t="s">
        <v>27</v>
      </c>
      <c r="V190" s="3" t="s">
        <v>27</v>
      </c>
      <c r="W190" s="3" t="s">
        <v>27</v>
      </c>
      <c r="X190" s="3" t="s">
        <v>27</v>
      </c>
      <c r="Y190" s="3" t="s">
        <v>27</v>
      </c>
      <c r="Z190" s="3" t="s">
        <v>27</v>
      </c>
      <c r="AA190" s="3" t="s">
        <v>1014</v>
      </c>
    </row>
    <row r="191" spans="1:27" x14ac:dyDescent="0.15">
      <c r="A191" s="3" t="s">
        <v>27</v>
      </c>
      <c r="B191" s="3" t="s">
        <v>1040</v>
      </c>
      <c r="C191" s="3" t="s">
        <v>1041</v>
      </c>
      <c r="D191" s="3" t="s">
        <v>27</v>
      </c>
      <c r="E191" s="3" t="s">
        <v>1042</v>
      </c>
      <c r="F191" s="3" t="s">
        <v>27</v>
      </c>
      <c r="G191" s="3" t="s">
        <v>31</v>
      </c>
      <c r="H191" s="3">
        <v>0</v>
      </c>
      <c r="I191" s="3" t="s">
        <v>27</v>
      </c>
      <c r="J191" s="3" t="s">
        <v>32</v>
      </c>
      <c r="K191" s="3" t="s">
        <v>989</v>
      </c>
      <c r="L191" s="3" t="s">
        <v>874</v>
      </c>
      <c r="M191" s="3" t="s">
        <v>1043</v>
      </c>
      <c r="N191" s="3" t="s">
        <v>27</v>
      </c>
      <c r="O191" s="3" t="s">
        <v>1044</v>
      </c>
      <c r="P191" s="3" t="s">
        <v>1045</v>
      </c>
      <c r="Q191" s="3" t="s">
        <v>1046</v>
      </c>
      <c r="R191" s="3" t="s">
        <v>27</v>
      </c>
      <c r="S191" s="3" t="s">
        <v>27</v>
      </c>
      <c r="T191" s="3" t="s">
        <v>27</v>
      </c>
      <c r="U191" s="3" t="s">
        <v>27</v>
      </c>
      <c r="V191" s="3" t="s">
        <v>27</v>
      </c>
      <c r="W191" s="3" t="s">
        <v>27</v>
      </c>
      <c r="X191" s="3" t="s">
        <v>27</v>
      </c>
      <c r="Y191" s="3" t="s">
        <v>27</v>
      </c>
      <c r="Z191" s="3" t="s">
        <v>27</v>
      </c>
      <c r="AA191" s="3" t="s">
        <v>1046</v>
      </c>
    </row>
    <row r="192" spans="1:27" x14ac:dyDescent="0.15">
      <c r="A192" s="3" t="s">
        <v>27</v>
      </c>
      <c r="B192" s="3" t="s">
        <v>1078</v>
      </c>
      <c r="C192" s="3" t="s">
        <v>803</v>
      </c>
      <c r="D192" s="3" t="s">
        <v>27</v>
      </c>
      <c r="E192" s="3" t="s">
        <v>1079</v>
      </c>
      <c r="F192" s="3" t="s">
        <v>1080</v>
      </c>
      <c r="G192" s="3" t="s">
        <v>31</v>
      </c>
      <c r="H192" s="3">
        <v>0</v>
      </c>
      <c r="I192" s="3" t="s">
        <v>27</v>
      </c>
      <c r="J192" s="3" t="s">
        <v>32</v>
      </c>
      <c r="K192" s="3" t="s">
        <v>989</v>
      </c>
      <c r="L192" s="3" t="s">
        <v>365</v>
      </c>
      <c r="M192" s="3" t="s">
        <v>1081</v>
      </c>
      <c r="N192" s="3" t="s">
        <v>27</v>
      </c>
      <c r="O192" s="3" t="s">
        <v>34</v>
      </c>
      <c r="P192" s="3" t="s">
        <v>409</v>
      </c>
      <c r="Q192" s="3" t="s">
        <v>410</v>
      </c>
      <c r="R192" s="3" t="s">
        <v>27</v>
      </c>
      <c r="S192" s="3" t="s">
        <v>27</v>
      </c>
      <c r="T192" s="3" t="s">
        <v>27</v>
      </c>
      <c r="U192" s="3" t="s">
        <v>27</v>
      </c>
      <c r="V192" s="3" t="s">
        <v>27</v>
      </c>
      <c r="W192" s="3" t="s">
        <v>27</v>
      </c>
      <c r="X192" s="3" t="s">
        <v>27</v>
      </c>
      <c r="Y192" s="3" t="s">
        <v>59</v>
      </c>
      <c r="Z192" s="3" t="s">
        <v>27</v>
      </c>
      <c r="AA192" s="3" t="s">
        <v>592</v>
      </c>
    </row>
    <row r="193" spans="1:27" x14ac:dyDescent="0.15">
      <c r="A193" s="3" t="s">
        <v>27</v>
      </c>
      <c r="B193" s="3" t="s">
        <v>1082</v>
      </c>
      <c r="C193" s="3" t="s">
        <v>609</v>
      </c>
      <c r="D193" s="3" t="s">
        <v>27</v>
      </c>
      <c r="E193" s="3" t="s">
        <v>1083</v>
      </c>
      <c r="F193" s="3" t="s">
        <v>27</v>
      </c>
      <c r="G193" s="3" t="s">
        <v>31</v>
      </c>
      <c r="H193" s="3">
        <v>0</v>
      </c>
      <c r="I193" s="3" t="s">
        <v>27</v>
      </c>
      <c r="J193" s="3" t="s">
        <v>32</v>
      </c>
      <c r="K193" s="3" t="s">
        <v>989</v>
      </c>
      <c r="L193" s="3" t="s">
        <v>365</v>
      </c>
      <c r="M193" s="3" t="s">
        <v>1081</v>
      </c>
      <c r="N193" s="3" t="s">
        <v>27</v>
      </c>
      <c r="O193" s="3" t="s">
        <v>34</v>
      </c>
      <c r="P193" s="3" t="s">
        <v>409</v>
      </c>
      <c r="Q193" s="3" t="s">
        <v>410</v>
      </c>
      <c r="R193" s="3" t="s">
        <v>27</v>
      </c>
      <c r="S193" s="3" t="s">
        <v>27</v>
      </c>
      <c r="T193" s="3" t="s">
        <v>27</v>
      </c>
      <c r="U193" s="3" t="s">
        <v>230</v>
      </c>
      <c r="V193" s="3" t="s">
        <v>551</v>
      </c>
      <c r="W193" s="3" t="s">
        <v>1084</v>
      </c>
      <c r="X193" s="3" t="s">
        <v>27</v>
      </c>
      <c r="Y193" s="3" t="s">
        <v>935</v>
      </c>
      <c r="Z193" s="3" t="s">
        <v>27</v>
      </c>
      <c r="AA193" s="3" t="s">
        <v>936</v>
      </c>
    </row>
    <row r="194" spans="1:27" x14ac:dyDescent="0.15">
      <c r="A194" s="3" t="s">
        <v>27</v>
      </c>
      <c r="B194" s="3" t="s">
        <v>1091</v>
      </c>
      <c r="C194" s="3" t="s">
        <v>617</v>
      </c>
      <c r="D194" s="3" t="s">
        <v>27</v>
      </c>
      <c r="E194" s="3" t="s">
        <v>30</v>
      </c>
      <c r="F194" s="3" t="s">
        <v>27</v>
      </c>
      <c r="G194" s="3" t="s">
        <v>31</v>
      </c>
      <c r="H194" s="3">
        <v>0</v>
      </c>
      <c r="I194" s="3" t="s">
        <v>27</v>
      </c>
      <c r="J194" s="3" t="s">
        <v>32</v>
      </c>
      <c r="K194" s="3" t="s">
        <v>989</v>
      </c>
      <c r="L194" s="3" t="s">
        <v>27</v>
      </c>
      <c r="M194" s="3" t="s">
        <v>27</v>
      </c>
      <c r="N194" s="3" t="s">
        <v>27</v>
      </c>
      <c r="O194" s="3" t="s">
        <v>34</v>
      </c>
      <c r="P194" s="3" t="s">
        <v>409</v>
      </c>
      <c r="Q194" s="3" t="s">
        <v>410</v>
      </c>
      <c r="R194" s="3" t="s">
        <v>27</v>
      </c>
      <c r="S194" s="3" t="s">
        <v>27</v>
      </c>
      <c r="T194" s="3" t="s">
        <v>27</v>
      </c>
      <c r="U194" s="3" t="s">
        <v>27</v>
      </c>
      <c r="V194" s="3" t="s">
        <v>27</v>
      </c>
      <c r="W194" s="3" t="s">
        <v>27</v>
      </c>
      <c r="X194" s="3" t="s">
        <v>27</v>
      </c>
      <c r="Y194" s="3" t="s">
        <v>1092</v>
      </c>
      <c r="Z194" s="3" t="s">
        <v>27</v>
      </c>
      <c r="AA194" s="3" t="s">
        <v>1093</v>
      </c>
    </row>
    <row r="195" spans="1:27" x14ac:dyDescent="0.15">
      <c r="A195" s="3" t="s">
        <v>27</v>
      </c>
      <c r="B195" s="3" t="s">
        <v>1102</v>
      </c>
      <c r="C195" s="3" t="s">
        <v>803</v>
      </c>
      <c r="D195" s="3" t="s">
        <v>27</v>
      </c>
      <c r="E195" s="3" t="s">
        <v>1103</v>
      </c>
      <c r="F195" s="3" t="s">
        <v>911</v>
      </c>
      <c r="G195" s="3" t="s">
        <v>31</v>
      </c>
      <c r="H195" s="3">
        <v>0</v>
      </c>
      <c r="I195" s="3" t="s">
        <v>27</v>
      </c>
      <c r="J195" s="3" t="s">
        <v>32</v>
      </c>
      <c r="K195" s="3" t="s">
        <v>989</v>
      </c>
      <c r="L195" s="3" t="s">
        <v>45</v>
      </c>
      <c r="M195" s="3" t="s">
        <v>46</v>
      </c>
      <c r="N195" s="3" t="s">
        <v>27</v>
      </c>
      <c r="O195" s="3" t="s">
        <v>34</v>
      </c>
      <c r="P195" s="3" t="s">
        <v>409</v>
      </c>
      <c r="Q195" s="3" t="s">
        <v>410</v>
      </c>
      <c r="R195" s="3" t="s">
        <v>27</v>
      </c>
      <c r="S195" s="3" t="s">
        <v>27</v>
      </c>
      <c r="T195" s="3" t="s">
        <v>27</v>
      </c>
      <c r="U195" s="3" t="s">
        <v>27</v>
      </c>
      <c r="V195" s="3" t="s">
        <v>27</v>
      </c>
      <c r="W195" s="3" t="s">
        <v>27</v>
      </c>
      <c r="X195" s="3" t="s">
        <v>27</v>
      </c>
      <c r="Y195" s="3" t="s">
        <v>59</v>
      </c>
      <c r="Z195" s="3" t="s">
        <v>27</v>
      </c>
      <c r="AA195" s="3" t="s">
        <v>592</v>
      </c>
    </row>
    <row r="196" spans="1:27" x14ac:dyDescent="0.15">
      <c r="A196" s="3" t="s">
        <v>27</v>
      </c>
      <c r="B196" s="3" t="s">
        <v>1126</v>
      </c>
      <c r="C196" s="3" t="s">
        <v>1127</v>
      </c>
      <c r="D196" s="3" t="s">
        <v>27</v>
      </c>
      <c r="E196" s="3" t="s">
        <v>1128</v>
      </c>
      <c r="F196" s="3" t="s">
        <v>1129</v>
      </c>
      <c r="G196" s="3" t="s">
        <v>31</v>
      </c>
      <c r="H196" s="3">
        <v>0</v>
      </c>
      <c r="I196" s="3" t="s">
        <v>27</v>
      </c>
      <c r="J196" s="3" t="s">
        <v>32</v>
      </c>
      <c r="K196" s="3" t="s">
        <v>989</v>
      </c>
      <c r="L196" s="3" t="s">
        <v>45</v>
      </c>
      <c r="M196" s="3" t="s">
        <v>46</v>
      </c>
      <c r="N196" s="3" t="s">
        <v>27</v>
      </c>
      <c r="O196" s="3" t="s">
        <v>34</v>
      </c>
      <c r="P196" s="3" t="s">
        <v>409</v>
      </c>
      <c r="Q196" s="3" t="s">
        <v>410</v>
      </c>
      <c r="R196" s="3" t="s">
        <v>27</v>
      </c>
      <c r="S196" s="3" t="s">
        <v>27</v>
      </c>
      <c r="T196" s="3" t="s">
        <v>27</v>
      </c>
      <c r="U196" s="3" t="s">
        <v>27</v>
      </c>
      <c r="V196" s="3" t="s">
        <v>27</v>
      </c>
      <c r="W196" s="3" t="s">
        <v>27</v>
      </c>
      <c r="X196" s="3" t="s">
        <v>27</v>
      </c>
      <c r="Y196" s="3" t="s">
        <v>1130</v>
      </c>
      <c r="Z196" s="3" t="s">
        <v>27</v>
      </c>
      <c r="AA196" s="3" t="s">
        <v>1131</v>
      </c>
    </row>
    <row r="197" spans="1:27" x14ac:dyDescent="0.15">
      <c r="A197" s="3" t="s">
        <v>27</v>
      </c>
      <c r="B197" s="3" t="s">
        <v>1132</v>
      </c>
      <c r="C197" s="3" t="s">
        <v>1133</v>
      </c>
      <c r="D197" s="3" t="s">
        <v>27</v>
      </c>
      <c r="E197" s="3" t="s">
        <v>1134</v>
      </c>
      <c r="F197" s="3" t="s">
        <v>27</v>
      </c>
      <c r="G197" s="3" t="s">
        <v>31</v>
      </c>
      <c r="H197" s="3">
        <v>0</v>
      </c>
      <c r="I197" s="3" t="s">
        <v>27</v>
      </c>
      <c r="J197" s="3" t="s">
        <v>32</v>
      </c>
      <c r="K197" s="3" t="s">
        <v>989</v>
      </c>
      <c r="L197" s="3" t="s">
        <v>874</v>
      </c>
      <c r="M197" s="3" t="s">
        <v>107</v>
      </c>
      <c r="N197" s="3" t="s">
        <v>27</v>
      </c>
      <c r="O197" s="3" t="s">
        <v>1135</v>
      </c>
      <c r="P197" s="3" t="s">
        <v>1136</v>
      </c>
      <c r="Q197" s="3" t="s">
        <v>1137</v>
      </c>
      <c r="R197" s="3" t="s">
        <v>27</v>
      </c>
      <c r="S197" s="3" t="s">
        <v>27</v>
      </c>
      <c r="T197" s="3" t="s">
        <v>27</v>
      </c>
      <c r="U197" s="3" t="s">
        <v>27</v>
      </c>
      <c r="V197" s="3" t="s">
        <v>27</v>
      </c>
      <c r="W197" s="3" t="s">
        <v>27</v>
      </c>
      <c r="X197" s="3" t="s">
        <v>27</v>
      </c>
      <c r="Y197" s="3" t="s">
        <v>59</v>
      </c>
      <c r="Z197" s="3" t="s">
        <v>27</v>
      </c>
      <c r="AA197" s="3" t="s">
        <v>1138</v>
      </c>
    </row>
    <row r="198" spans="1:27" x14ac:dyDescent="0.15">
      <c r="A198" s="3" t="s">
        <v>27</v>
      </c>
      <c r="B198" s="3" t="s">
        <v>1150</v>
      </c>
      <c r="C198" s="3" t="s">
        <v>1151</v>
      </c>
      <c r="D198" s="3" t="s">
        <v>27</v>
      </c>
      <c r="E198" s="3" t="s">
        <v>30</v>
      </c>
      <c r="F198" s="3" t="s">
        <v>27</v>
      </c>
      <c r="G198" s="3" t="s">
        <v>31</v>
      </c>
      <c r="H198" s="3">
        <v>0</v>
      </c>
      <c r="I198" s="3" t="s">
        <v>27</v>
      </c>
      <c r="J198" s="3" t="s">
        <v>32</v>
      </c>
      <c r="K198" s="3" t="s">
        <v>989</v>
      </c>
      <c r="L198" s="3" t="s">
        <v>1142</v>
      </c>
      <c r="M198" s="3" t="s">
        <v>1143</v>
      </c>
      <c r="N198" s="3" t="s">
        <v>653</v>
      </c>
      <c r="O198" s="3" t="s">
        <v>27</v>
      </c>
      <c r="P198" s="3" t="s">
        <v>27</v>
      </c>
      <c r="Q198" s="3" t="s">
        <v>339</v>
      </c>
      <c r="R198" s="3" t="s">
        <v>27</v>
      </c>
      <c r="S198" s="3" t="s">
        <v>27</v>
      </c>
      <c r="T198" s="3" t="s">
        <v>27</v>
      </c>
      <c r="U198" s="3" t="s">
        <v>27</v>
      </c>
      <c r="V198" s="3" t="s">
        <v>27</v>
      </c>
      <c r="W198" s="3" t="s">
        <v>27</v>
      </c>
      <c r="X198" s="3" t="s">
        <v>27</v>
      </c>
      <c r="Y198" s="3" t="s">
        <v>1152</v>
      </c>
      <c r="Z198" s="3" t="s">
        <v>1153</v>
      </c>
      <c r="AA198" s="3" t="s">
        <v>1154</v>
      </c>
    </row>
    <row r="199" spans="1:27" x14ac:dyDescent="0.15">
      <c r="A199" s="3" t="s">
        <v>27</v>
      </c>
      <c r="B199" s="3" t="s">
        <v>1164</v>
      </c>
      <c r="C199" s="3" t="s">
        <v>645</v>
      </c>
      <c r="D199" s="3" t="s">
        <v>27</v>
      </c>
      <c r="E199" s="3" t="s">
        <v>1165</v>
      </c>
      <c r="F199" s="3" t="s">
        <v>27</v>
      </c>
      <c r="G199" s="3" t="s">
        <v>31</v>
      </c>
      <c r="H199" s="3">
        <v>0</v>
      </c>
      <c r="I199" s="3" t="s">
        <v>27</v>
      </c>
      <c r="J199" s="3" t="s">
        <v>32</v>
      </c>
      <c r="K199" s="3" t="s">
        <v>989</v>
      </c>
      <c r="L199" s="3" t="s">
        <v>365</v>
      </c>
      <c r="M199" s="3" t="s">
        <v>1166</v>
      </c>
      <c r="N199" s="3" t="s">
        <v>27</v>
      </c>
      <c r="O199" s="3" t="s">
        <v>125</v>
      </c>
      <c r="P199" s="3" t="s">
        <v>641</v>
      </c>
      <c r="Q199" s="3" t="s">
        <v>642</v>
      </c>
      <c r="R199" s="3" t="s">
        <v>647</v>
      </c>
      <c r="S199" s="3" t="s">
        <v>27</v>
      </c>
      <c r="T199" s="3" t="s">
        <v>27</v>
      </c>
      <c r="U199" s="3" t="s">
        <v>490</v>
      </c>
      <c r="V199" s="3" t="s">
        <v>551</v>
      </c>
      <c r="W199" s="3" t="s">
        <v>1167</v>
      </c>
      <c r="X199" s="3" t="s">
        <v>27</v>
      </c>
      <c r="Y199" s="3" t="s">
        <v>59</v>
      </c>
      <c r="Z199" s="3" t="s">
        <v>27</v>
      </c>
      <c r="AA199" s="3" t="s">
        <v>649</v>
      </c>
    </row>
    <row r="200" spans="1:27" x14ac:dyDescent="0.15">
      <c r="A200" s="3" t="s">
        <v>27</v>
      </c>
      <c r="B200" s="3" t="s">
        <v>1168</v>
      </c>
      <c r="C200" s="3" t="s">
        <v>1169</v>
      </c>
      <c r="D200" s="3" t="s">
        <v>27</v>
      </c>
      <c r="E200" s="3" t="s">
        <v>1170</v>
      </c>
      <c r="F200" s="3" t="s">
        <v>27</v>
      </c>
      <c r="G200" s="3" t="s">
        <v>31</v>
      </c>
      <c r="H200" s="3">
        <v>0</v>
      </c>
      <c r="I200" s="3" t="s">
        <v>27</v>
      </c>
      <c r="J200" s="3" t="s">
        <v>32</v>
      </c>
      <c r="K200" s="3" t="s">
        <v>989</v>
      </c>
      <c r="L200" s="3" t="s">
        <v>874</v>
      </c>
      <c r="M200" s="3" t="s">
        <v>1171</v>
      </c>
      <c r="N200" s="3" t="s">
        <v>27</v>
      </c>
      <c r="O200" s="3" t="s">
        <v>1044</v>
      </c>
      <c r="P200" s="3" t="s">
        <v>1172</v>
      </c>
      <c r="Q200" s="3" t="s">
        <v>1172</v>
      </c>
      <c r="R200" s="3" t="s">
        <v>27</v>
      </c>
      <c r="S200" s="3" t="s">
        <v>27</v>
      </c>
      <c r="T200" s="3" t="s">
        <v>27</v>
      </c>
      <c r="U200" s="3" t="s">
        <v>27</v>
      </c>
      <c r="V200" s="3" t="s">
        <v>27</v>
      </c>
      <c r="W200" s="3" t="s">
        <v>27</v>
      </c>
      <c r="X200" s="3" t="s">
        <v>27</v>
      </c>
      <c r="Y200" s="3" t="s">
        <v>1173</v>
      </c>
      <c r="Z200" s="3" t="s">
        <v>27</v>
      </c>
      <c r="AA200" s="3" t="s">
        <v>1174</v>
      </c>
    </row>
    <row r="201" spans="1:27" x14ac:dyDescent="0.15">
      <c r="A201" s="3" t="s">
        <v>52</v>
      </c>
      <c r="B201" s="3" t="s">
        <v>1180</v>
      </c>
      <c r="C201" s="3" t="s">
        <v>1181</v>
      </c>
      <c r="D201" s="3" t="s">
        <v>27</v>
      </c>
      <c r="E201" s="3" t="s">
        <v>30</v>
      </c>
      <c r="F201" s="3" t="s">
        <v>27</v>
      </c>
      <c r="G201" s="3" t="s">
        <v>31</v>
      </c>
      <c r="H201" s="3">
        <v>0</v>
      </c>
      <c r="I201" s="3" t="s">
        <v>27</v>
      </c>
      <c r="J201" s="3" t="s">
        <v>32</v>
      </c>
      <c r="K201" s="3" t="s">
        <v>989</v>
      </c>
      <c r="L201" s="3" t="s">
        <v>45</v>
      </c>
      <c r="M201" s="3" t="s">
        <v>46</v>
      </c>
      <c r="N201" s="3" t="s">
        <v>653</v>
      </c>
      <c r="O201" s="3" t="s">
        <v>654</v>
      </c>
      <c r="P201" s="3" t="s">
        <v>655</v>
      </c>
      <c r="Q201" s="3" t="s">
        <v>656</v>
      </c>
      <c r="R201" s="3" t="s">
        <v>27</v>
      </c>
      <c r="S201" s="3" t="s">
        <v>27</v>
      </c>
      <c r="T201" s="3" t="s">
        <v>27</v>
      </c>
      <c r="U201" s="3" t="s">
        <v>27</v>
      </c>
      <c r="V201" s="3" t="s">
        <v>27</v>
      </c>
      <c r="W201" s="3" t="s">
        <v>27</v>
      </c>
      <c r="X201" s="3" t="s">
        <v>27</v>
      </c>
      <c r="Y201" s="3" t="s">
        <v>1182</v>
      </c>
      <c r="Z201" s="3" t="s">
        <v>27</v>
      </c>
      <c r="AA201" s="3" t="s">
        <v>1183</v>
      </c>
    </row>
    <row r="202" spans="1:27" x14ac:dyDescent="0.15">
      <c r="A202" s="3" t="s">
        <v>27</v>
      </c>
      <c r="B202" s="3" t="s">
        <v>1200</v>
      </c>
      <c r="C202" s="3" t="s">
        <v>1201</v>
      </c>
      <c r="D202" s="3" t="s">
        <v>27</v>
      </c>
      <c r="E202" s="3" t="s">
        <v>1202</v>
      </c>
      <c r="F202" s="3" t="s">
        <v>27</v>
      </c>
      <c r="G202" s="3" t="s">
        <v>31</v>
      </c>
      <c r="H202" s="3">
        <v>0</v>
      </c>
      <c r="I202" s="3" t="s">
        <v>27</v>
      </c>
      <c r="J202" s="3" t="s">
        <v>32</v>
      </c>
      <c r="K202" s="3" t="s">
        <v>989</v>
      </c>
      <c r="L202" s="3" t="s">
        <v>874</v>
      </c>
      <c r="M202" s="3" t="s">
        <v>107</v>
      </c>
      <c r="N202" s="3" t="s">
        <v>27</v>
      </c>
      <c r="O202" s="3" t="s">
        <v>108</v>
      </c>
      <c r="P202" s="3" t="s">
        <v>109</v>
      </c>
      <c r="Q202" s="3" t="s">
        <v>109</v>
      </c>
      <c r="R202" s="3" t="s">
        <v>27</v>
      </c>
      <c r="S202" s="3" t="s">
        <v>27</v>
      </c>
      <c r="T202" s="3" t="s">
        <v>27</v>
      </c>
      <c r="U202" s="3" t="s">
        <v>27</v>
      </c>
      <c r="V202" s="3" t="s">
        <v>27</v>
      </c>
      <c r="W202" s="3" t="s">
        <v>27</v>
      </c>
      <c r="X202" s="3" t="s">
        <v>27</v>
      </c>
      <c r="Y202" s="3" t="s">
        <v>27</v>
      </c>
      <c r="Z202" s="3" t="s">
        <v>27</v>
      </c>
      <c r="AA202" s="3" t="s">
        <v>109</v>
      </c>
    </row>
    <row r="203" spans="1:27" x14ac:dyDescent="0.15">
      <c r="A203" s="3" t="s">
        <v>27</v>
      </c>
      <c r="B203" s="3" t="s">
        <v>1203</v>
      </c>
      <c r="C203" s="3" t="s">
        <v>1201</v>
      </c>
      <c r="D203" s="3" t="s">
        <v>27</v>
      </c>
      <c r="E203" s="3" t="s">
        <v>30</v>
      </c>
      <c r="F203" s="3" t="s">
        <v>27</v>
      </c>
      <c r="G203" s="3" t="s">
        <v>31</v>
      </c>
      <c r="H203" s="3">
        <v>0</v>
      </c>
      <c r="I203" s="3" t="s">
        <v>27</v>
      </c>
      <c r="J203" s="3" t="s">
        <v>32</v>
      </c>
      <c r="K203" s="3" t="s">
        <v>989</v>
      </c>
      <c r="L203" s="3" t="s">
        <v>45</v>
      </c>
      <c r="M203" s="3" t="s">
        <v>706</v>
      </c>
      <c r="N203" s="3" t="s">
        <v>27</v>
      </c>
      <c r="O203" s="3" t="s">
        <v>108</v>
      </c>
      <c r="P203" s="3" t="s">
        <v>109</v>
      </c>
      <c r="Q203" s="3" t="s">
        <v>109</v>
      </c>
      <c r="R203" s="3" t="s">
        <v>27</v>
      </c>
      <c r="S203" s="3" t="s">
        <v>27</v>
      </c>
      <c r="T203" s="3" t="s">
        <v>27</v>
      </c>
      <c r="U203" s="3" t="s">
        <v>27</v>
      </c>
      <c r="V203" s="3" t="s">
        <v>27</v>
      </c>
      <c r="W203" s="3" t="s">
        <v>27</v>
      </c>
      <c r="X203" s="3" t="s">
        <v>27</v>
      </c>
      <c r="Y203" s="3" t="s">
        <v>27</v>
      </c>
      <c r="Z203" s="3" t="s">
        <v>27</v>
      </c>
      <c r="AA203" s="3" t="s">
        <v>109</v>
      </c>
    </row>
    <row r="204" spans="1:27" x14ac:dyDescent="0.15">
      <c r="A204" s="3" t="s">
        <v>27</v>
      </c>
      <c r="B204" s="3" t="s">
        <v>1204</v>
      </c>
      <c r="C204" s="3" t="s">
        <v>1205</v>
      </c>
      <c r="D204" s="3" t="s">
        <v>27</v>
      </c>
      <c r="E204" s="3" t="s">
        <v>30</v>
      </c>
      <c r="F204" s="3" t="s">
        <v>27</v>
      </c>
      <c r="G204" s="3" t="s">
        <v>31</v>
      </c>
      <c r="H204" s="3">
        <v>0</v>
      </c>
      <c r="I204" s="3" t="s">
        <v>27</v>
      </c>
      <c r="J204" s="3" t="s">
        <v>32</v>
      </c>
      <c r="K204" s="3" t="s">
        <v>989</v>
      </c>
      <c r="L204" s="3" t="s">
        <v>45</v>
      </c>
      <c r="M204" s="3" t="s">
        <v>46</v>
      </c>
      <c r="N204" s="3" t="s">
        <v>653</v>
      </c>
      <c r="O204" s="3" t="s">
        <v>654</v>
      </c>
      <c r="P204" s="3" t="s">
        <v>1206</v>
      </c>
      <c r="Q204" s="3" t="s">
        <v>1207</v>
      </c>
      <c r="R204" s="3" t="s">
        <v>1208</v>
      </c>
      <c r="S204" s="3" t="s">
        <v>27</v>
      </c>
      <c r="T204" s="3" t="s">
        <v>27</v>
      </c>
      <c r="U204" s="3" t="s">
        <v>27</v>
      </c>
      <c r="V204" s="3" t="s">
        <v>27</v>
      </c>
      <c r="W204" s="3" t="s">
        <v>27</v>
      </c>
      <c r="X204" s="3" t="s">
        <v>27</v>
      </c>
      <c r="Y204" s="3" t="s">
        <v>1209</v>
      </c>
      <c r="Z204" s="3" t="s">
        <v>27</v>
      </c>
      <c r="AA204" s="3" t="s">
        <v>1210</v>
      </c>
    </row>
    <row r="205" spans="1:27" x14ac:dyDescent="0.15">
      <c r="A205" s="3" t="s">
        <v>27</v>
      </c>
      <c r="B205" s="3" t="s">
        <v>1211</v>
      </c>
      <c r="C205" s="3" t="s">
        <v>335</v>
      </c>
      <c r="D205" s="3" t="s">
        <v>27</v>
      </c>
      <c r="E205" s="3" t="s">
        <v>30</v>
      </c>
      <c r="F205" s="3" t="s">
        <v>27</v>
      </c>
      <c r="G205" s="3" t="s">
        <v>31</v>
      </c>
      <c r="H205" s="3">
        <v>0</v>
      </c>
      <c r="I205" s="3" t="s">
        <v>27</v>
      </c>
      <c r="J205" s="3" t="s">
        <v>32</v>
      </c>
      <c r="K205" s="3" t="s">
        <v>989</v>
      </c>
      <c r="L205" s="3" t="s">
        <v>45</v>
      </c>
      <c r="M205" s="3" t="s">
        <v>46</v>
      </c>
      <c r="N205" s="3" t="s">
        <v>653</v>
      </c>
      <c r="O205" s="3" t="s">
        <v>108</v>
      </c>
      <c r="P205" s="3" t="s">
        <v>109</v>
      </c>
      <c r="Q205" s="3" t="s">
        <v>109</v>
      </c>
      <c r="R205" s="3" t="s">
        <v>27</v>
      </c>
      <c r="S205" s="3" t="s">
        <v>27</v>
      </c>
      <c r="T205" s="3" t="s">
        <v>27</v>
      </c>
      <c r="U205" s="3" t="s">
        <v>27</v>
      </c>
      <c r="V205" s="3" t="s">
        <v>27</v>
      </c>
      <c r="W205" s="3" t="s">
        <v>27</v>
      </c>
      <c r="X205" s="3" t="s">
        <v>27</v>
      </c>
      <c r="Y205" s="3" t="s">
        <v>27</v>
      </c>
      <c r="Z205" s="3" t="s">
        <v>27</v>
      </c>
      <c r="AA205" s="3" t="s">
        <v>109</v>
      </c>
    </row>
    <row r="206" spans="1:27" x14ac:dyDescent="0.15">
      <c r="A206" s="3" t="s">
        <v>27</v>
      </c>
      <c r="B206" s="3" t="s">
        <v>1234</v>
      </c>
      <c r="C206" s="3" t="s">
        <v>1235</v>
      </c>
      <c r="D206" s="3" t="s">
        <v>27</v>
      </c>
      <c r="E206" s="3" t="s">
        <v>30</v>
      </c>
      <c r="F206" s="3" t="s">
        <v>27</v>
      </c>
      <c r="G206" s="3" t="s">
        <v>31</v>
      </c>
      <c r="H206" s="3">
        <v>0</v>
      </c>
      <c r="I206" s="3" t="s">
        <v>27</v>
      </c>
      <c r="J206" s="3" t="s">
        <v>32</v>
      </c>
      <c r="K206" s="3" t="s">
        <v>989</v>
      </c>
      <c r="L206" s="3" t="s">
        <v>874</v>
      </c>
      <c r="M206" s="3" t="s">
        <v>875</v>
      </c>
      <c r="N206" s="3" t="s">
        <v>27</v>
      </c>
      <c r="O206" s="3" t="s">
        <v>108</v>
      </c>
      <c r="P206" s="3" t="s">
        <v>148</v>
      </c>
      <c r="Q206" s="3" t="s">
        <v>1236</v>
      </c>
      <c r="R206" s="3" t="s">
        <v>27</v>
      </c>
      <c r="S206" s="3" t="s">
        <v>27</v>
      </c>
      <c r="T206" s="3" t="s">
        <v>27</v>
      </c>
      <c r="U206" s="3" t="s">
        <v>27</v>
      </c>
      <c r="V206" s="3" t="s">
        <v>27</v>
      </c>
      <c r="W206" s="3" t="s">
        <v>27</v>
      </c>
      <c r="X206" s="3" t="s">
        <v>27</v>
      </c>
      <c r="Y206" s="3" t="s">
        <v>1237</v>
      </c>
      <c r="Z206" s="3" t="s">
        <v>27</v>
      </c>
      <c r="AA206" s="3" t="s">
        <v>1238</v>
      </c>
    </row>
    <row r="207" spans="1:27" x14ac:dyDescent="0.15">
      <c r="A207" s="3" t="s">
        <v>61</v>
      </c>
      <c r="B207" s="3" t="s">
        <v>1258</v>
      </c>
      <c r="C207" s="3" t="s">
        <v>58</v>
      </c>
      <c r="D207" s="3" t="s">
        <v>27</v>
      </c>
      <c r="E207" s="3" t="s">
        <v>1259</v>
      </c>
      <c r="F207" s="3" t="s">
        <v>27</v>
      </c>
      <c r="G207" s="3" t="s">
        <v>1260</v>
      </c>
      <c r="H207" s="3">
        <v>0</v>
      </c>
      <c r="I207" s="3" t="s">
        <v>27</v>
      </c>
      <c r="J207" s="3" t="s">
        <v>32</v>
      </c>
      <c r="K207" s="3" t="s">
        <v>989</v>
      </c>
      <c r="L207" s="3" t="s">
        <v>45</v>
      </c>
      <c r="M207" s="3" t="s">
        <v>46</v>
      </c>
      <c r="N207" s="3" t="s">
        <v>27</v>
      </c>
      <c r="O207" s="3" t="s">
        <v>34</v>
      </c>
      <c r="P207" s="3" t="s">
        <v>35</v>
      </c>
      <c r="Q207" s="3" t="s">
        <v>36</v>
      </c>
      <c r="R207" s="3" t="s">
        <v>37</v>
      </c>
      <c r="S207" s="3" t="s">
        <v>27</v>
      </c>
      <c r="T207" s="3" t="s">
        <v>27</v>
      </c>
      <c r="U207" s="3" t="s">
        <v>27</v>
      </c>
      <c r="V207" s="3" t="s">
        <v>27</v>
      </c>
      <c r="W207" s="3" t="s">
        <v>27</v>
      </c>
      <c r="X207" s="3" t="s">
        <v>27</v>
      </c>
      <c r="Y207" s="3" t="s">
        <v>59</v>
      </c>
      <c r="Z207" s="3" t="s">
        <v>27</v>
      </c>
      <c r="AA207" s="3" t="s">
        <v>60</v>
      </c>
    </row>
    <row r="208" spans="1:27" x14ac:dyDescent="0.15">
      <c r="A208" s="3" t="s">
        <v>359</v>
      </c>
      <c r="B208" s="3" t="s">
        <v>1267</v>
      </c>
      <c r="C208" s="3" t="s">
        <v>1268</v>
      </c>
      <c r="D208" s="3" t="s">
        <v>27</v>
      </c>
      <c r="E208" s="3" t="s">
        <v>1269</v>
      </c>
      <c r="F208" s="3" t="s">
        <v>27</v>
      </c>
      <c r="G208" s="3" t="s">
        <v>1270</v>
      </c>
      <c r="H208" s="3">
        <v>1851</v>
      </c>
      <c r="I208" s="3" t="s">
        <v>1271</v>
      </c>
      <c r="J208" s="3" t="s">
        <v>32</v>
      </c>
      <c r="K208" s="3" t="s">
        <v>1263</v>
      </c>
      <c r="L208" s="3" t="s">
        <v>45</v>
      </c>
      <c r="M208" s="3" t="s">
        <v>91</v>
      </c>
      <c r="N208" s="3" t="s">
        <v>27</v>
      </c>
      <c r="O208" s="3" t="s">
        <v>34</v>
      </c>
      <c r="P208" s="3" t="s">
        <v>409</v>
      </c>
      <c r="Q208" s="3" t="s">
        <v>410</v>
      </c>
      <c r="R208" s="3" t="s">
        <v>27</v>
      </c>
      <c r="S208" s="3" t="s">
        <v>27</v>
      </c>
      <c r="T208" s="3" t="s">
        <v>1272</v>
      </c>
      <c r="U208" s="3" t="s">
        <v>27</v>
      </c>
      <c r="V208" s="3" t="s">
        <v>27</v>
      </c>
      <c r="W208" s="3" t="s">
        <v>27</v>
      </c>
      <c r="X208" s="3" t="s">
        <v>1273</v>
      </c>
      <c r="Y208" s="3" t="s">
        <v>1274</v>
      </c>
      <c r="Z208" s="3" t="s">
        <v>27</v>
      </c>
      <c r="AA208" s="3" t="s">
        <v>1275</v>
      </c>
    </row>
    <row r="209" spans="1:27" x14ac:dyDescent="0.15">
      <c r="A209" s="3" t="s">
        <v>27</v>
      </c>
      <c r="B209" s="3" t="s">
        <v>1261</v>
      </c>
      <c r="C209" s="3" t="s">
        <v>609</v>
      </c>
      <c r="D209" s="3" t="s">
        <v>27</v>
      </c>
      <c r="E209" s="3" t="s">
        <v>1262</v>
      </c>
      <c r="F209" s="3" t="s">
        <v>27</v>
      </c>
      <c r="G209" s="3" t="s">
        <v>31</v>
      </c>
      <c r="H209" s="3">
        <v>0</v>
      </c>
      <c r="I209" s="3" t="s">
        <v>27</v>
      </c>
      <c r="J209" s="3" t="s">
        <v>32</v>
      </c>
      <c r="K209" s="3" t="s">
        <v>1263</v>
      </c>
      <c r="L209" s="3" t="s">
        <v>45</v>
      </c>
      <c r="M209" s="3" t="s">
        <v>91</v>
      </c>
      <c r="N209" s="3" t="s">
        <v>27</v>
      </c>
      <c r="O209" s="3" t="s">
        <v>34</v>
      </c>
      <c r="P209" s="3" t="s">
        <v>409</v>
      </c>
      <c r="Q209" s="3" t="s">
        <v>410</v>
      </c>
      <c r="R209" s="3" t="s">
        <v>27</v>
      </c>
      <c r="S209" s="3" t="s">
        <v>27</v>
      </c>
      <c r="T209" s="3" t="s">
        <v>27</v>
      </c>
      <c r="U209" s="3" t="s">
        <v>27</v>
      </c>
      <c r="V209" s="3" t="s">
        <v>27</v>
      </c>
      <c r="W209" s="3" t="s">
        <v>1264</v>
      </c>
      <c r="X209" s="3" t="s">
        <v>27</v>
      </c>
      <c r="Y209" s="3" t="s">
        <v>1265</v>
      </c>
      <c r="Z209" s="3" t="s">
        <v>27</v>
      </c>
      <c r="AA209" s="3" t="s">
        <v>1266</v>
      </c>
    </row>
    <row r="210" spans="1:27" x14ac:dyDescent="0.15">
      <c r="A210" s="3" t="s">
        <v>27</v>
      </c>
      <c r="B210" s="3" t="s">
        <v>1289</v>
      </c>
      <c r="C210" s="3" t="s">
        <v>1290</v>
      </c>
      <c r="D210" s="3" t="s">
        <v>27</v>
      </c>
      <c r="E210" s="3" t="s">
        <v>1291</v>
      </c>
      <c r="F210" s="3" t="s">
        <v>27</v>
      </c>
      <c r="G210" s="3" t="s">
        <v>31</v>
      </c>
      <c r="H210" s="3">
        <v>1935</v>
      </c>
      <c r="I210" s="3" t="s">
        <v>1292</v>
      </c>
      <c r="J210" s="3" t="s">
        <v>32</v>
      </c>
      <c r="K210" s="3" t="s">
        <v>1278</v>
      </c>
      <c r="L210" s="3" t="s">
        <v>45</v>
      </c>
      <c r="M210" s="3" t="s">
        <v>338</v>
      </c>
      <c r="N210" s="3" t="s">
        <v>27</v>
      </c>
      <c r="O210" s="3" t="s">
        <v>108</v>
      </c>
      <c r="P210" s="3" t="s">
        <v>109</v>
      </c>
      <c r="Q210" s="3" t="s">
        <v>109</v>
      </c>
      <c r="R210" s="3" t="s">
        <v>468</v>
      </c>
      <c r="S210" s="3" t="s">
        <v>27</v>
      </c>
      <c r="T210" s="3" t="s">
        <v>1293</v>
      </c>
      <c r="U210" s="3" t="s">
        <v>27</v>
      </c>
      <c r="V210" s="3" t="s">
        <v>27</v>
      </c>
      <c r="W210" s="3" t="s">
        <v>1294</v>
      </c>
      <c r="X210" s="3" t="s">
        <v>27</v>
      </c>
      <c r="Y210" s="3" t="s">
        <v>1295</v>
      </c>
      <c r="Z210" s="3" t="s">
        <v>27</v>
      </c>
      <c r="AA210" s="3" t="s">
        <v>1296</v>
      </c>
    </row>
    <row r="211" spans="1:27" x14ac:dyDescent="0.15">
      <c r="A211" s="3" t="s">
        <v>27</v>
      </c>
      <c r="B211" s="3" t="s">
        <v>1276</v>
      </c>
      <c r="C211" s="3" t="s">
        <v>464</v>
      </c>
      <c r="D211" s="3" t="s">
        <v>27</v>
      </c>
      <c r="E211" s="3" t="s">
        <v>1277</v>
      </c>
      <c r="F211" s="3" t="s">
        <v>27</v>
      </c>
      <c r="G211" s="3" t="s">
        <v>79</v>
      </c>
      <c r="H211" s="3">
        <v>1933</v>
      </c>
      <c r="I211" s="3" t="s">
        <v>691</v>
      </c>
      <c r="J211" s="3" t="s">
        <v>32</v>
      </c>
      <c r="K211" s="3" t="s">
        <v>1278</v>
      </c>
      <c r="L211" s="3" t="s">
        <v>45</v>
      </c>
      <c r="M211" s="3" t="s">
        <v>706</v>
      </c>
      <c r="N211" s="3" t="s">
        <v>27</v>
      </c>
      <c r="O211" s="3" t="s">
        <v>108</v>
      </c>
      <c r="P211" s="3" t="s">
        <v>109</v>
      </c>
      <c r="Q211" s="3" t="s">
        <v>109</v>
      </c>
      <c r="R211" s="3" t="s">
        <v>468</v>
      </c>
      <c r="S211" s="3" t="s">
        <v>692</v>
      </c>
      <c r="T211" s="3" t="s">
        <v>27</v>
      </c>
      <c r="U211" s="3" t="s">
        <v>27</v>
      </c>
      <c r="V211" s="3" t="s">
        <v>27</v>
      </c>
      <c r="W211" s="3" t="s">
        <v>27</v>
      </c>
      <c r="X211" s="3" t="s">
        <v>1279</v>
      </c>
      <c r="Y211" s="3" t="s">
        <v>694</v>
      </c>
      <c r="Z211" s="3" t="s">
        <v>1280</v>
      </c>
      <c r="AA211" s="3" t="s">
        <v>696</v>
      </c>
    </row>
    <row r="212" spans="1:27" x14ac:dyDescent="0.15">
      <c r="A212" s="3" t="s">
        <v>27</v>
      </c>
      <c r="B212" s="3" t="s">
        <v>1281</v>
      </c>
      <c r="C212" s="3" t="s">
        <v>464</v>
      </c>
      <c r="D212" s="3" t="s">
        <v>27</v>
      </c>
      <c r="E212" s="3" t="s">
        <v>1282</v>
      </c>
      <c r="F212" s="3" t="s">
        <v>27</v>
      </c>
      <c r="G212" s="3" t="s">
        <v>79</v>
      </c>
      <c r="H212" s="3">
        <v>1933</v>
      </c>
      <c r="I212" s="3" t="s">
        <v>1283</v>
      </c>
      <c r="J212" s="3" t="s">
        <v>32</v>
      </c>
      <c r="K212" s="3" t="s">
        <v>1278</v>
      </c>
      <c r="L212" s="3" t="s">
        <v>45</v>
      </c>
      <c r="M212" s="3" t="s">
        <v>706</v>
      </c>
      <c r="N212" s="3" t="s">
        <v>27</v>
      </c>
      <c r="O212" s="3" t="s">
        <v>108</v>
      </c>
      <c r="P212" s="3" t="s">
        <v>109</v>
      </c>
      <c r="Q212" s="3" t="s">
        <v>109</v>
      </c>
      <c r="R212" s="3" t="s">
        <v>468</v>
      </c>
      <c r="S212" s="3" t="s">
        <v>1284</v>
      </c>
      <c r="T212" s="3" t="s">
        <v>1285</v>
      </c>
      <c r="U212" s="3" t="s">
        <v>27</v>
      </c>
      <c r="V212" s="3" t="s">
        <v>27</v>
      </c>
      <c r="W212" s="3" t="s">
        <v>27</v>
      </c>
      <c r="X212" s="3" t="s">
        <v>1286</v>
      </c>
      <c r="Y212" s="3" t="s">
        <v>27</v>
      </c>
      <c r="Z212" s="3" t="s">
        <v>1287</v>
      </c>
      <c r="AA212" s="3" t="s">
        <v>1288</v>
      </c>
    </row>
    <row r="213" spans="1:27" x14ac:dyDescent="0.15">
      <c r="A213" s="3" t="s">
        <v>27</v>
      </c>
      <c r="B213" s="3" t="s">
        <v>2629</v>
      </c>
      <c r="C213" s="3" t="s">
        <v>2630</v>
      </c>
      <c r="D213" s="3" t="s">
        <v>27</v>
      </c>
      <c r="E213" s="3" t="s">
        <v>2631</v>
      </c>
      <c r="F213" s="3" t="s">
        <v>27</v>
      </c>
      <c r="G213" s="3" t="s">
        <v>31</v>
      </c>
      <c r="H213" s="3">
        <v>1982</v>
      </c>
      <c r="I213" s="3" t="s">
        <v>2632</v>
      </c>
      <c r="J213" s="3" t="s">
        <v>32</v>
      </c>
      <c r="K213" s="3" t="s">
        <v>2462</v>
      </c>
      <c r="L213" s="3" t="s">
        <v>97</v>
      </c>
      <c r="M213" s="3" t="s">
        <v>27</v>
      </c>
      <c r="N213" s="3" t="s">
        <v>27</v>
      </c>
      <c r="O213" s="3" t="s">
        <v>34</v>
      </c>
      <c r="P213" s="3" t="s">
        <v>35</v>
      </c>
      <c r="Q213" s="3" t="s">
        <v>69</v>
      </c>
      <c r="R213" s="3" t="s">
        <v>2633</v>
      </c>
      <c r="S213" s="3" t="s">
        <v>27</v>
      </c>
      <c r="T213" s="3" t="s">
        <v>27</v>
      </c>
      <c r="U213" s="3" t="s">
        <v>230</v>
      </c>
      <c r="V213" s="3" t="s">
        <v>1585</v>
      </c>
      <c r="W213" s="3" t="s">
        <v>2634</v>
      </c>
      <c r="X213" s="3" t="s">
        <v>2635</v>
      </c>
      <c r="Y213" s="3" t="s">
        <v>2636</v>
      </c>
      <c r="Z213" s="3" t="s">
        <v>2637</v>
      </c>
      <c r="AA213" s="3" t="s">
        <v>2638</v>
      </c>
    </row>
    <row r="214" spans="1:27" x14ac:dyDescent="0.15">
      <c r="A214" s="3" t="s">
        <v>27</v>
      </c>
      <c r="B214" s="3" t="s">
        <v>2607</v>
      </c>
      <c r="C214" s="3" t="s">
        <v>2608</v>
      </c>
      <c r="D214" s="3" t="s">
        <v>27</v>
      </c>
      <c r="E214" s="3" t="s">
        <v>2609</v>
      </c>
      <c r="F214" s="3" t="s">
        <v>27</v>
      </c>
      <c r="G214" s="3" t="s">
        <v>31</v>
      </c>
      <c r="H214" s="3">
        <v>1957</v>
      </c>
      <c r="I214" s="3" t="s">
        <v>2610</v>
      </c>
      <c r="J214" s="3" t="s">
        <v>32</v>
      </c>
      <c r="K214" s="3" t="s">
        <v>2462</v>
      </c>
      <c r="L214" s="3" t="s">
        <v>97</v>
      </c>
      <c r="M214" s="3" t="s">
        <v>27</v>
      </c>
      <c r="N214" s="3" t="s">
        <v>27</v>
      </c>
      <c r="O214" s="3" t="s">
        <v>34</v>
      </c>
      <c r="P214" s="3" t="s">
        <v>35</v>
      </c>
      <c r="Q214" s="3" t="s">
        <v>69</v>
      </c>
      <c r="R214" s="3" t="s">
        <v>1574</v>
      </c>
      <c r="S214" s="3" t="s">
        <v>1575</v>
      </c>
      <c r="T214" s="3" t="s">
        <v>27</v>
      </c>
      <c r="U214" s="3" t="s">
        <v>27</v>
      </c>
      <c r="V214" s="3" t="s">
        <v>27</v>
      </c>
      <c r="W214" s="3" t="s">
        <v>2611</v>
      </c>
      <c r="X214" s="3" t="s">
        <v>2612</v>
      </c>
      <c r="Y214" s="3" t="s">
        <v>2613</v>
      </c>
      <c r="Z214" s="3" t="s">
        <v>27</v>
      </c>
      <c r="AA214" s="3" t="s">
        <v>2614</v>
      </c>
    </row>
    <row r="215" spans="1:27" x14ac:dyDescent="0.15">
      <c r="A215" s="3" t="s">
        <v>27</v>
      </c>
      <c r="B215" s="3" t="s">
        <v>2621</v>
      </c>
      <c r="C215" s="3" t="s">
        <v>2622</v>
      </c>
      <c r="D215" s="3" t="s">
        <v>27</v>
      </c>
      <c r="E215" s="3" t="s">
        <v>2623</v>
      </c>
      <c r="F215" s="3" t="s">
        <v>27</v>
      </c>
      <c r="G215" s="3" t="s">
        <v>31</v>
      </c>
      <c r="H215" s="3">
        <v>1954</v>
      </c>
      <c r="I215" s="3" t="s">
        <v>2624</v>
      </c>
      <c r="J215" s="3" t="s">
        <v>32</v>
      </c>
      <c r="K215" s="3" t="s">
        <v>2462</v>
      </c>
      <c r="L215" s="3" t="s">
        <v>97</v>
      </c>
      <c r="M215" s="3" t="s">
        <v>27</v>
      </c>
      <c r="N215" s="3" t="s">
        <v>27</v>
      </c>
      <c r="O215" s="3" t="s">
        <v>34</v>
      </c>
      <c r="P215" s="3" t="s">
        <v>35</v>
      </c>
      <c r="Q215" s="3" t="s">
        <v>69</v>
      </c>
      <c r="R215" s="3" t="s">
        <v>1574</v>
      </c>
      <c r="S215" s="3" t="s">
        <v>1575</v>
      </c>
      <c r="T215" s="3" t="s">
        <v>27</v>
      </c>
      <c r="U215" s="3" t="s">
        <v>27</v>
      </c>
      <c r="V215" s="3" t="s">
        <v>27</v>
      </c>
      <c r="W215" s="3" t="s">
        <v>2625</v>
      </c>
      <c r="X215" s="3" t="s">
        <v>2626</v>
      </c>
      <c r="Y215" s="3" t="s">
        <v>2627</v>
      </c>
      <c r="Z215" s="3" t="s">
        <v>27</v>
      </c>
      <c r="AA215" s="3" t="s">
        <v>2628</v>
      </c>
    </row>
    <row r="216" spans="1:27" x14ac:dyDescent="0.15">
      <c r="A216" s="3" t="s">
        <v>27</v>
      </c>
      <c r="B216" s="3" t="s">
        <v>2615</v>
      </c>
      <c r="C216" s="3" t="s">
        <v>64</v>
      </c>
      <c r="D216" s="3" t="s">
        <v>27</v>
      </c>
      <c r="E216" s="3" t="s">
        <v>2616</v>
      </c>
      <c r="F216" s="3" t="s">
        <v>27</v>
      </c>
      <c r="G216" s="3" t="s">
        <v>31</v>
      </c>
      <c r="H216" s="3">
        <v>1935</v>
      </c>
      <c r="I216" s="3" t="s">
        <v>2617</v>
      </c>
      <c r="J216" s="3" t="s">
        <v>32</v>
      </c>
      <c r="K216" s="3" t="s">
        <v>2462</v>
      </c>
      <c r="L216" s="3" t="s">
        <v>97</v>
      </c>
      <c r="M216" s="3" t="s">
        <v>27</v>
      </c>
      <c r="N216" s="3" t="s">
        <v>27</v>
      </c>
      <c r="O216" s="3" t="s">
        <v>34</v>
      </c>
      <c r="P216" s="3" t="s">
        <v>35</v>
      </c>
      <c r="Q216" s="3" t="s">
        <v>69</v>
      </c>
      <c r="R216" s="3" t="s">
        <v>27</v>
      </c>
      <c r="S216" s="3" t="s">
        <v>27</v>
      </c>
      <c r="T216" s="3" t="s">
        <v>70</v>
      </c>
      <c r="U216" s="3" t="s">
        <v>27</v>
      </c>
      <c r="V216" s="3" t="s">
        <v>27</v>
      </c>
      <c r="W216" s="3" t="s">
        <v>2618</v>
      </c>
      <c r="X216" s="3" t="s">
        <v>2619</v>
      </c>
      <c r="Y216" s="3" t="s">
        <v>27</v>
      </c>
      <c r="Z216" s="3" t="s">
        <v>2620</v>
      </c>
      <c r="AA216" s="3" t="s">
        <v>74</v>
      </c>
    </row>
    <row r="217" spans="1:27" x14ac:dyDescent="0.15">
      <c r="A217" s="3" t="s">
        <v>27</v>
      </c>
      <c r="B217" s="3" t="s">
        <v>2639</v>
      </c>
      <c r="C217" s="3" t="s">
        <v>2640</v>
      </c>
      <c r="D217" s="3" t="s">
        <v>27</v>
      </c>
      <c r="E217" s="3" t="s">
        <v>2641</v>
      </c>
      <c r="F217" s="3" t="s">
        <v>27</v>
      </c>
      <c r="G217" s="3" t="s">
        <v>2642</v>
      </c>
      <c r="H217" s="3">
        <v>1954</v>
      </c>
      <c r="I217" s="3" t="s">
        <v>2643</v>
      </c>
      <c r="J217" s="3" t="s">
        <v>32</v>
      </c>
      <c r="K217" s="3" t="s">
        <v>2463</v>
      </c>
      <c r="L217" s="3" t="s">
        <v>62</v>
      </c>
      <c r="M217" s="3" t="s">
        <v>27</v>
      </c>
      <c r="N217" s="3" t="s">
        <v>27</v>
      </c>
      <c r="O217" s="3" t="s">
        <v>34</v>
      </c>
      <c r="P217" s="3" t="s">
        <v>35</v>
      </c>
      <c r="Q217" s="3" t="s">
        <v>69</v>
      </c>
      <c r="R217" s="3" t="s">
        <v>2644</v>
      </c>
      <c r="S217" s="3" t="s">
        <v>2645</v>
      </c>
      <c r="T217" s="3" t="s">
        <v>2646</v>
      </c>
      <c r="U217" s="3" t="s">
        <v>27</v>
      </c>
      <c r="V217" s="3" t="s">
        <v>27</v>
      </c>
      <c r="W217" s="3" t="s">
        <v>27</v>
      </c>
      <c r="X217" s="3" t="s">
        <v>2647</v>
      </c>
      <c r="Y217" s="3" t="s">
        <v>2648</v>
      </c>
      <c r="Z217" s="3" t="s">
        <v>27</v>
      </c>
      <c r="AA217" s="3" t="s">
        <v>2649</v>
      </c>
    </row>
    <row r="218" spans="1:27" x14ac:dyDescent="0.15">
      <c r="A218" s="3" t="s">
        <v>27</v>
      </c>
      <c r="B218" s="3" t="s">
        <v>2650</v>
      </c>
      <c r="C218" s="3" t="s">
        <v>2651</v>
      </c>
      <c r="D218" s="3" t="s">
        <v>27</v>
      </c>
      <c r="E218" s="3" t="s">
        <v>2652</v>
      </c>
      <c r="F218" s="3" t="s">
        <v>27</v>
      </c>
      <c r="G218" s="3" t="s">
        <v>2653</v>
      </c>
      <c r="H218" s="3">
        <v>1930</v>
      </c>
      <c r="I218" s="3" t="s">
        <v>2654</v>
      </c>
      <c r="J218" s="3" t="s">
        <v>32</v>
      </c>
      <c r="K218" s="3" t="s">
        <v>2463</v>
      </c>
      <c r="L218" s="3" t="s">
        <v>62</v>
      </c>
      <c r="M218" s="3" t="s">
        <v>27</v>
      </c>
      <c r="N218" s="3" t="s">
        <v>27</v>
      </c>
      <c r="O218" s="3" t="s">
        <v>1135</v>
      </c>
      <c r="P218" s="3" t="s">
        <v>1136</v>
      </c>
      <c r="Q218" s="3" t="s">
        <v>2655</v>
      </c>
      <c r="R218" s="3" t="s">
        <v>2656</v>
      </c>
      <c r="S218" s="3" t="s">
        <v>27</v>
      </c>
      <c r="T218" s="3" t="s">
        <v>27</v>
      </c>
      <c r="U218" s="3" t="s">
        <v>27</v>
      </c>
      <c r="V218" s="3" t="s">
        <v>27</v>
      </c>
      <c r="W218" s="3" t="s">
        <v>2657</v>
      </c>
      <c r="X218" s="3" t="s">
        <v>2658</v>
      </c>
      <c r="Y218" s="3" t="s">
        <v>2659</v>
      </c>
      <c r="Z218" s="3" t="s">
        <v>2660</v>
      </c>
      <c r="AA218" s="3" t="s">
        <v>2661</v>
      </c>
    </row>
    <row r="219" spans="1:27" x14ac:dyDescent="0.15">
      <c r="A219" s="3" t="s">
        <v>27</v>
      </c>
      <c r="B219" s="3" t="s">
        <v>1297</v>
      </c>
      <c r="C219" s="3" t="s">
        <v>1298</v>
      </c>
      <c r="D219" s="3" t="s">
        <v>27</v>
      </c>
      <c r="E219" s="3" t="s">
        <v>1299</v>
      </c>
      <c r="F219" s="3" t="s">
        <v>27</v>
      </c>
      <c r="G219" s="3" t="s">
        <v>1300</v>
      </c>
      <c r="H219" s="3">
        <v>1993</v>
      </c>
      <c r="I219" s="3" t="s">
        <v>1301</v>
      </c>
      <c r="J219" s="3" t="s">
        <v>32</v>
      </c>
      <c r="K219" s="3" t="s">
        <v>1302</v>
      </c>
      <c r="L219" s="3" t="s">
        <v>45</v>
      </c>
      <c r="M219" s="3" t="s">
        <v>91</v>
      </c>
      <c r="N219" s="3" t="s">
        <v>27</v>
      </c>
      <c r="O219" s="3" t="s">
        <v>108</v>
      </c>
      <c r="P219" s="3" t="s">
        <v>479</v>
      </c>
      <c r="Q219" s="3" t="s">
        <v>480</v>
      </c>
      <c r="R219" s="3" t="s">
        <v>1303</v>
      </c>
      <c r="S219" s="3" t="s">
        <v>27</v>
      </c>
      <c r="T219" s="3" t="s">
        <v>1304</v>
      </c>
      <c r="U219" s="3" t="s">
        <v>230</v>
      </c>
      <c r="V219" s="3" t="s">
        <v>27</v>
      </c>
      <c r="W219" s="3" t="s">
        <v>1305</v>
      </c>
      <c r="X219" s="3" t="s">
        <v>1306</v>
      </c>
      <c r="Y219" s="3" t="s">
        <v>1307</v>
      </c>
      <c r="Z219" s="3" t="s">
        <v>1308</v>
      </c>
      <c r="AA219" s="3" t="s">
        <v>1309</v>
      </c>
    </row>
    <row r="220" spans="1:27" x14ac:dyDescent="0.15">
      <c r="A220" s="3" t="s">
        <v>27</v>
      </c>
      <c r="B220" s="3" t="s">
        <v>1394</v>
      </c>
      <c r="C220" s="3" t="s">
        <v>142</v>
      </c>
      <c r="D220" s="3" t="s">
        <v>27</v>
      </c>
      <c r="E220" s="3" t="s">
        <v>1395</v>
      </c>
      <c r="F220" s="3" t="s">
        <v>27</v>
      </c>
      <c r="G220" s="3" t="s">
        <v>743</v>
      </c>
      <c r="H220" s="3">
        <v>1979</v>
      </c>
      <c r="I220" s="3" t="s">
        <v>1396</v>
      </c>
      <c r="J220" s="3" t="s">
        <v>32</v>
      </c>
      <c r="K220" s="3" t="s">
        <v>1313</v>
      </c>
      <c r="L220" s="3" t="s">
        <v>123</v>
      </c>
      <c r="M220" s="3" t="s">
        <v>124</v>
      </c>
      <c r="N220" s="3" t="s">
        <v>27</v>
      </c>
      <c r="O220" s="3" t="s">
        <v>108</v>
      </c>
      <c r="P220" s="3" t="s">
        <v>148</v>
      </c>
      <c r="Q220" s="3" t="s">
        <v>149</v>
      </c>
      <c r="R220" s="3" t="s">
        <v>27</v>
      </c>
      <c r="S220" s="3" t="s">
        <v>1397</v>
      </c>
      <c r="T220" s="3" t="s">
        <v>1398</v>
      </c>
      <c r="U220" s="3" t="s">
        <v>490</v>
      </c>
      <c r="V220" s="3" t="s">
        <v>414</v>
      </c>
      <c r="W220" s="3" t="s">
        <v>1399</v>
      </c>
      <c r="X220" s="3" t="s">
        <v>1400</v>
      </c>
      <c r="Y220" s="3" t="s">
        <v>1401</v>
      </c>
      <c r="Z220" s="3" t="s">
        <v>1402</v>
      </c>
      <c r="AA220" s="3" t="s">
        <v>1403</v>
      </c>
    </row>
    <row r="221" spans="1:27" x14ac:dyDescent="0.15">
      <c r="A221" s="3" t="s">
        <v>27</v>
      </c>
      <c r="B221" s="3" t="s">
        <v>1310</v>
      </c>
      <c r="C221" s="3" t="s">
        <v>142</v>
      </c>
      <c r="D221" s="3" t="s">
        <v>27</v>
      </c>
      <c r="E221" s="3" t="s">
        <v>1311</v>
      </c>
      <c r="F221" s="3" t="s">
        <v>27</v>
      </c>
      <c r="G221" s="3" t="s">
        <v>31</v>
      </c>
      <c r="H221" s="3">
        <v>1978</v>
      </c>
      <c r="I221" s="3" t="s">
        <v>1312</v>
      </c>
      <c r="J221" s="3" t="s">
        <v>32</v>
      </c>
      <c r="K221" s="3" t="s">
        <v>1313</v>
      </c>
      <c r="L221" s="3" t="s">
        <v>123</v>
      </c>
      <c r="M221" s="3" t="s">
        <v>124</v>
      </c>
      <c r="N221" s="3" t="s">
        <v>27</v>
      </c>
      <c r="O221" s="3" t="s">
        <v>108</v>
      </c>
      <c r="P221" s="3" t="s">
        <v>148</v>
      </c>
      <c r="Q221" s="3" t="s">
        <v>149</v>
      </c>
      <c r="R221" s="3" t="s">
        <v>27</v>
      </c>
      <c r="S221" s="3" t="s">
        <v>27</v>
      </c>
      <c r="T221" s="3" t="s">
        <v>27</v>
      </c>
      <c r="U221" s="3" t="s">
        <v>27</v>
      </c>
      <c r="V221" s="3" t="s">
        <v>27</v>
      </c>
      <c r="W221" s="3" t="s">
        <v>1314</v>
      </c>
      <c r="X221" s="3" t="s">
        <v>1315</v>
      </c>
      <c r="Y221" s="3" t="s">
        <v>1316</v>
      </c>
      <c r="Z221" s="3" t="s">
        <v>1317</v>
      </c>
      <c r="AA221" s="3" t="s">
        <v>1318</v>
      </c>
    </row>
    <row r="222" spans="1:27" x14ac:dyDescent="0.15">
      <c r="A222" s="3" t="s">
        <v>27</v>
      </c>
      <c r="B222" s="3" t="s">
        <v>1319</v>
      </c>
      <c r="C222" s="3" t="s">
        <v>142</v>
      </c>
      <c r="D222" s="3" t="s">
        <v>27</v>
      </c>
      <c r="E222" s="3" t="s">
        <v>1320</v>
      </c>
      <c r="F222" s="3" t="s">
        <v>27</v>
      </c>
      <c r="G222" s="3" t="s">
        <v>31</v>
      </c>
      <c r="H222" s="3">
        <v>1978</v>
      </c>
      <c r="I222" s="3" t="s">
        <v>257</v>
      </c>
      <c r="J222" s="3" t="s">
        <v>32</v>
      </c>
      <c r="K222" s="3" t="s">
        <v>1313</v>
      </c>
      <c r="L222" s="3" t="s">
        <v>123</v>
      </c>
      <c r="M222" s="3" t="s">
        <v>124</v>
      </c>
      <c r="N222" s="3" t="s">
        <v>27</v>
      </c>
      <c r="O222" s="3" t="s">
        <v>108</v>
      </c>
      <c r="P222" s="3" t="s">
        <v>148</v>
      </c>
      <c r="Q222" s="3" t="s">
        <v>149</v>
      </c>
      <c r="R222" s="3" t="s">
        <v>27</v>
      </c>
      <c r="S222" s="3" t="s">
        <v>27</v>
      </c>
      <c r="T222" s="3" t="s">
        <v>27</v>
      </c>
      <c r="U222" s="3" t="s">
        <v>27</v>
      </c>
      <c r="V222" s="3" t="s">
        <v>27</v>
      </c>
      <c r="W222" s="3" t="s">
        <v>258</v>
      </c>
      <c r="X222" s="3" t="s">
        <v>1321</v>
      </c>
      <c r="Y222" s="3" t="s">
        <v>1322</v>
      </c>
      <c r="Z222" s="3" t="s">
        <v>1323</v>
      </c>
      <c r="AA222" s="3" t="s">
        <v>1324</v>
      </c>
    </row>
    <row r="223" spans="1:27" x14ac:dyDescent="0.15">
      <c r="A223" s="3" t="s">
        <v>27</v>
      </c>
      <c r="B223" s="3" t="s">
        <v>1325</v>
      </c>
      <c r="C223" s="3" t="s">
        <v>142</v>
      </c>
      <c r="D223" s="3" t="s">
        <v>27</v>
      </c>
      <c r="E223" s="3" t="s">
        <v>1326</v>
      </c>
      <c r="F223" s="3" t="s">
        <v>27</v>
      </c>
      <c r="G223" s="3" t="s">
        <v>31</v>
      </c>
      <c r="H223" s="3">
        <v>1978</v>
      </c>
      <c r="I223" s="3" t="s">
        <v>1327</v>
      </c>
      <c r="J223" s="3" t="s">
        <v>32</v>
      </c>
      <c r="K223" s="3" t="s">
        <v>1313</v>
      </c>
      <c r="L223" s="3" t="s">
        <v>123</v>
      </c>
      <c r="M223" s="3" t="s">
        <v>124</v>
      </c>
      <c r="N223" s="3" t="s">
        <v>27</v>
      </c>
      <c r="O223" s="3" t="s">
        <v>108</v>
      </c>
      <c r="P223" s="3" t="s">
        <v>148</v>
      </c>
      <c r="Q223" s="3" t="s">
        <v>149</v>
      </c>
      <c r="R223" s="3" t="s">
        <v>27</v>
      </c>
      <c r="S223" s="3" t="s">
        <v>27</v>
      </c>
      <c r="T223" s="3" t="s">
        <v>27</v>
      </c>
      <c r="U223" s="3" t="s">
        <v>27</v>
      </c>
      <c r="V223" s="3" t="s">
        <v>27</v>
      </c>
      <c r="W223" s="3" t="s">
        <v>1328</v>
      </c>
      <c r="X223" s="3" t="s">
        <v>1329</v>
      </c>
      <c r="Y223" s="3" t="s">
        <v>1330</v>
      </c>
      <c r="Z223" s="3" t="s">
        <v>1331</v>
      </c>
      <c r="AA223" s="3" t="s">
        <v>1332</v>
      </c>
    </row>
    <row r="224" spans="1:27" x14ac:dyDescent="0.15">
      <c r="A224" s="3" t="s">
        <v>27</v>
      </c>
      <c r="B224" s="3" t="s">
        <v>1333</v>
      </c>
      <c r="C224" s="3" t="s">
        <v>142</v>
      </c>
      <c r="D224" s="3" t="s">
        <v>27</v>
      </c>
      <c r="E224" s="3" t="s">
        <v>1334</v>
      </c>
      <c r="F224" s="3" t="s">
        <v>27</v>
      </c>
      <c r="G224" s="3" t="s">
        <v>31</v>
      </c>
      <c r="H224" s="3">
        <v>1978</v>
      </c>
      <c r="I224" s="3" t="s">
        <v>257</v>
      </c>
      <c r="J224" s="3" t="s">
        <v>32</v>
      </c>
      <c r="K224" s="3" t="s">
        <v>1313</v>
      </c>
      <c r="L224" s="3" t="s">
        <v>123</v>
      </c>
      <c r="M224" s="3" t="s">
        <v>124</v>
      </c>
      <c r="N224" s="3" t="s">
        <v>27</v>
      </c>
      <c r="O224" s="3" t="s">
        <v>108</v>
      </c>
      <c r="P224" s="3" t="s">
        <v>148</v>
      </c>
      <c r="Q224" s="3" t="s">
        <v>149</v>
      </c>
      <c r="R224" s="3" t="s">
        <v>27</v>
      </c>
      <c r="S224" s="3" t="s">
        <v>27</v>
      </c>
      <c r="T224" s="3" t="s">
        <v>27</v>
      </c>
      <c r="U224" s="3" t="s">
        <v>27</v>
      </c>
      <c r="V224" s="3" t="s">
        <v>27</v>
      </c>
      <c r="W224" s="3" t="s">
        <v>1314</v>
      </c>
      <c r="X224" s="3" t="s">
        <v>1335</v>
      </c>
      <c r="Y224" s="3" t="s">
        <v>1336</v>
      </c>
      <c r="Z224" s="3" t="s">
        <v>1337</v>
      </c>
      <c r="AA224" s="3" t="s">
        <v>1338</v>
      </c>
    </row>
    <row r="225" spans="1:27" x14ac:dyDescent="0.15">
      <c r="A225" s="3" t="s">
        <v>27</v>
      </c>
      <c r="B225" s="3" t="s">
        <v>1358</v>
      </c>
      <c r="C225" s="3" t="s">
        <v>142</v>
      </c>
      <c r="D225" s="3" t="s">
        <v>27</v>
      </c>
      <c r="E225" s="3" t="s">
        <v>1359</v>
      </c>
      <c r="F225" s="3" t="s">
        <v>27</v>
      </c>
      <c r="G225" s="3" t="s">
        <v>31</v>
      </c>
      <c r="H225" s="3">
        <v>1978</v>
      </c>
      <c r="I225" s="3" t="s">
        <v>1360</v>
      </c>
      <c r="J225" s="3" t="s">
        <v>32</v>
      </c>
      <c r="K225" s="3" t="s">
        <v>1313</v>
      </c>
      <c r="L225" s="3" t="s">
        <v>123</v>
      </c>
      <c r="M225" s="3" t="s">
        <v>124</v>
      </c>
      <c r="N225" s="3" t="s">
        <v>27</v>
      </c>
      <c r="O225" s="3" t="s">
        <v>108</v>
      </c>
      <c r="P225" s="3" t="s">
        <v>148</v>
      </c>
      <c r="Q225" s="3" t="s">
        <v>149</v>
      </c>
      <c r="R225" s="3" t="s">
        <v>27</v>
      </c>
      <c r="S225" s="3" t="s">
        <v>27</v>
      </c>
      <c r="T225" s="3" t="s">
        <v>1361</v>
      </c>
      <c r="U225" s="3" t="s">
        <v>27</v>
      </c>
      <c r="V225" s="3" t="s">
        <v>27</v>
      </c>
      <c r="W225" s="3" t="s">
        <v>27</v>
      </c>
      <c r="X225" s="3" t="s">
        <v>1362</v>
      </c>
      <c r="Y225" s="3" t="s">
        <v>1363</v>
      </c>
      <c r="Z225" s="3" t="s">
        <v>1364</v>
      </c>
      <c r="AA225" s="3" t="s">
        <v>1365</v>
      </c>
    </row>
    <row r="226" spans="1:27" x14ac:dyDescent="0.15">
      <c r="A226" s="3" t="s">
        <v>27</v>
      </c>
      <c r="B226" s="3" t="s">
        <v>1366</v>
      </c>
      <c r="C226" s="3" t="s">
        <v>142</v>
      </c>
      <c r="D226" s="3" t="s">
        <v>27</v>
      </c>
      <c r="E226" s="3" t="s">
        <v>1367</v>
      </c>
      <c r="F226" s="3" t="s">
        <v>27</v>
      </c>
      <c r="G226" s="3" t="s">
        <v>743</v>
      </c>
      <c r="H226" s="3">
        <v>1978</v>
      </c>
      <c r="I226" s="3" t="s">
        <v>1368</v>
      </c>
      <c r="J226" s="3" t="s">
        <v>32</v>
      </c>
      <c r="K226" s="3" t="s">
        <v>1313</v>
      </c>
      <c r="L226" s="3" t="s">
        <v>123</v>
      </c>
      <c r="M226" s="3" t="s">
        <v>124</v>
      </c>
      <c r="N226" s="3" t="s">
        <v>27</v>
      </c>
      <c r="O226" s="3" t="s">
        <v>108</v>
      </c>
      <c r="P226" s="3" t="s">
        <v>148</v>
      </c>
      <c r="Q226" s="3" t="s">
        <v>149</v>
      </c>
      <c r="R226" s="3" t="s">
        <v>1369</v>
      </c>
      <c r="S226" s="3" t="s">
        <v>27</v>
      </c>
      <c r="T226" s="3" t="s">
        <v>1370</v>
      </c>
      <c r="U226" s="3" t="s">
        <v>490</v>
      </c>
      <c r="V226" s="3" t="s">
        <v>414</v>
      </c>
      <c r="W226" s="3" t="s">
        <v>1371</v>
      </c>
      <c r="X226" s="3" t="s">
        <v>1372</v>
      </c>
      <c r="Y226" s="3" t="s">
        <v>27</v>
      </c>
      <c r="Z226" s="3" t="s">
        <v>1373</v>
      </c>
      <c r="AA226" s="3" t="s">
        <v>1374</v>
      </c>
    </row>
    <row r="227" spans="1:27" x14ac:dyDescent="0.15">
      <c r="A227" s="3" t="s">
        <v>27</v>
      </c>
      <c r="B227" s="3" t="s">
        <v>1384</v>
      </c>
      <c r="C227" s="3" t="s">
        <v>142</v>
      </c>
      <c r="D227" s="3" t="s">
        <v>27</v>
      </c>
      <c r="E227" s="3" t="s">
        <v>1385</v>
      </c>
      <c r="F227" s="3" t="s">
        <v>27</v>
      </c>
      <c r="G227" s="3" t="s">
        <v>743</v>
      </c>
      <c r="H227" s="3">
        <v>1978</v>
      </c>
      <c r="I227" s="3" t="s">
        <v>1386</v>
      </c>
      <c r="J227" s="3" t="s">
        <v>32</v>
      </c>
      <c r="K227" s="3" t="s">
        <v>1313</v>
      </c>
      <c r="L227" s="3" t="s">
        <v>123</v>
      </c>
      <c r="M227" s="3" t="s">
        <v>1387</v>
      </c>
      <c r="N227" s="3" t="s">
        <v>27</v>
      </c>
      <c r="O227" s="3" t="s">
        <v>108</v>
      </c>
      <c r="P227" s="3" t="s">
        <v>148</v>
      </c>
      <c r="Q227" s="3" t="s">
        <v>149</v>
      </c>
      <c r="R227" s="3" t="s">
        <v>27</v>
      </c>
      <c r="S227" s="3" t="s">
        <v>1388</v>
      </c>
      <c r="T227" s="3" t="s">
        <v>1389</v>
      </c>
      <c r="U227" s="3" t="s">
        <v>230</v>
      </c>
      <c r="V227" s="3" t="s">
        <v>551</v>
      </c>
      <c r="W227" s="3" t="s">
        <v>1390</v>
      </c>
      <c r="X227" s="3" t="s">
        <v>1391</v>
      </c>
      <c r="Y227" s="3" t="s">
        <v>27</v>
      </c>
      <c r="Z227" s="3" t="s">
        <v>1392</v>
      </c>
      <c r="AA227" s="3" t="s">
        <v>1393</v>
      </c>
    </row>
    <row r="228" spans="1:27" x14ac:dyDescent="0.15">
      <c r="A228" s="3" t="s">
        <v>27</v>
      </c>
      <c r="B228" s="3" t="s">
        <v>1375</v>
      </c>
      <c r="C228" s="3" t="s">
        <v>142</v>
      </c>
      <c r="D228" s="3" t="s">
        <v>27</v>
      </c>
      <c r="E228" s="3" t="s">
        <v>956</v>
      </c>
      <c r="F228" s="3" t="s">
        <v>27</v>
      </c>
      <c r="G228" s="3" t="s">
        <v>743</v>
      </c>
      <c r="H228" s="3">
        <v>1977</v>
      </c>
      <c r="I228" s="3" t="s">
        <v>1376</v>
      </c>
      <c r="J228" s="3" t="s">
        <v>32</v>
      </c>
      <c r="K228" s="3" t="s">
        <v>1313</v>
      </c>
      <c r="L228" s="3" t="s">
        <v>123</v>
      </c>
      <c r="M228" s="3" t="s">
        <v>124</v>
      </c>
      <c r="N228" s="3" t="s">
        <v>27</v>
      </c>
      <c r="O228" s="3" t="s">
        <v>108</v>
      </c>
      <c r="P228" s="3" t="s">
        <v>148</v>
      </c>
      <c r="Q228" s="3" t="s">
        <v>149</v>
      </c>
      <c r="R228" s="3" t="s">
        <v>1377</v>
      </c>
      <c r="S228" s="3" t="s">
        <v>27</v>
      </c>
      <c r="T228" s="3" t="s">
        <v>1378</v>
      </c>
      <c r="U228" s="3" t="s">
        <v>490</v>
      </c>
      <c r="V228" s="3" t="s">
        <v>414</v>
      </c>
      <c r="W228" s="3" t="s">
        <v>1379</v>
      </c>
      <c r="X228" s="3" t="s">
        <v>1380</v>
      </c>
      <c r="Y228" s="3" t="s">
        <v>1381</v>
      </c>
      <c r="Z228" s="3" t="s">
        <v>1382</v>
      </c>
      <c r="AA228" s="3" t="s">
        <v>1383</v>
      </c>
    </row>
    <row r="229" spans="1:27" x14ac:dyDescent="0.15">
      <c r="A229" s="3" t="s">
        <v>27</v>
      </c>
      <c r="B229" s="3" t="s">
        <v>1339</v>
      </c>
      <c r="C229" s="3" t="s">
        <v>142</v>
      </c>
      <c r="D229" s="3" t="s">
        <v>1340</v>
      </c>
      <c r="E229" s="3" t="s">
        <v>1341</v>
      </c>
      <c r="F229" s="3" t="s">
        <v>27</v>
      </c>
      <c r="G229" s="3" t="s">
        <v>31</v>
      </c>
      <c r="H229" s="3">
        <v>1974</v>
      </c>
      <c r="I229" s="3" t="s">
        <v>1342</v>
      </c>
      <c r="J229" s="3" t="s">
        <v>32</v>
      </c>
      <c r="K229" s="3" t="s">
        <v>1313</v>
      </c>
      <c r="L229" s="3" t="s">
        <v>123</v>
      </c>
      <c r="M229" s="3" t="s">
        <v>124</v>
      </c>
      <c r="N229" s="3" t="s">
        <v>27</v>
      </c>
      <c r="O229" s="3" t="s">
        <v>108</v>
      </c>
      <c r="P229" s="3" t="s">
        <v>148</v>
      </c>
      <c r="Q229" s="3" t="s">
        <v>149</v>
      </c>
      <c r="R229" s="3" t="s">
        <v>27</v>
      </c>
      <c r="S229" s="3" t="s">
        <v>27</v>
      </c>
      <c r="T229" s="3" t="s">
        <v>27</v>
      </c>
      <c r="U229" s="3" t="s">
        <v>27</v>
      </c>
      <c r="V229" s="3" t="s">
        <v>27</v>
      </c>
      <c r="W229" s="3" t="s">
        <v>1314</v>
      </c>
      <c r="X229" s="3" t="s">
        <v>1343</v>
      </c>
      <c r="Y229" s="3" t="s">
        <v>1344</v>
      </c>
      <c r="Z229" s="3" t="s">
        <v>1345</v>
      </c>
      <c r="AA229" s="3" t="s">
        <v>1346</v>
      </c>
    </row>
    <row r="230" spans="1:27" x14ac:dyDescent="0.15">
      <c r="A230" s="3" t="s">
        <v>27</v>
      </c>
      <c r="B230" s="3" t="s">
        <v>1347</v>
      </c>
      <c r="C230" s="3" t="s">
        <v>188</v>
      </c>
      <c r="D230" s="3" t="s">
        <v>27</v>
      </c>
      <c r="E230" s="3" t="s">
        <v>639</v>
      </c>
      <c r="F230" s="3" t="s">
        <v>1348</v>
      </c>
      <c r="G230" s="3" t="s">
        <v>31</v>
      </c>
      <c r="H230" s="3">
        <v>1962</v>
      </c>
      <c r="I230" s="3" t="s">
        <v>1349</v>
      </c>
      <c r="J230" s="3" t="s">
        <v>32</v>
      </c>
      <c r="K230" s="3" t="s">
        <v>1313</v>
      </c>
      <c r="L230" s="3" t="s">
        <v>123</v>
      </c>
      <c r="M230" s="3" t="s">
        <v>124</v>
      </c>
      <c r="N230" s="3" t="s">
        <v>27</v>
      </c>
      <c r="O230" s="3" t="s">
        <v>108</v>
      </c>
      <c r="P230" s="3" t="s">
        <v>148</v>
      </c>
      <c r="Q230" s="3" t="s">
        <v>184</v>
      </c>
      <c r="R230" s="3" t="s">
        <v>297</v>
      </c>
      <c r="S230" s="3" t="s">
        <v>27</v>
      </c>
      <c r="T230" s="3" t="s">
        <v>1350</v>
      </c>
      <c r="U230" s="3" t="s">
        <v>230</v>
      </c>
      <c r="V230" s="3" t="s">
        <v>231</v>
      </c>
      <c r="W230" s="3" t="s">
        <v>1351</v>
      </c>
      <c r="X230" s="3" t="s">
        <v>27</v>
      </c>
      <c r="Y230" s="3" t="s">
        <v>27</v>
      </c>
      <c r="Z230" s="3" t="s">
        <v>27</v>
      </c>
      <c r="AA230" s="3" t="s">
        <v>1352</v>
      </c>
    </row>
    <row r="231" spans="1:27" x14ac:dyDescent="0.15">
      <c r="A231" s="3" t="s">
        <v>27</v>
      </c>
      <c r="B231" s="3" t="s">
        <v>1353</v>
      </c>
      <c r="C231" s="3" t="s">
        <v>195</v>
      </c>
      <c r="D231" s="3" t="s">
        <v>27</v>
      </c>
      <c r="E231" s="3" t="s">
        <v>30</v>
      </c>
      <c r="F231" s="3" t="s">
        <v>27</v>
      </c>
      <c r="G231" s="3" t="s">
        <v>31</v>
      </c>
      <c r="H231" s="3">
        <v>1934</v>
      </c>
      <c r="I231" s="3" t="s">
        <v>1354</v>
      </c>
      <c r="J231" s="3" t="s">
        <v>32</v>
      </c>
      <c r="K231" s="3" t="s">
        <v>1313</v>
      </c>
      <c r="L231" s="3" t="s">
        <v>1355</v>
      </c>
      <c r="M231" s="3" t="s">
        <v>1356</v>
      </c>
      <c r="N231" s="3" t="s">
        <v>27</v>
      </c>
      <c r="O231" s="3" t="s">
        <v>108</v>
      </c>
      <c r="P231" s="3" t="s">
        <v>148</v>
      </c>
      <c r="Q231" s="3" t="s">
        <v>149</v>
      </c>
      <c r="R231" s="3" t="s">
        <v>198</v>
      </c>
      <c r="S231" s="3" t="s">
        <v>27</v>
      </c>
      <c r="T231" s="3" t="s">
        <v>199</v>
      </c>
      <c r="U231" s="3" t="s">
        <v>27</v>
      </c>
      <c r="V231" s="3" t="s">
        <v>27</v>
      </c>
      <c r="W231" s="3" t="s">
        <v>27</v>
      </c>
      <c r="X231" s="3" t="s">
        <v>27</v>
      </c>
      <c r="Y231" s="3" t="s">
        <v>27</v>
      </c>
      <c r="Z231" s="3" t="s">
        <v>27</v>
      </c>
      <c r="AA231" s="3" t="s">
        <v>1357</v>
      </c>
    </row>
    <row r="232" spans="1:27" x14ac:dyDescent="0.15">
      <c r="A232" s="3" t="s">
        <v>27</v>
      </c>
      <c r="B232" s="3" t="s">
        <v>1404</v>
      </c>
      <c r="C232" s="3" t="s">
        <v>810</v>
      </c>
      <c r="D232" s="3" t="s">
        <v>27</v>
      </c>
      <c r="E232" s="3" t="s">
        <v>30</v>
      </c>
      <c r="F232" s="3" t="s">
        <v>27</v>
      </c>
      <c r="G232" s="3" t="s">
        <v>31</v>
      </c>
      <c r="H232" s="3">
        <v>0</v>
      </c>
      <c r="I232" s="3" t="s">
        <v>27</v>
      </c>
      <c r="J232" s="3" t="s">
        <v>32</v>
      </c>
      <c r="K232" s="3" t="s">
        <v>1405</v>
      </c>
      <c r="L232" s="3" t="s">
        <v>27</v>
      </c>
      <c r="M232" s="3" t="s">
        <v>27</v>
      </c>
      <c r="N232" s="3" t="s">
        <v>27</v>
      </c>
      <c r="O232" s="3" t="s">
        <v>34</v>
      </c>
      <c r="P232" s="3" t="s">
        <v>35</v>
      </c>
      <c r="Q232" s="3" t="s">
        <v>36</v>
      </c>
      <c r="R232" s="3" t="s">
        <v>37</v>
      </c>
      <c r="S232" s="3" t="s">
        <v>27</v>
      </c>
      <c r="T232" s="3" t="s">
        <v>27</v>
      </c>
      <c r="U232" s="3" t="s">
        <v>27</v>
      </c>
      <c r="V232" s="3" t="s">
        <v>27</v>
      </c>
      <c r="W232" s="3" t="s">
        <v>27</v>
      </c>
      <c r="X232" s="3" t="s">
        <v>27</v>
      </c>
      <c r="Y232" s="3" t="s">
        <v>812</v>
      </c>
      <c r="Z232" s="3" t="s">
        <v>27</v>
      </c>
      <c r="AA232" s="3" t="s">
        <v>813</v>
      </c>
    </row>
    <row r="233" spans="1:27" x14ac:dyDescent="0.15">
      <c r="A233" s="3" t="s">
        <v>27</v>
      </c>
      <c r="B233" s="3" t="s">
        <v>1418</v>
      </c>
      <c r="C233" s="3" t="s">
        <v>570</v>
      </c>
      <c r="D233" s="3" t="s">
        <v>27</v>
      </c>
      <c r="E233" s="3" t="s">
        <v>1419</v>
      </c>
      <c r="F233" s="3" t="s">
        <v>27</v>
      </c>
      <c r="G233" s="3" t="s">
        <v>31</v>
      </c>
      <c r="H233" s="3">
        <v>1932</v>
      </c>
      <c r="I233" s="3" t="s">
        <v>1420</v>
      </c>
      <c r="J233" s="3" t="s">
        <v>32</v>
      </c>
      <c r="K233" s="3" t="s">
        <v>1408</v>
      </c>
      <c r="L233" s="3" t="s">
        <v>27</v>
      </c>
      <c r="M233" s="3" t="s">
        <v>27</v>
      </c>
      <c r="N233" s="3" t="s">
        <v>27</v>
      </c>
      <c r="O233" s="3" t="s">
        <v>34</v>
      </c>
      <c r="P233" s="3" t="s">
        <v>573</v>
      </c>
      <c r="Q233" s="3" t="s">
        <v>574</v>
      </c>
      <c r="R233" s="3" t="s">
        <v>27</v>
      </c>
      <c r="S233" s="3" t="s">
        <v>1421</v>
      </c>
      <c r="T233" s="3" t="s">
        <v>1422</v>
      </c>
      <c r="U233" s="3" t="s">
        <v>27</v>
      </c>
      <c r="V233" s="3" t="s">
        <v>27</v>
      </c>
      <c r="W233" s="3" t="s">
        <v>151</v>
      </c>
      <c r="X233" s="3" t="s">
        <v>1423</v>
      </c>
      <c r="Y233" s="3" t="s">
        <v>27</v>
      </c>
      <c r="Z233" s="3" t="s">
        <v>1424</v>
      </c>
      <c r="AA233" s="3" t="s">
        <v>1425</v>
      </c>
    </row>
    <row r="234" spans="1:27" x14ac:dyDescent="0.15">
      <c r="A234" s="3" t="s">
        <v>52</v>
      </c>
      <c r="B234" s="3" t="s">
        <v>1426</v>
      </c>
      <c r="C234" s="3" t="s">
        <v>884</v>
      </c>
      <c r="D234" s="3" t="s">
        <v>27</v>
      </c>
      <c r="E234" s="3" t="s">
        <v>30</v>
      </c>
      <c r="F234" s="3" t="s">
        <v>27</v>
      </c>
      <c r="G234" s="3" t="s">
        <v>31</v>
      </c>
      <c r="H234" s="3">
        <v>1924</v>
      </c>
      <c r="I234" s="3" t="s">
        <v>1427</v>
      </c>
      <c r="J234" s="3" t="s">
        <v>32</v>
      </c>
      <c r="K234" s="3" t="s">
        <v>1408</v>
      </c>
      <c r="L234" s="3" t="s">
        <v>27</v>
      </c>
      <c r="M234" s="3" t="s">
        <v>27</v>
      </c>
      <c r="N234" s="3" t="s">
        <v>27</v>
      </c>
      <c r="O234" s="3" t="s">
        <v>34</v>
      </c>
      <c r="P234" s="3" t="s">
        <v>573</v>
      </c>
      <c r="Q234" s="3" t="s">
        <v>574</v>
      </c>
      <c r="R234" s="3" t="s">
        <v>27</v>
      </c>
      <c r="S234" s="3" t="s">
        <v>27</v>
      </c>
      <c r="T234" s="3" t="s">
        <v>1428</v>
      </c>
      <c r="U234" s="3" t="s">
        <v>27</v>
      </c>
      <c r="V234" s="3" t="s">
        <v>27</v>
      </c>
      <c r="W234" s="3" t="s">
        <v>27</v>
      </c>
      <c r="X234" s="3" t="s">
        <v>27</v>
      </c>
      <c r="Y234" s="3" t="s">
        <v>27</v>
      </c>
      <c r="Z234" s="3" t="s">
        <v>27</v>
      </c>
      <c r="AA234" s="3" t="s">
        <v>1429</v>
      </c>
    </row>
    <row r="235" spans="1:27" x14ac:dyDescent="0.15">
      <c r="A235" s="3" t="s">
        <v>27</v>
      </c>
      <c r="B235" s="3" t="s">
        <v>1409</v>
      </c>
      <c r="C235" s="3" t="s">
        <v>816</v>
      </c>
      <c r="D235" s="3" t="s">
        <v>27</v>
      </c>
      <c r="E235" s="3" t="s">
        <v>1410</v>
      </c>
      <c r="F235" s="3" t="s">
        <v>27</v>
      </c>
      <c r="G235" s="3" t="s">
        <v>31</v>
      </c>
      <c r="H235" s="3">
        <v>1882</v>
      </c>
      <c r="I235" s="3" t="s">
        <v>1411</v>
      </c>
      <c r="J235" s="3" t="s">
        <v>32</v>
      </c>
      <c r="K235" s="3" t="s">
        <v>1408</v>
      </c>
      <c r="L235" s="3" t="s">
        <v>45</v>
      </c>
      <c r="M235" s="3" t="s">
        <v>542</v>
      </c>
      <c r="N235" s="3" t="s">
        <v>27</v>
      </c>
      <c r="O235" s="3" t="s">
        <v>34</v>
      </c>
      <c r="P235" s="3" t="s">
        <v>35</v>
      </c>
      <c r="Q235" s="3" t="s">
        <v>36</v>
      </c>
      <c r="R235" s="3" t="s">
        <v>1013</v>
      </c>
      <c r="S235" s="3" t="s">
        <v>27</v>
      </c>
      <c r="T235" s="3" t="s">
        <v>1412</v>
      </c>
      <c r="U235" s="3" t="s">
        <v>27</v>
      </c>
      <c r="V235" s="3" t="s">
        <v>27</v>
      </c>
      <c r="W235" s="3" t="s">
        <v>27</v>
      </c>
      <c r="X235" s="3" t="s">
        <v>27</v>
      </c>
      <c r="Y235" s="3" t="s">
        <v>27</v>
      </c>
      <c r="Z235" s="3" t="s">
        <v>27</v>
      </c>
      <c r="AA235" s="3" t="s">
        <v>1413</v>
      </c>
    </row>
    <row r="236" spans="1:27" x14ac:dyDescent="0.15">
      <c r="A236" s="3" t="s">
        <v>27</v>
      </c>
      <c r="B236" s="3" t="s">
        <v>1414</v>
      </c>
      <c r="C236" s="3" t="s">
        <v>816</v>
      </c>
      <c r="D236" s="3" t="s">
        <v>27</v>
      </c>
      <c r="E236" s="3" t="s">
        <v>1415</v>
      </c>
      <c r="F236" s="3" t="s">
        <v>27</v>
      </c>
      <c r="G236" s="3" t="s">
        <v>31</v>
      </c>
      <c r="H236" s="3">
        <v>1881</v>
      </c>
      <c r="I236" s="3" t="s">
        <v>1017</v>
      </c>
      <c r="J236" s="3" t="s">
        <v>32</v>
      </c>
      <c r="K236" s="3" t="s">
        <v>1408</v>
      </c>
      <c r="L236" s="3" t="s">
        <v>45</v>
      </c>
      <c r="M236" s="3" t="s">
        <v>542</v>
      </c>
      <c r="N236" s="3" t="s">
        <v>27</v>
      </c>
      <c r="O236" s="3" t="s">
        <v>34</v>
      </c>
      <c r="P236" s="3" t="s">
        <v>35</v>
      </c>
      <c r="Q236" s="3" t="s">
        <v>36</v>
      </c>
      <c r="R236" s="3" t="s">
        <v>1013</v>
      </c>
      <c r="S236" s="3" t="s">
        <v>27</v>
      </c>
      <c r="T236" s="3" t="s">
        <v>1416</v>
      </c>
      <c r="U236" s="3" t="s">
        <v>27</v>
      </c>
      <c r="V236" s="3" t="s">
        <v>27</v>
      </c>
      <c r="W236" s="3" t="s">
        <v>27</v>
      </c>
      <c r="X236" s="3" t="s">
        <v>27</v>
      </c>
      <c r="Y236" s="3" t="s">
        <v>27</v>
      </c>
      <c r="Z236" s="3" t="s">
        <v>27</v>
      </c>
      <c r="AA236" s="3" t="s">
        <v>1417</v>
      </c>
    </row>
    <row r="237" spans="1:27" x14ac:dyDescent="0.15">
      <c r="A237" s="3" t="s">
        <v>27</v>
      </c>
      <c r="B237" s="3" t="s">
        <v>1406</v>
      </c>
      <c r="C237" s="3" t="s">
        <v>816</v>
      </c>
      <c r="D237" s="3" t="s">
        <v>27</v>
      </c>
      <c r="E237" s="3" t="s">
        <v>1407</v>
      </c>
      <c r="F237" s="3" t="s">
        <v>27</v>
      </c>
      <c r="G237" s="3" t="s">
        <v>31</v>
      </c>
      <c r="H237" s="3">
        <v>0</v>
      </c>
      <c r="I237" s="3" t="s">
        <v>27</v>
      </c>
      <c r="J237" s="3" t="s">
        <v>32</v>
      </c>
      <c r="K237" s="3" t="s">
        <v>1408</v>
      </c>
      <c r="L237" s="3" t="s">
        <v>45</v>
      </c>
      <c r="M237" s="3" t="s">
        <v>542</v>
      </c>
      <c r="N237" s="3" t="s">
        <v>27</v>
      </c>
      <c r="O237" s="3" t="s">
        <v>34</v>
      </c>
      <c r="P237" s="3" t="s">
        <v>35</v>
      </c>
      <c r="Q237" s="3" t="s">
        <v>36</v>
      </c>
      <c r="R237" s="3" t="s">
        <v>1013</v>
      </c>
      <c r="S237" s="3" t="s">
        <v>27</v>
      </c>
      <c r="T237" s="3" t="s">
        <v>27</v>
      </c>
      <c r="U237" s="3" t="s">
        <v>27</v>
      </c>
      <c r="V237" s="3" t="s">
        <v>27</v>
      </c>
      <c r="W237" s="3" t="s">
        <v>27</v>
      </c>
      <c r="X237" s="3" t="s">
        <v>27</v>
      </c>
      <c r="Y237" s="3" t="s">
        <v>27</v>
      </c>
      <c r="Z237" s="3" t="s">
        <v>27</v>
      </c>
      <c r="AA237" s="3" t="s">
        <v>1014</v>
      </c>
    </row>
    <row r="238" spans="1:27" x14ac:dyDescent="0.15">
      <c r="A238" s="3" t="s">
        <v>27</v>
      </c>
      <c r="B238" s="3" t="s">
        <v>1451</v>
      </c>
      <c r="C238" s="3" t="s">
        <v>955</v>
      </c>
      <c r="D238" s="3" t="s">
        <v>27</v>
      </c>
      <c r="E238" s="3" t="s">
        <v>1452</v>
      </c>
      <c r="F238" s="3" t="s">
        <v>27</v>
      </c>
      <c r="G238" s="3" t="s">
        <v>31</v>
      </c>
      <c r="H238" s="3">
        <v>2000</v>
      </c>
      <c r="I238" s="3" t="s">
        <v>1453</v>
      </c>
      <c r="J238" s="3" t="s">
        <v>32</v>
      </c>
      <c r="K238" s="3" t="s">
        <v>388</v>
      </c>
      <c r="L238" s="3" t="s">
        <v>45</v>
      </c>
      <c r="M238" s="3" t="s">
        <v>706</v>
      </c>
      <c r="N238" s="3" t="s">
        <v>27</v>
      </c>
      <c r="O238" s="3" t="s">
        <v>108</v>
      </c>
      <c r="P238" s="3" t="s">
        <v>109</v>
      </c>
      <c r="Q238" s="3" t="s">
        <v>109</v>
      </c>
      <c r="R238" s="3" t="s">
        <v>468</v>
      </c>
      <c r="S238" s="3" t="s">
        <v>27</v>
      </c>
      <c r="T238" s="3" t="s">
        <v>27</v>
      </c>
      <c r="U238" s="3" t="s">
        <v>230</v>
      </c>
      <c r="V238" s="3" t="s">
        <v>231</v>
      </c>
      <c r="W238" s="3" t="s">
        <v>1454</v>
      </c>
      <c r="X238" s="3" t="s">
        <v>1455</v>
      </c>
      <c r="Y238" s="3" t="s">
        <v>1456</v>
      </c>
      <c r="Z238" s="3" t="s">
        <v>1457</v>
      </c>
      <c r="AA238" s="3" t="s">
        <v>1458</v>
      </c>
    </row>
    <row r="239" spans="1:27" x14ac:dyDescent="0.15">
      <c r="A239" s="3" t="s">
        <v>27</v>
      </c>
      <c r="B239" s="3" t="s">
        <v>1459</v>
      </c>
      <c r="C239" s="3" t="s">
        <v>955</v>
      </c>
      <c r="D239" s="3" t="s">
        <v>27</v>
      </c>
      <c r="E239" s="3" t="s">
        <v>1460</v>
      </c>
      <c r="F239" s="3" t="s">
        <v>27</v>
      </c>
      <c r="G239" s="3" t="s">
        <v>31</v>
      </c>
      <c r="H239" s="3">
        <v>2000</v>
      </c>
      <c r="I239" s="3" t="s">
        <v>1461</v>
      </c>
      <c r="J239" s="3" t="s">
        <v>32</v>
      </c>
      <c r="K239" s="3" t="s">
        <v>388</v>
      </c>
      <c r="L239" s="3" t="s">
        <v>45</v>
      </c>
      <c r="M239" s="3" t="s">
        <v>706</v>
      </c>
      <c r="N239" s="3" t="s">
        <v>27</v>
      </c>
      <c r="O239" s="3" t="s">
        <v>108</v>
      </c>
      <c r="P239" s="3" t="s">
        <v>109</v>
      </c>
      <c r="Q239" s="3" t="s">
        <v>109</v>
      </c>
      <c r="R239" s="3" t="s">
        <v>468</v>
      </c>
      <c r="S239" s="3" t="s">
        <v>27</v>
      </c>
      <c r="T239" s="3" t="s">
        <v>27</v>
      </c>
      <c r="U239" s="3" t="s">
        <v>27</v>
      </c>
      <c r="V239" s="3" t="s">
        <v>231</v>
      </c>
      <c r="W239" s="3" t="s">
        <v>1462</v>
      </c>
      <c r="X239" s="3" t="s">
        <v>1463</v>
      </c>
      <c r="Y239" s="3" t="s">
        <v>1464</v>
      </c>
      <c r="Z239" s="3" t="s">
        <v>1465</v>
      </c>
      <c r="AA239" s="3" t="s">
        <v>1466</v>
      </c>
    </row>
    <row r="240" spans="1:27" x14ac:dyDescent="0.15">
      <c r="A240" s="3" t="s">
        <v>52</v>
      </c>
      <c r="B240" s="3" t="s">
        <v>1445</v>
      </c>
      <c r="C240" s="3" t="s">
        <v>570</v>
      </c>
      <c r="D240" s="3" t="s">
        <v>27</v>
      </c>
      <c r="E240" s="3" t="s">
        <v>1446</v>
      </c>
      <c r="F240" s="3" t="s">
        <v>27</v>
      </c>
      <c r="G240" s="3" t="s">
        <v>31</v>
      </c>
      <c r="H240" s="3">
        <v>1928</v>
      </c>
      <c r="I240" s="3" t="s">
        <v>1447</v>
      </c>
      <c r="J240" s="3" t="s">
        <v>32</v>
      </c>
      <c r="K240" s="3" t="s">
        <v>388</v>
      </c>
      <c r="L240" s="3" t="s">
        <v>45</v>
      </c>
      <c r="M240" s="3" t="s">
        <v>46</v>
      </c>
      <c r="N240" s="3" t="s">
        <v>27</v>
      </c>
      <c r="O240" s="3" t="s">
        <v>34</v>
      </c>
      <c r="P240" s="3" t="s">
        <v>573</v>
      </c>
      <c r="Q240" s="3" t="s">
        <v>574</v>
      </c>
      <c r="R240" s="3" t="s">
        <v>27</v>
      </c>
      <c r="S240" s="3" t="s">
        <v>27</v>
      </c>
      <c r="T240" s="3" t="s">
        <v>575</v>
      </c>
      <c r="U240" s="3" t="s">
        <v>27</v>
      </c>
      <c r="V240" s="3" t="s">
        <v>27</v>
      </c>
      <c r="W240" s="3" t="s">
        <v>1448</v>
      </c>
      <c r="X240" s="3" t="s">
        <v>1449</v>
      </c>
      <c r="Y240" s="3" t="s">
        <v>27</v>
      </c>
      <c r="Z240" s="3" t="s">
        <v>1450</v>
      </c>
      <c r="AA240" s="3" t="s">
        <v>580</v>
      </c>
    </row>
    <row r="241" spans="1:27" x14ac:dyDescent="0.15">
      <c r="A241" s="3" t="s">
        <v>27</v>
      </c>
      <c r="B241" s="3" t="s">
        <v>1430</v>
      </c>
      <c r="C241" s="3" t="s">
        <v>1431</v>
      </c>
      <c r="D241" s="3" t="s">
        <v>27</v>
      </c>
      <c r="E241" s="3" t="s">
        <v>1432</v>
      </c>
      <c r="F241" s="3" t="s">
        <v>27</v>
      </c>
      <c r="G241" s="3" t="s">
        <v>31</v>
      </c>
      <c r="H241" s="3">
        <v>1927</v>
      </c>
      <c r="I241" s="3" t="s">
        <v>1433</v>
      </c>
      <c r="J241" s="3" t="s">
        <v>32</v>
      </c>
      <c r="K241" s="3" t="s">
        <v>388</v>
      </c>
      <c r="L241" s="3" t="s">
        <v>27</v>
      </c>
      <c r="M241" s="3" t="s">
        <v>27</v>
      </c>
      <c r="N241" s="3" t="s">
        <v>27</v>
      </c>
      <c r="O241" s="3" t="s">
        <v>561</v>
      </c>
      <c r="P241" s="3" t="s">
        <v>27</v>
      </c>
      <c r="Q241" s="3" t="s">
        <v>562</v>
      </c>
      <c r="R241" s="3" t="s">
        <v>1434</v>
      </c>
      <c r="S241" s="3" t="s">
        <v>27</v>
      </c>
      <c r="T241" s="3" t="s">
        <v>27</v>
      </c>
      <c r="U241" s="3" t="s">
        <v>27</v>
      </c>
      <c r="V241" s="3" t="s">
        <v>27</v>
      </c>
      <c r="W241" s="3" t="s">
        <v>27</v>
      </c>
      <c r="X241" s="3" t="s">
        <v>1435</v>
      </c>
      <c r="Y241" s="3" t="s">
        <v>1436</v>
      </c>
      <c r="Z241" s="3" t="s">
        <v>27</v>
      </c>
      <c r="AA241" s="3" t="s">
        <v>1437</v>
      </c>
    </row>
    <row r="242" spans="1:27" x14ac:dyDescent="0.15">
      <c r="A242" s="3" t="s">
        <v>27</v>
      </c>
      <c r="B242" s="3" t="s">
        <v>1438</v>
      </c>
      <c r="C242" s="3" t="s">
        <v>1431</v>
      </c>
      <c r="D242" s="3" t="s">
        <v>27</v>
      </c>
      <c r="E242" s="3" t="s">
        <v>1439</v>
      </c>
      <c r="F242" s="3" t="s">
        <v>27</v>
      </c>
      <c r="G242" s="3" t="s">
        <v>31</v>
      </c>
      <c r="H242" s="3">
        <v>1927</v>
      </c>
      <c r="I242" s="3" t="s">
        <v>1433</v>
      </c>
      <c r="J242" s="3" t="s">
        <v>32</v>
      </c>
      <c r="K242" s="3" t="s">
        <v>388</v>
      </c>
      <c r="L242" s="3" t="s">
        <v>27</v>
      </c>
      <c r="M242" s="3" t="s">
        <v>27</v>
      </c>
      <c r="N242" s="3" t="s">
        <v>27</v>
      </c>
      <c r="O242" s="3" t="s">
        <v>561</v>
      </c>
      <c r="P242" s="3" t="s">
        <v>27</v>
      </c>
      <c r="Q242" s="3" t="s">
        <v>562</v>
      </c>
      <c r="R242" s="3" t="s">
        <v>1434</v>
      </c>
      <c r="S242" s="3" t="s">
        <v>27</v>
      </c>
      <c r="T242" s="3" t="s">
        <v>27</v>
      </c>
      <c r="U242" s="3" t="s">
        <v>27</v>
      </c>
      <c r="V242" s="3" t="s">
        <v>27</v>
      </c>
      <c r="W242" s="3" t="s">
        <v>27</v>
      </c>
      <c r="X242" s="3" t="s">
        <v>1440</v>
      </c>
      <c r="Y242" s="3" t="s">
        <v>1436</v>
      </c>
      <c r="Z242" s="3" t="s">
        <v>27</v>
      </c>
      <c r="AA242" s="3" t="s">
        <v>1437</v>
      </c>
    </row>
    <row r="243" spans="1:27" x14ac:dyDescent="0.15">
      <c r="A243" s="3" t="s">
        <v>27</v>
      </c>
      <c r="B243" s="3" t="s">
        <v>1441</v>
      </c>
      <c r="C243" s="3" t="s">
        <v>727</v>
      </c>
      <c r="D243" s="3" t="s">
        <v>27</v>
      </c>
      <c r="E243" s="3" t="s">
        <v>1442</v>
      </c>
      <c r="F243" s="3" t="s">
        <v>27</v>
      </c>
      <c r="G243" s="3" t="s">
        <v>31</v>
      </c>
      <c r="H243" s="3">
        <v>1927</v>
      </c>
      <c r="I243" s="3" t="s">
        <v>730</v>
      </c>
      <c r="J243" s="3" t="s">
        <v>32</v>
      </c>
      <c r="K243" s="3" t="s">
        <v>388</v>
      </c>
      <c r="L243" s="3" t="s">
        <v>27</v>
      </c>
      <c r="M243" s="3" t="s">
        <v>27</v>
      </c>
      <c r="N243" s="3" t="s">
        <v>27</v>
      </c>
      <c r="O243" s="3" t="s">
        <v>561</v>
      </c>
      <c r="P243" s="3" t="s">
        <v>27</v>
      </c>
      <c r="Q243" s="3" t="s">
        <v>562</v>
      </c>
      <c r="R243" s="3" t="s">
        <v>1434</v>
      </c>
      <c r="S243" s="3" t="s">
        <v>27</v>
      </c>
      <c r="T243" s="3" t="s">
        <v>27</v>
      </c>
      <c r="U243" s="3" t="s">
        <v>27</v>
      </c>
      <c r="V243" s="3" t="s">
        <v>27</v>
      </c>
      <c r="W243" s="3" t="s">
        <v>27</v>
      </c>
      <c r="X243" s="3" t="s">
        <v>27</v>
      </c>
      <c r="Y243" s="3" t="s">
        <v>1443</v>
      </c>
      <c r="Z243" s="3" t="s">
        <v>27</v>
      </c>
      <c r="AA243" s="3" t="s">
        <v>1444</v>
      </c>
    </row>
    <row r="244" spans="1:27" x14ac:dyDescent="0.15">
      <c r="A244" s="3" t="s">
        <v>27</v>
      </c>
      <c r="B244" s="3" t="s">
        <v>1504</v>
      </c>
      <c r="C244" s="3" t="s">
        <v>1505</v>
      </c>
      <c r="D244" s="3" t="s">
        <v>27</v>
      </c>
      <c r="E244" s="3" t="s">
        <v>1506</v>
      </c>
      <c r="F244" s="3" t="s">
        <v>27</v>
      </c>
      <c r="G244" s="3" t="s">
        <v>31</v>
      </c>
      <c r="H244" s="3">
        <v>1987</v>
      </c>
      <c r="I244" s="3" t="s">
        <v>1507</v>
      </c>
      <c r="J244" s="3" t="s">
        <v>32</v>
      </c>
      <c r="K244" s="3" t="s">
        <v>1469</v>
      </c>
      <c r="L244" s="3" t="s">
        <v>27</v>
      </c>
      <c r="M244" s="3" t="s">
        <v>27</v>
      </c>
      <c r="N244" s="3" t="s">
        <v>27</v>
      </c>
      <c r="O244" s="3" t="s">
        <v>108</v>
      </c>
      <c r="P244" s="3" t="s">
        <v>148</v>
      </c>
      <c r="Q244" s="3" t="s">
        <v>149</v>
      </c>
      <c r="R244" s="3" t="s">
        <v>1487</v>
      </c>
      <c r="S244" s="3" t="s">
        <v>27</v>
      </c>
      <c r="T244" s="3" t="s">
        <v>27</v>
      </c>
      <c r="U244" s="3" t="s">
        <v>27</v>
      </c>
      <c r="V244" s="3" t="s">
        <v>27</v>
      </c>
      <c r="W244" s="3" t="s">
        <v>1508</v>
      </c>
      <c r="X244" s="3" t="s">
        <v>300</v>
      </c>
      <c r="Y244" s="3" t="s">
        <v>1509</v>
      </c>
      <c r="Z244" s="3" t="s">
        <v>1510</v>
      </c>
      <c r="AA244" s="3" t="s">
        <v>1511</v>
      </c>
    </row>
    <row r="245" spans="1:27" x14ac:dyDescent="0.15">
      <c r="A245" s="3" t="s">
        <v>27</v>
      </c>
      <c r="B245" s="3" t="s">
        <v>1495</v>
      </c>
      <c r="C245" s="3" t="s">
        <v>236</v>
      </c>
      <c r="D245" s="3" t="s">
        <v>27</v>
      </c>
      <c r="E245" s="3" t="s">
        <v>1496</v>
      </c>
      <c r="F245" s="3" t="s">
        <v>27</v>
      </c>
      <c r="G245" s="3" t="s">
        <v>31</v>
      </c>
      <c r="H245" s="3">
        <v>1939</v>
      </c>
      <c r="I245" s="3" t="s">
        <v>1497</v>
      </c>
      <c r="J245" s="3" t="s">
        <v>32</v>
      </c>
      <c r="K245" s="3" t="s">
        <v>1469</v>
      </c>
      <c r="L245" s="3" t="s">
        <v>27</v>
      </c>
      <c r="M245" s="3" t="s">
        <v>27</v>
      </c>
      <c r="N245" s="3" t="s">
        <v>27</v>
      </c>
      <c r="O245" s="3" t="s">
        <v>108</v>
      </c>
      <c r="P245" s="3" t="s">
        <v>148</v>
      </c>
      <c r="Q245" s="3" t="s">
        <v>184</v>
      </c>
      <c r="R245" s="3" t="s">
        <v>1487</v>
      </c>
      <c r="S245" s="3" t="s">
        <v>27</v>
      </c>
      <c r="T245" s="3" t="s">
        <v>27</v>
      </c>
      <c r="U245" s="3" t="s">
        <v>27</v>
      </c>
      <c r="V245" s="3" t="s">
        <v>27</v>
      </c>
      <c r="W245" s="3" t="s">
        <v>27</v>
      </c>
      <c r="X245" s="3" t="s">
        <v>27</v>
      </c>
      <c r="Y245" s="3" t="s">
        <v>1498</v>
      </c>
      <c r="Z245" s="3" t="s">
        <v>27</v>
      </c>
      <c r="AA245" s="3" t="s">
        <v>1499</v>
      </c>
    </row>
    <row r="246" spans="1:27" x14ac:dyDescent="0.15">
      <c r="A246" s="3" t="s">
        <v>27</v>
      </c>
      <c r="B246" s="3" t="s">
        <v>1500</v>
      </c>
      <c r="C246" s="3" t="s">
        <v>236</v>
      </c>
      <c r="D246" s="3" t="s">
        <v>27</v>
      </c>
      <c r="E246" s="3" t="s">
        <v>1501</v>
      </c>
      <c r="F246" s="3" t="s">
        <v>27</v>
      </c>
      <c r="G246" s="3" t="s">
        <v>31</v>
      </c>
      <c r="H246" s="3">
        <v>1939</v>
      </c>
      <c r="I246" s="3" t="s">
        <v>1497</v>
      </c>
      <c r="J246" s="3" t="s">
        <v>32</v>
      </c>
      <c r="K246" s="3" t="s">
        <v>1469</v>
      </c>
      <c r="L246" s="3" t="s">
        <v>27</v>
      </c>
      <c r="M246" s="3" t="s">
        <v>27</v>
      </c>
      <c r="N246" s="3" t="s">
        <v>27</v>
      </c>
      <c r="O246" s="3" t="s">
        <v>108</v>
      </c>
      <c r="P246" s="3" t="s">
        <v>148</v>
      </c>
      <c r="Q246" s="3" t="s">
        <v>184</v>
      </c>
      <c r="R246" s="3" t="s">
        <v>1487</v>
      </c>
      <c r="S246" s="3" t="s">
        <v>27</v>
      </c>
      <c r="T246" s="3" t="s">
        <v>27</v>
      </c>
      <c r="U246" s="3" t="s">
        <v>27</v>
      </c>
      <c r="V246" s="3" t="s">
        <v>27</v>
      </c>
      <c r="W246" s="3" t="s">
        <v>27</v>
      </c>
      <c r="X246" s="3" t="s">
        <v>27</v>
      </c>
      <c r="Y246" s="3" t="s">
        <v>1502</v>
      </c>
      <c r="Z246" s="3" t="s">
        <v>27</v>
      </c>
      <c r="AA246" s="3" t="s">
        <v>1503</v>
      </c>
    </row>
    <row r="247" spans="1:27" x14ac:dyDescent="0.15">
      <c r="A247" s="3" t="s">
        <v>27</v>
      </c>
      <c r="B247" s="3" t="s">
        <v>1486</v>
      </c>
      <c r="C247" s="3" t="s">
        <v>157</v>
      </c>
      <c r="D247" s="3" t="s">
        <v>27</v>
      </c>
      <c r="E247" s="3" t="s">
        <v>190</v>
      </c>
      <c r="F247" s="3" t="s">
        <v>27</v>
      </c>
      <c r="G247" s="3" t="s">
        <v>31</v>
      </c>
      <c r="H247" s="3">
        <v>1893</v>
      </c>
      <c r="I247" s="3" t="s">
        <v>159</v>
      </c>
      <c r="J247" s="3" t="s">
        <v>32</v>
      </c>
      <c r="K247" s="3" t="s">
        <v>1469</v>
      </c>
      <c r="L247" s="3" t="s">
        <v>27</v>
      </c>
      <c r="M247" s="3" t="s">
        <v>27</v>
      </c>
      <c r="N247" s="3" t="s">
        <v>27</v>
      </c>
      <c r="O247" s="3" t="s">
        <v>108</v>
      </c>
      <c r="P247" s="3" t="s">
        <v>148</v>
      </c>
      <c r="Q247" s="3" t="s">
        <v>149</v>
      </c>
      <c r="R247" s="3" t="s">
        <v>1487</v>
      </c>
      <c r="S247" s="3" t="s">
        <v>27</v>
      </c>
      <c r="T247" s="3" t="s">
        <v>27</v>
      </c>
      <c r="U247" s="3" t="s">
        <v>27</v>
      </c>
      <c r="V247" s="3" t="s">
        <v>27</v>
      </c>
      <c r="W247" s="3" t="s">
        <v>596</v>
      </c>
      <c r="X247" s="3" t="s">
        <v>27</v>
      </c>
      <c r="Y247" s="3" t="s">
        <v>1488</v>
      </c>
      <c r="Z247" s="3" t="s">
        <v>27</v>
      </c>
      <c r="AA247" s="3" t="s">
        <v>1489</v>
      </c>
    </row>
    <row r="248" spans="1:27" x14ac:dyDescent="0.15">
      <c r="A248" s="3" t="s">
        <v>27</v>
      </c>
      <c r="B248" s="3" t="s">
        <v>1490</v>
      </c>
      <c r="C248" s="3" t="s">
        <v>157</v>
      </c>
      <c r="D248" s="3" t="s">
        <v>27</v>
      </c>
      <c r="E248" s="3" t="s">
        <v>1491</v>
      </c>
      <c r="F248" s="3" t="s">
        <v>27</v>
      </c>
      <c r="G248" s="3" t="s">
        <v>31</v>
      </c>
      <c r="H248" s="3">
        <v>1893</v>
      </c>
      <c r="I248" s="3" t="s">
        <v>159</v>
      </c>
      <c r="J248" s="3" t="s">
        <v>32</v>
      </c>
      <c r="K248" s="3" t="s">
        <v>1469</v>
      </c>
      <c r="L248" s="3" t="s">
        <v>27</v>
      </c>
      <c r="M248" s="3" t="s">
        <v>27</v>
      </c>
      <c r="N248" s="3" t="s">
        <v>27</v>
      </c>
      <c r="O248" s="3" t="s">
        <v>108</v>
      </c>
      <c r="P248" s="3" t="s">
        <v>148</v>
      </c>
      <c r="Q248" s="3" t="s">
        <v>149</v>
      </c>
      <c r="R248" s="3" t="s">
        <v>1487</v>
      </c>
      <c r="S248" s="3" t="s">
        <v>27</v>
      </c>
      <c r="T248" s="3" t="s">
        <v>27</v>
      </c>
      <c r="U248" s="3" t="s">
        <v>27</v>
      </c>
      <c r="V248" s="3" t="s">
        <v>27</v>
      </c>
      <c r="W248" s="3" t="s">
        <v>1492</v>
      </c>
      <c r="X248" s="3" t="s">
        <v>27</v>
      </c>
      <c r="Y248" s="3" t="s">
        <v>1493</v>
      </c>
      <c r="Z248" s="3" t="s">
        <v>27</v>
      </c>
      <c r="AA248" s="3" t="s">
        <v>1494</v>
      </c>
    </row>
    <row r="249" spans="1:27" x14ac:dyDescent="0.15">
      <c r="A249" s="3" t="s">
        <v>27</v>
      </c>
      <c r="B249" s="3" t="s">
        <v>1470</v>
      </c>
      <c r="C249" s="3" t="s">
        <v>624</v>
      </c>
      <c r="D249" s="3" t="s">
        <v>27</v>
      </c>
      <c r="E249" s="3" t="s">
        <v>30</v>
      </c>
      <c r="F249" s="3" t="s">
        <v>27</v>
      </c>
      <c r="G249" s="3" t="s">
        <v>31</v>
      </c>
      <c r="H249" s="3">
        <v>1776</v>
      </c>
      <c r="I249" s="3" t="s">
        <v>1471</v>
      </c>
      <c r="J249" s="3" t="s">
        <v>32</v>
      </c>
      <c r="K249" s="3" t="s">
        <v>1469</v>
      </c>
      <c r="L249" s="3" t="s">
        <v>27</v>
      </c>
      <c r="M249" s="3" t="s">
        <v>27</v>
      </c>
      <c r="N249" s="3" t="s">
        <v>27</v>
      </c>
      <c r="O249" s="3" t="s">
        <v>34</v>
      </c>
      <c r="P249" s="3" t="s">
        <v>409</v>
      </c>
      <c r="Q249" s="3" t="s">
        <v>410</v>
      </c>
      <c r="R249" s="3" t="s">
        <v>27</v>
      </c>
      <c r="S249" s="3" t="s">
        <v>27</v>
      </c>
      <c r="T249" s="3" t="s">
        <v>27</v>
      </c>
      <c r="U249" s="3" t="s">
        <v>27</v>
      </c>
      <c r="V249" s="3" t="s">
        <v>27</v>
      </c>
      <c r="W249" s="3" t="s">
        <v>27</v>
      </c>
      <c r="X249" s="3" t="s">
        <v>27</v>
      </c>
      <c r="Y249" s="3" t="s">
        <v>1472</v>
      </c>
      <c r="Z249" s="3" t="s">
        <v>27</v>
      </c>
      <c r="AA249" s="3" t="s">
        <v>1473</v>
      </c>
    </row>
    <row r="250" spans="1:27" x14ac:dyDescent="0.15">
      <c r="A250" s="3" t="s">
        <v>27</v>
      </c>
      <c r="B250" s="3" t="s">
        <v>1467</v>
      </c>
      <c r="C250" s="3" t="s">
        <v>335</v>
      </c>
      <c r="D250" s="3" t="s">
        <v>27</v>
      </c>
      <c r="E250" s="3" t="s">
        <v>1468</v>
      </c>
      <c r="F250" s="3" t="s">
        <v>27</v>
      </c>
      <c r="G250" s="3" t="s">
        <v>31</v>
      </c>
      <c r="H250" s="3">
        <v>0</v>
      </c>
      <c r="I250" s="3" t="s">
        <v>27</v>
      </c>
      <c r="J250" s="3" t="s">
        <v>32</v>
      </c>
      <c r="K250" s="3" t="s">
        <v>1469</v>
      </c>
      <c r="L250" s="3" t="s">
        <v>27</v>
      </c>
      <c r="M250" s="3" t="s">
        <v>27</v>
      </c>
      <c r="N250" s="3" t="s">
        <v>27</v>
      </c>
      <c r="O250" s="3" t="s">
        <v>34</v>
      </c>
      <c r="P250" s="3" t="s">
        <v>409</v>
      </c>
      <c r="Q250" s="3" t="s">
        <v>410</v>
      </c>
      <c r="R250" s="3" t="s">
        <v>27</v>
      </c>
      <c r="S250" s="3" t="s">
        <v>27</v>
      </c>
      <c r="T250" s="3" t="s">
        <v>27</v>
      </c>
      <c r="U250" s="3" t="s">
        <v>27</v>
      </c>
      <c r="V250" s="3" t="s">
        <v>27</v>
      </c>
      <c r="W250" s="3" t="s">
        <v>27</v>
      </c>
      <c r="X250" s="3" t="s">
        <v>27</v>
      </c>
      <c r="Y250" s="3" t="s">
        <v>59</v>
      </c>
      <c r="Z250" s="3" t="s">
        <v>27</v>
      </c>
      <c r="AA250" s="3" t="s">
        <v>592</v>
      </c>
    </row>
    <row r="251" spans="1:27" x14ac:dyDescent="0.15">
      <c r="A251" s="3" t="s">
        <v>27</v>
      </c>
      <c r="B251" s="3" t="s">
        <v>1474</v>
      </c>
      <c r="C251" s="3" t="s">
        <v>605</v>
      </c>
      <c r="D251" s="3" t="s">
        <v>27</v>
      </c>
      <c r="E251" s="3" t="s">
        <v>30</v>
      </c>
      <c r="F251" s="3" t="s">
        <v>27</v>
      </c>
      <c r="G251" s="3" t="s">
        <v>31</v>
      </c>
      <c r="H251" s="3">
        <v>0</v>
      </c>
      <c r="I251" s="3" t="s">
        <v>27</v>
      </c>
      <c r="J251" s="3" t="s">
        <v>32</v>
      </c>
      <c r="K251" s="3" t="s">
        <v>1469</v>
      </c>
      <c r="L251" s="3" t="s">
        <v>27</v>
      </c>
      <c r="M251" s="3" t="s">
        <v>27</v>
      </c>
      <c r="N251" s="3" t="s">
        <v>27</v>
      </c>
      <c r="O251" s="3" t="s">
        <v>34</v>
      </c>
      <c r="P251" s="3" t="s">
        <v>409</v>
      </c>
      <c r="Q251" s="3" t="s">
        <v>410</v>
      </c>
      <c r="R251" s="3" t="s">
        <v>27</v>
      </c>
      <c r="S251" s="3" t="s">
        <v>27</v>
      </c>
      <c r="T251" s="3" t="s">
        <v>27</v>
      </c>
      <c r="U251" s="3" t="s">
        <v>27</v>
      </c>
      <c r="V251" s="3" t="s">
        <v>27</v>
      </c>
      <c r="W251" s="3" t="s">
        <v>27</v>
      </c>
      <c r="X251" s="3" t="s">
        <v>27</v>
      </c>
      <c r="Y251" s="3" t="s">
        <v>59</v>
      </c>
      <c r="Z251" s="3" t="s">
        <v>27</v>
      </c>
      <c r="AA251" s="3" t="s">
        <v>592</v>
      </c>
    </row>
    <row r="252" spans="1:27" x14ac:dyDescent="0.15">
      <c r="A252" s="3" t="s">
        <v>27</v>
      </c>
      <c r="B252" s="3" t="s">
        <v>1475</v>
      </c>
      <c r="C252" s="3" t="s">
        <v>1476</v>
      </c>
      <c r="D252" s="3" t="s">
        <v>27</v>
      </c>
      <c r="E252" s="3" t="s">
        <v>30</v>
      </c>
      <c r="F252" s="3" t="s">
        <v>27</v>
      </c>
      <c r="G252" s="3" t="s">
        <v>31</v>
      </c>
      <c r="H252" s="3">
        <v>0</v>
      </c>
      <c r="I252" s="3" t="s">
        <v>27</v>
      </c>
      <c r="J252" s="3" t="s">
        <v>32</v>
      </c>
      <c r="K252" s="3" t="s">
        <v>1469</v>
      </c>
      <c r="L252" s="3" t="s">
        <v>27</v>
      </c>
      <c r="M252" s="3" t="s">
        <v>27</v>
      </c>
      <c r="N252" s="3" t="s">
        <v>27</v>
      </c>
      <c r="O252" s="3" t="s">
        <v>34</v>
      </c>
      <c r="P252" s="3" t="s">
        <v>409</v>
      </c>
      <c r="Q252" s="3" t="s">
        <v>410</v>
      </c>
      <c r="R252" s="3" t="s">
        <v>27</v>
      </c>
      <c r="S252" s="3" t="s">
        <v>27</v>
      </c>
      <c r="T252" s="3" t="s">
        <v>27</v>
      </c>
      <c r="U252" s="3" t="s">
        <v>27</v>
      </c>
      <c r="V252" s="3" t="s">
        <v>27</v>
      </c>
      <c r="W252" s="3" t="s">
        <v>27</v>
      </c>
      <c r="X252" s="3" t="s">
        <v>27</v>
      </c>
      <c r="Y252" s="3" t="s">
        <v>1477</v>
      </c>
      <c r="Z252" s="3" t="s">
        <v>27</v>
      </c>
      <c r="AA252" s="3" t="s">
        <v>1478</v>
      </c>
    </row>
    <row r="253" spans="1:27" x14ac:dyDescent="0.15">
      <c r="A253" s="3" t="s">
        <v>27</v>
      </c>
      <c r="B253" s="3" t="s">
        <v>1479</v>
      </c>
      <c r="C253" s="3" t="s">
        <v>803</v>
      </c>
      <c r="D253" s="3" t="s">
        <v>27</v>
      </c>
      <c r="E253" s="3" t="s">
        <v>1480</v>
      </c>
      <c r="F253" s="3" t="s">
        <v>911</v>
      </c>
      <c r="G253" s="3" t="s">
        <v>31</v>
      </c>
      <c r="H253" s="3">
        <v>0</v>
      </c>
      <c r="I253" s="3" t="s">
        <v>27</v>
      </c>
      <c r="J253" s="3" t="s">
        <v>32</v>
      </c>
      <c r="K253" s="3" t="s">
        <v>1469</v>
      </c>
      <c r="L253" s="3" t="s">
        <v>27</v>
      </c>
      <c r="M253" s="3" t="s">
        <v>1481</v>
      </c>
      <c r="N253" s="3" t="s">
        <v>27</v>
      </c>
      <c r="O253" s="3" t="s">
        <v>34</v>
      </c>
      <c r="P253" s="3" t="s">
        <v>409</v>
      </c>
      <c r="Q253" s="3" t="s">
        <v>410</v>
      </c>
      <c r="R253" s="3" t="s">
        <v>27</v>
      </c>
      <c r="S253" s="3" t="s">
        <v>27</v>
      </c>
      <c r="T253" s="3" t="s">
        <v>27</v>
      </c>
      <c r="U253" s="3" t="s">
        <v>27</v>
      </c>
      <c r="V253" s="3" t="s">
        <v>27</v>
      </c>
      <c r="W253" s="3" t="s">
        <v>27</v>
      </c>
      <c r="X253" s="3" t="s">
        <v>27</v>
      </c>
      <c r="Y253" s="3" t="s">
        <v>59</v>
      </c>
      <c r="Z253" s="3" t="s">
        <v>27</v>
      </c>
      <c r="AA253" s="3" t="s">
        <v>592</v>
      </c>
    </row>
    <row r="254" spans="1:27" x14ac:dyDescent="0.15">
      <c r="A254" s="3" t="s">
        <v>27</v>
      </c>
      <c r="B254" s="3" t="s">
        <v>1482</v>
      </c>
      <c r="C254" s="3" t="s">
        <v>803</v>
      </c>
      <c r="D254" s="3" t="s">
        <v>27</v>
      </c>
      <c r="E254" s="3" t="s">
        <v>1480</v>
      </c>
      <c r="F254" s="3" t="s">
        <v>1483</v>
      </c>
      <c r="G254" s="3" t="s">
        <v>354</v>
      </c>
      <c r="H254" s="3">
        <v>0</v>
      </c>
      <c r="I254" s="3" t="s">
        <v>27</v>
      </c>
      <c r="J254" s="3" t="s">
        <v>32</v>
      </c>
      <c r="K254" s="3" t="s">
        <v>1469</v>
      </c>
      <c r="L254" s="3" t="s">
        <v>123</v>
      </c>
      <c r="M254" s="3" t="s">
        <v>356</v>
      </c>
      <c r="N254" s="3" t="s">
        <v>27</v>
      </c>
      <c r="O254" s="3" t="s">
        <v>34</v>
      </c>
      <c r="P254" s="3" t="s">
        <v>409</v>
      </c>
      <c r="Q254" s="3" t="s">
        <v>410</v>
      </c>
      <c r="R254" s="3" t="s">
        <v>27</v>
      </c>
      <c r="S254" s="3" t="s">
        <v>27</v>
      </c>
      <c r="T254" s="3" t="s">
        <v>27</v>
      </c>
      <c r="U254" s="3" t="s">
        <v>27</v>
      </c>
      <c r="V254" s="3" t="s">
        <v>27</v>
      </c>
      <c r="W254" s="3" t="s">
        <v>27</v>
      </c>
      <c r="X254" s="3" t="s">
        <v>27</v>
      </c>
      <c r="Y254" s="3" t="s">
        <v>59</v>
      </c>
      <c r="Z254" s="3" t="s">
        <v>27</v>
      </c>
      <c r="AA254" s="3" t="s">
        <v>592</v>
      </c>
    </row>
    <row r="255" spans="1:27" x14ac:dyDescent="0.15">
      <c r="A255" s="3" t="s">
        <v>27</v>
      </c>
      <c r="B255" s="3" t="s">
        <v>1484</v>
      </c>
      <c r="C255" s="3" t="s">
        <v>803</v>
      </c>
      <c r="D255" s="3" t="s">
        <v>27</v>
      </c>
      <c r="E255" s="3" t="s">
        <v>1485</v>
      </c>
      <c r="F255" s="3" t="s">
        <v>27</v>
      </c>
      <c r="G255" s="3" t="s">
        <v>31</v>
      </c>
      <c r="H255" s="3">
        <v>0</v>
      </c>
      <c r="I255" s="3" t="s">
        <v>27</v>
      </c>
      <c r="J255" s="3" t="s">
        <v>32</v>
      </c>
      <c r="K255" s="3" t="s">
        <v>1469</v>
      </c>
      <c r="L255" s="3" t="s">
        <v>45</v>
      </c>
      <c r="M255" s="3" t="s">
        <v>408</v>
      </c>
      <c r="N255" s="3" t="s">
        <v>27</v>
      </c>
      <c r="O255" s="3" t="s">
        <v>34</v>
      </c>
      <c r="P255" s="3" t="s">
        <v>409</v>
      </c>
      <c r="Q255" s="3" t="s">
        <v>410</v>
      </c>
      <c r="R255" s="3" t="s">
        <v>27</v>
      </c>
      <c r="S255" s="3" t="s">
        <v>27</v>
      </c>
      <c r="T255" s="3" t="s">
        <v>27</v>
      </c>
      <c r="U255" s="3" t="s">
        <v>27</v>
      </c>
      <c r="V255" s="3" t="s">
        <v>27</v>
      </c>
      <c r="W255" s="3" t="s">
        <v>27</v>
      </c>
      <c r="X255" s="3" t="s">
        <v>27</v>
      </c>
      <c r="Y255" s="3" t="s">
        <v>59</v>
      </c>
      <c r="Z255" s="3" t="s">
        <v>27</v>
      </c>
      <c r="AA255" s="3" t="s">
        <v>592</v>
      </c>
    </row>
    <row r="256" spans="1:27" x14ac:dyDescent="0.15">
      <c r="A256" s="3" t="s">
        <v>52</v>
      </c>
      <c r="B256" s="3" t="s">
        <v>1512</v>
      </c>
      <c r="C256" s="3" t="s">
        <v>1513</v>
      </c>
      <c r="D256" s="3" t="s">
        <v>27</v>
      </c>
      <c r="E256" s="3" t="s">
        <v>1514</v>
      </c>
      <c r="F256" s="3" t="s">
        <v>27</v>
      </c>
      <c r="G256" s="3" t="s">
        <v>31</v>
      </c>
      <c r="H256" s="3">
        <v>1920</v>
      </c>
      <c r="I256" s="3" t="s">
        <v>1515</v>
      </c>
      <c r="J256" s="3" t="s">
        <v>32</v>
      </c>
      <c r="K256" s="3" t="s">
        <v>1516</v>
      </c>
      <c r="L256" s="3" t="s">
        <v>27</v>
      </c>
      <c r="M256" s="3" t="s">
        <v>27</v>
      </c>
      <c r="N256" s="3" t="s">
        <v>27</v>
      </c>
      <c r="O256" s="3" t="s">
        <v>34</v>
      </c>
      <c r="P256" s="3" t="s">
        <v>573</v>
      </c>
      <c r="Q256" s="3" t="s">
        <v>574</v>
      </c>
      <c r="R256" s="3" t="s">
        <v>27</v>
      </c>
      <c r="S256" s="3" t="s">
        <v>862</v>
      </c>
      <c r="T256" s="3" t="s">
        <v>863</v>
      </c>
      <c r="U256" s="3" t="s">
        <v>27</v>
      </c>
      <c r="V256" s="3" t="s">
        <v>27</v>
      </c>
      <c r="W256" s="3" t="s">
        <v>27</v>
      </c>
      <c r="X256" s="3" t="s">
        <v>27</v>
      </c>
      <c r="Y256" s="3" t="s">
        <v>27</v>
      </c>
      <c r="Z256" s="3" t="s">
        <v>27</v>
      </c>
      <c r="AA256" s="3" t="s">
        <v>866</v>
      </c>
    </row>
    <row r="257" spans="1:27" x14ac:dyDescent="0.15">
      <c r="A257" s="3" t="s">
        <v>27</v>
      </c>
      <c r="B257" s="3" t="s">
        <v>1517</v>
      </c>
      <c r="C257" s="3" t="s">
        <v>483</v>
      </c>
      <c r="D257" s="3" t="s">
        <v>27</v>
      </c>
      <c r="E257" s="3" t="s">
        <v>1518</v>
      </c>
      <c r="F257" s="3" t="s">
        <v>27</v>
      </c>
      <c r="G257" s="3" t="s">
        <v>1519</v>
      </c>
      <c r="H257" s="3">
        <v>1925</v>
      </c>
      <c r="I257" s="3" t="s">
        <v>1520</v>
      </c>
      <c r="J257" s="3" t="s">
        <v>32</v>
      </c>
      <c r="K257" s="3" t="s">
        <v>1521</v>
      </c>
      <c r="L257" s="3" t="s">
        <v>45</v>
      </c>
      <c r="M257" s="3" t="s">
        <v>408</v>
      </c>
      <c r="N257" s="3" t="s">
        <v>27</v>
      </c>
      <c r="O257" s="3" t="s">
        <v>34</v>
      </c>
      <c r="P257" s="3" t="s">
        <v>35</v>
      </c>
      <c r="Q257" s="3" t="s">
        <v>486</v>
      </c>
      <c r="R257" s="3" t="s">
        <v>487</v>
      </c>
      <c r="S257" s="3" t="s">
        <v>1522</v>
      </c>
      <c r="T257" s="3" t="s">
        <v>1523</v>
      </c>
      <c r="U257" s="3" t="s">
        <v>490</v>
      </c>
      <c r="V257" s="3" t="s">
        <v>500</v>
      </c>
      <c r="W257" s="3" t="s">
        <v>1524</v>
      </c>
      <c r="X257" s="3" t="s">
        <v>27</v>
      </c>
      <c r="Y257" s="3" t="s">
        <v>27</v>
      </c>
      <c r="Z257" s="3" t="s">
        <v>27</v>
      </c>
      <c r="AA257" s="3" t="s">
        <v>1525</v>
      </c>
    </row>
    <row r="258" spans="1:27" x14ac:dyDescent="0.15">
      <c r="A258" s="3" t="s">
        <v>27</v>
      </c>
      <c r="B258" s="3" t="s">
        <v>1517</v>
      </c>
      <c r="C258" s="3" t="s">
        <v>1535</v>
      </c>
      <c r="D258" s="3" t="s">
        <v>27</v>
      </c>
      <c r="E258" s="3" t="s">
        <v>1518</v>
      </c>
      <c r="F258" s="3" t="s">
        <v>27</v>
      </c>
      <c r="G258" s="3" t="s">
        <v>31</v>
      </c>
      <c r="H258" s="3">
        <v>1925</v>
      </c>
      <c r="I258" s="3" t="s">
        <v>1520</v>
      </c>
      <c r="J258" s="3" t="s">
        <v>32</v>
      </c>
      <c r="K258" s="3" t="s">
        <v>1521</v>
      </c>
      <c r="L258" s="3" t="s">
        <v>27</v>
      </c>
      <c r="M258" s="3" t="s">
        <v>27</v>
      </c>
      <c r="N258" s="3" t="s">
        <v>27</v>
      </c>
      <c r="O258" s="3" t="s">
        <v>34</v>
      </c>
      <c r="P258" s="3" t="s">
        <v>35</v>
      </c>
      <c r="Q258" s="3" t="s">
        <v>486</v>
      </c>
      <c r="R258" s="3" t="s">
        <v>487</v>
      </c>
      <c r="S258" s="3" t="s">
        <v>1522</v>
      </c>
      <c r="T258" s="3" t="s">
        <v>1523</v>
      </c>
      <c r="U258" s="3" t="s">
        <v>490</v>
      </c>
      <c r="V258" s="3" t="s">
        <v>500</v>
      </c>
      <c r="W258" s="3" t="s">
        <v>1536</v>
      </c>
      <c r="X258" s="3" t="s">
        <v>27</v>
      </c>
      <c r="Y258" s="3" t="s">
        <v>27</v>
      </c>
      <c r="Z258" s="3" t="s">
        <v>27</v>
      </c>
      <c r="AA258" s="3" t="s">
        <v>1525</v>
      </c>
    </row>
    <row r="259" spans="1:27" x14ac:dyDescent="0.15">
      <c r="A259" s="3" t="s">
        <v>27</v>
      </c>
      <c r="B259" s="3" t="s">
        <v>1526</v>
      </c>
      <c r="C259" s="3" t="s">
        <v>976</v>
      </c>
      <c r="D259" s="3" t="s">
        <v>27</v>
      </c>
      <c r="E259" s="3" t="s">
        <v>1527</v>
      </c>
      <c r="F259" s="3" t="s">
        <v>27</v>
      </c>
      <c r="G259" s="3" t="s">
        <v>1528</v>
      </c>
      <c r="H259" s="3">
        <v>1917</v>
      </c>
      <c r="I259" s="3" t="s">
        <v>1529</v>
      </c>
      <c r="J259" s="3" t="s">
        <v>32</v>
      </c>
      <c r="K259" s="3" t="s">
        <v>1521</v>
      </c>
      <c r="L259" s="3" t="s">
        <v>45</v>
      </c>
      <c r="M259" s="3" t="s">
        <v>46</v>
      </c>
      <c r="N259" s="3" t="s">
        <v>27</v>
      </c>
      <c r="O259" s="3" t="s">
        <v>34</v>
      </c>
      <c r="P259" s="3" t="s">
        <v>35</v>
      </c>
      <c r="Q259" s="3" t="s">
        <v>486</v>
      </c>
      <c r="R259" s="3" t="s">
        <v>487</v>
      </c>
      <c r="S259" s="3" t="s">
        <v>1530</v>
      </c>
      <c r="T259" s="3" t="s">
        <v>1531</v>
      </c>
      <c r="U259" s="3" t="s">
        <v>230</v>
      </c>
      <c r="V259" s="3" t="s">
        <v>231</v>
      </c>
      <c r="W259" s="3" t="s">
        <v>1532</v>
      </c>
      <c r="X259" s="3" t="s">
        <v>27</v>
      </c>
      <c r="Y259" s="3" t="s">
        <v>1533</v>
      </c>
      <c r="Z259" s="3" t="s">
        <v>27</v>
      </c>
      <c r="AA259" s="3" t="s">
        <v>1534</v>
      </c>
    </row>
    <row r="260" spans="1:27" x14ac:dyDescent="0.15">
      <c r="A260" s="3" t="s">
        <v>27</v>
      </c>
      <c r="B260" s="3" t="s">
        <v>2662</v>
      </c>
      <c r="C260" s="3" t="s">
        <v>64</v>
      </c>
      <c r="D260" s="3" t="s">
        <v>27</v>
      </c>
      <c r="E260" s="3" t="s">
        <v>2663</v>
      </c>
      <c r="F260" s="3" t="s">
        <v>27</v>
      </c>
      <c r="G260" s="3" t="s">
        <v>31</v>
      </c>
      <c r="H260" s="3">
        <v>1935</v>
      </c>
      <c r="I260" s="3" t="s">
        <v>90</v>
      </c>
      <c r="J260" s="3" t="s">
        <v>32</v>
      </c>
      <c r="K260" s="3" t="s">
        <v>2467</v>
      </c>
      <c r="L260" s="3" t="s">
        <v>97</v>
      </c>
      <c r="M260" s="3" t="s">
        <v>27</v>
      </c>
      <c r="N260" s="3" t="s">
        <v>27</v>
      </c>
      <c r="O260" s="3" t="s">
        <v>34</v>
      </c>
      <c r="P260" s="3" t="s">
        <v>35</v>
      </c>
      <c r="Q260" s="3" t="s">
        <v>69</v>
      </c>
      <c r="R260" s="3" t="s">
        <v>27</v>
      </c>
      <c r="S260" s="3" t="s">
        <v>27</v>
      </c>
      <c r="T260" s="3" t="s">
        <v>70</v>
      </c>
      <c r="U260" s="3" t="s">
        <v>27</v>
      </c>
      <c r="V260" s="3" t="s">
        <v>27</v>
      </c>
      <c r="W260" s="3" t="s">
        <v>92</v>
      </c>
      <c r="X260" s="3" t="s">
        <v>2664</v>
      </c>
      <c r="Y260" s="3" t="s">
        <v>27</v>
      </c>
      <c r="Z260" s="3" t="s">
        <v>398</v>
      </c>
      <c r="AA260" s="3" t="s">
        <v>74</v>
      </c>
    </row>
    <row r="261" spans="1:27" x14ac:dyDescent="0.15">
      <c r="A261" s="3" t="s">
        <v>27</v>
      </c>
      <c r="B261" s="3" t="s">
        <v>2665</v>
      </c>
      <c r="C261" s="3" t="s">
        <v>2666</v>
      </c>
      <c r="D261" s="3" t="s">
        <v>27</v>
      </c>
      <c r="E261" s="3" t="s">
        <v>2667</v>
      </c>
      <c r="F261" s="3" t="s">
        <v>27</v>
      </c>
      <c r="G261" s="3" t="s">
        <v>31</v>
      </c>
      <c r="H261" s="3">
        <v>1954</v>
      </c>
      <c r="I261" s="3" t="s">
        <v>2668</v>
      </c>
      <c r="J261" s="3" t="s">
        <v>32</v>
      </c>
      <c r="K261" s="3" t="s">
        <v>2470</v>
      </c>
      <c r="L261" s="3" t="s">
        <v>97</v>
      </c>
      <c r="M261" s="3" t="s">
        <v>27</v>
      </c>
      <c r="N261" s="3" t="s">
        <v>27</v>
      </c>
      <c r="O261" s="3" t="s">
        <v>34</v>
      </c>
      <c r="P261" s="3" t="s">
        <v>35</v>
      </c>
      <c r="Q261" s="3" t="s">
        <v>69</v>
      </c>
      <c r="R261" s="3" t="s">
        <v>2669</v>
      </c>
      <c r="S261" s="3" t="s">
        <v>27</v>
      </c>
      <c r="T261" s="3" t="s">
        <v>27</v>
      </c>
      <c r="U261" s="3" t="s">
        <v>27</v>
      </c>
      <c r="V261" s="3" t="s">
        <v>27</v>
      </c>
      <c r="W261" s="3" t="s">
        <v>853</v>
      </c>
      <c r="X261" s="3" t="s">
        <v>2670</v>
      </c>
      <c r="Y261" s="3" t="s">
        <v>2671</v>
      </c>
      <c r="Z261" s="3" t="s">
        <v>2672</v>
      </c>
      <c r="AA261" s="3" t="s">
        <v>2673</v>
      </c>
    </row>
    <row r="262" spans="1:27" x14ac:dyDescent="0.15">
      <c r="A262" s="3" t="s">
        <v>27</v>
      </c>
      <c r="B262" s="3" t="s">
        <v>2690</v>
      </c>
      <c r="C262" s="3" t="s">
        <v>2691</v>
      </c>
      <c r="D262" s="3" t="s">
        <v>27</v>
      </c>
      <c r="E262" s="3" t="s">
        <v>286</v>
      </c>
      <c r="F262" s="3" t="s">
        <v>27</v>
      </c>
      <c r="G262" s="3" t="s">
        <v>743</v>
      </c>
      <c r="H262" s="3">
        <v>1818</v>
      </c>
      <c r="I262" s="3" t="s">
        <v>2692</v>
      </c>
      <c r="J262" s="3" t="s">
        <v>32</v>
      </c>
      <c r="K262" s="3" t="s">
        <v>2675</v>
      </c>
      <c r="L262" s="3" t="s">
        <v>62</v>
      </c>
      <c r="M262" s="3" t="s">
        <v>46</v>
      </c>
      <c r="N262" s="3" t="s">
        <v>27</v>
      </c>
      <c r="O262" s="3" t="s">
        <v>34</v>
      </c>
      <c r="P262" s="3" t="s">
        <v>2676</v>
      </c>
      <c r="Q262" s="3" t="s">
        <v>2676</v>
      </c>
      <c r="R262" s="3" t="s">
        <v>27</v>
      </c>
      <c r="S262" s="3" t="s">
        <v>27</v>
      </c>
      <c r="T262" s="3" t="s">
        <v>27</v>
      </c>
      <c r="U262" s="3" t="s">
        <v>27</v>
      </c>
      <c r="V262" s="3" t="s">
        <v>27</v>
      </c>
      <c r="W262" s="3" t="s">
        <v>27</v>
      </c>
      <c r="X262" s="3" t="s">
        <v>27</v>
      </c>
      <c r="Y262" s="3" t="s">
        <v>2693</v>
      </c>
      <c r="Z262" s="3" t="s">
        <v>27</v>
      </c>
      <c r="AA262" s="3" t="s">
        <v>2694</v>
      </c>
    </row>
    <row r="263" spans="1:27" x14ac:dyDescent="0.15">
      <c r="A263" s="3" t="s">
        <v>27</v>
      </c>
      <c r="B263" s="3" t="s">
        <v>2695</v>
      </c>
      <c r="C263" s="3" t="s">
        <v>2691</v>
      </c>
      <c r="D263" s="3" t="s">
        <v>27</v>
      </c>
      <c r="E263" s="3" t="s">
        <v>30</v>
      </c>
      <c r="F263" s="3" t="s">
        <v>27</v>
      </c>
      <c r="G263" s="3" t="s">
        <v>31</v>
      </c>
      <c r="H263" s="3">
        <v>1818</v>
      </c>
      <c r="I263" s="3" t="s">
        <v>2692</v>
      </c>
      <c r="J263" s="3" t="s">
        <v>32</v>
      </c>
      <c r="K263" s="3" t="s">
        <v>2675</v>
      </c>
      <c r="L263" s="3" t="s">
        <v>62</v>
      </c>
      <c r="M263" s="3" t="s">
        <v>46</v>
      </c>
      <c r="N263" s="3" t="s">
        <v>27</v>
      </c>
      <c r="O263" s="3" t="s">
        <v>34</v>
      </c>
      <c r="P263" s="3" t="s">
        <v>2676</v>
      </c>
      <c r="Q263" s="3" t="s">
        <v>2676</v>
      </c>
      <c r="R263" s="3" t="s">
        <v>27</v>
      </c>
      <c r="S263" s="3" t="s">
        <v>27</v>
      </c>
      <c r="T263" s="3" t="s">
        <v>27</v>
      </c>
      <c r="U263" s="3" t="s">
        <v>27</v>
      </c>
      <c r="V263" s="3" t="s">
        <v>27</v>
      </c>
      <c r="W263" s="3" t="s">
        <v>27</v>
      </c>
      <c r="X263" s="3" t="s">
        <v>27</v>
      </c>
      <c r="Y263" s="3" t="s">
        <v>2696</v>
      </c>
      <c r="Z263" s="3" t="s">
        <v>27</v>
      </c>
      <c r="AA263" s="3" t="s">
        <v>2697</v>
      </c>
    </row>
    <row r="264" spans="1:27" x14ac:dyDescent="0.15">
      <c r="A264" s="3" t="s">
        <v>52</v>
      </c>
      <c r="B264" s="3" t="s">
        <v>2681</v>
      </c>
      <c r="C264" s="3" t="s">
        <v>1857</v>
      </c>
      <c r="D264" s="3" t="s">
        <v>27</v>
      </c>
      <c r="E264" s="3" t="s">
        <v>30</v>
      </c>
      <c r="F264" s="3" t="s">
        <v>27</v>
      </c>
      <c r="G264" s="3" t="s">
        <v>31</v>
      </c>
      <c r="H264" s="3">
        <v>1803</v>
      </c>
      <c r="I264" s="3" t="s">
        <v>2682</v>
      </c>
      <c r="J264" s="3" t="s">
        <v>32</v>
      </c>
      <c r="K264" s="3" t="s">
        <v>2675</v>
      </c>
      <c r="L264" s="3" t="s">
        <v>27</v>
      </c>
      <c r="M264" s="3" t="s">
        <v>27</v>
      </c>
      <c r="N264" s="3" t="s">
        <v>27</v>
      </c>
      <c r="O264" s="3" t="s">
        <v>34</v>
      </c>
      <c r="P264" s="3" t="s">
        <v>2676</v>
      </c>
      <c r="Q264" s="3" t="s">
        <v>2676</v>
      </c>
      <c r="R264" s="3" t="s">
        <v>27</v>
      </c>
      <c r="S264" s="3" t="s">
        <v>27</v>
      </c>
      <c r="T264" s="3" t="s">
        <v>2683</v>
      </c>
      <c r="U264" s="3" t="s">
        <v>27</v>
      </c>
      <c r="V264" s="3" t="s">
        <v>27</v>
      </c>
      <c r="W264" s="3" t="s">
        <v>27</v>
      </c>
      <c r="X264" s="3" t="s">
        <v>27</v>
      </c>
      <c r="Y264" s="3" t="s">
        <v>27</v>
      </c>
      <c r="Z264" s="3" t="s">
        <v>27</v>
      </c>
      <c r="AA264" s="3" t="s">
        <v>2684</v>
      </c>
    </row>
    <row r="265" spans="1:27" x14ac:dyDescent="0.15">
      <c r="A265" s="3" t="s">
        <v>52</v>
      </c>
      <c r="B265" s="3" t="s">
        <v>2688</v>
      </c>
      <c r="C265" s="3" t="s">
        <v>1857</v>
      </c>
      <c r="D265" s="3" t="s">
        <v>27</v>
      </c>
      <c r="E265" s="3" t="s">
        <v>30</v>
      </c>
      <c r="F265" s="3" t="s">
        <v>27</v>
      </c>
      <c r="G265" s="3" t="s">
        <v>31</v>
      </c>
      <c r="H265" s="3">
        <v>1802</v>
      </c>
      <c r="I265" s="3" t="s">
        <v>2689</v>
      </c>
      <c r="J265" s="3" t="s">
        <v>32</v>
      </c>
      <c r="K265" s="3" t="s">
        <v>2675</v>
      </c>
      <c r="L265" s="3" t="s">
        <v>27</v>
      </c>
      <c r="M265" s="3" t="s">
        <v>27</v>
      </c>
      <c r="N265" s="3" t="s">
        <v>27</v>
      </c>
      <c r="O265" s="3" t="s">
        <v>34</v>
      </c>
      <c r="P265" s="3" t="s">
        <v>2676</v>
      </c>
      <c r="Q265" s="3" t="s">
        <v>2676</v>
      </c>
      <c r="R265" s="3" t="s">
        <v>2677</v>
      </c>
      <c r="S265" s="3" t="s">
        <v>27</v>
      </c>
      <c r="T265" s="3" t="s">
        <v>2678</v>
      </c>
      <c r="U265" s="3" t="s">
        <v>27</v>
      </c>
      <c r="V265" s="3" t="s">
        <v>27</v>
      </c>
      <c r="W265" s="3" t="s">
        <v>27</v>
      </c>
      <c r="X265" s="3" t="s">
        <v>27</v>
      </c>
      <c r="Y265" s="3" t="s">
        <v>2679</v>
      </c>
      <c r="Z265" s="3" t="s">
        <v>27</v>
      </c>
      <c r="AA265" s="3" t="s">
        <v>2680</v>
      </c>
    </row>
    <row r="266" spans="1:27" x14ac:dyDescent="0.15">
      <c r="A266" s="3" t="s">
        <v>52</v>
      </c>
      <c r="B266" s="3" t="s">
        <v>2674</v>
      </c>
      <c r="C266" s="3" t="s">
        <v>1857</v>
      </c>
      <c r="D266" s="3" t="s">
        <v>27</v>
      </c>
      <c r="E266" s="3" t="s">
        <v>30</v>
      </c>
      <c r="F266" s="3" t="s">
        <v>27</v>
      </c>
      <c r="G266" s="3" t="s">
        <v>31</v>
      </c>
      <c r="H266" s="3">
        <v>0</v>
      </c>
      <c r="I266" s="3" t="s">
        <v>27</v>
      </c>
      <c r="J266" s="3" t="s">
        <v>32</v>
      </c>
      <c r="K266" s="3" t="s">
        <v>2675</v>
      </c>
      <c r="L266" s="3" t="s">
        <v>27</v>
      </c>
      <c r="M266" s="3" t="s">
        <v>27</v>
      </c>
      <c r="N266" s="3" t="s">
        <v>27</v>
      </c>
      <c r="O266" s="3" t="s">
        <v>34</v>
      </c>
      <c r="P266" s="3" t="s">
        <v>2676</v>
      </c>
      <c r="Q266" s="3" t="s">
        <v>2676</v>
      </c>
      <c r="R266" s="3" t="s">
        <v>2677</v>
      </c>
      <c r="S266" s="3" t="s">
        <v>27</v>
      </c>
      <c r="T266" s="3" t="s">
        <v>2678</v>
      </c>
      <c r="U266" s="3" t="s">
        <v>27</v>
      </c>
      <c r="V266" s="3" t="s">
        <v>27</v>
      </c>
      <c r="W266" s="3" t="s">
        <v>27</v>
      </c>
      <c r="X266" s="3" t="s">
        <v>27</v>
      </c>
      <c r="Y266" s="3" t="s">
        <v>2679</v>
      </c>
      <c r="Z266" s="3" t="s">
        <v>27</v>
      </c>
      <c r="AA266" s="3" t="s">
        <v>2680</v>
      </c>
    </row>
    <row r="267" spans="1:27" x14ac:dyDescent="0.15">
      <c r="A267" s="3" t="s">
        <v>27</v>
      </c>
      <c r="B267" s="3" t="s">
        <v>2685</v>
      </c>
      <c r="C267" s="3" t="s">
        <v>1857</v>
      </c>
      <c r="D267" s="3" t="s">
        <v>27</v>
      </c>
      <c r="E267" s="3" t="s">
        <v>30</v>
      </c>
      <c r="F267" s="3" t="s">
        <v>27</v>
      </c>
      <c r="G267" s="3" t="s">
        <v>31</v>
      </c>
      <c r="H267" s="3">
        <v>0</v>
      </c>
      <c r="I267" s="3" t="s">
        <v>27</v>
      </c>
      <c r="J267" s="3" t="s">
        <v>32</v>
      </c>
      <c r="K267" s="3" t="s">
        <v>2675</v>
      </c>
      <c r="L267" s="3" t="s">
        <v>27</v>
      </c>
      <c r="M267" s="3" t="s">
        <v>27</v>
      </c>
      <c r="N267" s="3" t="s">
        <v>27</v>
      </c>
      <c r="O267" s="3" t="s">
        <v>34</v>
      </c>
      <c r="P267" s="3" t="s">
        <v>2676</v>
      </c>
      <c r="Q267" s="3" t="s">
        <v>2676</v>
      </c>
      <c r="R267" s="3" t="s">
        <v>2677</v>
      </c>
      <c r="S267" s="3" t="s">
        <v>27</v>
      </c>
      <c r="T267" s="3" t="s">
        <v>27</v>
      </c>
      <c r="U267" s="3" t="s">
        <v>27</v>
      </c>
      <c r="V267" s="3" t="s">
        <v>27</v>
      </c>
      <c r="W267" s="3" t="s">
        <v>27</v>
      </c>
      <c r="X267" s="3" t="s">
        <v>27</v>
      </c>
      <c r="Y267" s="3" t="s">
        <v>2686</v>
      </c>
      <c r="Z267" s="3" t="s">
        <v>27</v>
      </c>
      <c r="AA267" s="3" t="s">
        <v>2687</v>
      </c>
    </row>
    <row r="268" spans="1:27" x14ac:dyDescent="0.15">
      <c r="A268" s="3" t="s">
        <v>1537</v>
      </c>
      <c r="B268" s="3" t="s">
        <v>1538</v>
      </c>
      <c r="C268" s="3" t="s">
        <v>976</v>
      </c>
      <c r="D268" s="3" t="s">
        <v>27</v>
      </c>
      <c r="E268" s="3" t="s">
        <v>1539</v>
      </c>
      <c r="F268" s="3" t="s">
        <v>27</v>
      </c>
      <c r="G268" s="3" t="s">
        <v>1540</v>
      </c>
      <c r="H268" s="3">
        <v>1911</v>
      </c>
      <c r="I268" s="3" t="s">
        <v>1541</v>
      </c>
      <c r="J268" s="3" t="s">
        <v>32</v>
      </c>
      <c r="K268" s="3" t="s">
        <v>1542</v>
      </c>
      <c r="L268" s="3" t="s">
        <v>45</v>
      </c>
      <c r="M268" s="3" t="s">
        <v>981</v>
      </c>
      <c r="N268" s="3" t="s">
        <v>27</v>
      </c>
      <c r="O268" s="3" t="s">
        <v>34</v>
      </c>
      <c r="P268" s="3" t="s">
        <v>35</v>
      </c>
      <c r="Q268" s="3" t="s">
        <v>486</v>
      </c>
      <c r="R268" s="3" t="s">
        <v>1543</v>
      </c>
      <c r="S268" s="3" t="s">
        <v>1544</v>
      </c>
      <c r="T268" s="3" t="s">
        <v>1545</v>
      </c>
      <c r="U268" s="3" t="s">
        <v>230</v>
      </c>
      <c r="V268" s="3" t="s">
        <v>231</v>
      </c>
      <c r="W268" s="3" t="s">
        <v>1546</v>
      </c>
      <c r="X268" s="3" t="s">
        <v>27</v>
      </c>
      <c r="Y268" s="3" t="s">
        <v>27</v>
      </c>
      <c r="Z268" s="3" t="s">
        <v>27</v>
      </c>
      <c r="AA268" s="3" t="s">
        <v>1547</v>
      </c>
    </row>
    <row r="269" spans="1:27" x14ac:dyDescent="0.15">
      <c r="A269" s="3" t="s">
        <v>27</v>
      </c>
      <c r="B269" s="3" t="s">
        <v>1558</v>
      </c>
      <c r="C269" s="3" t="s">
        <v>1559</v>
      </c>
      <c r="D269" s="3" t="s">
        <v>27</v>
      </c>
      <c r="E269" s="3" t="s">
        <v>1560</v>
      </c>
      <c r="F269" s="3" t="s">
        <v>27</v>
      </c>
      <c r="G269" s="3" t="s">
        <v>31</v>
      </c>
      <c r="H269" s="3">
        <v>1964</v>
      </c>
      <c r="I269" s="3" t="s">
        <v>1561</v>
      </c>
      <c r="J269" s="3" t="s">
        <v>32</v>
      </c>
      <c r="K269" s="3" t="s">
        <v>1551</v>
      </c>
      <c r="L269" s="3" t="s">
        <v>97</v>
      </c>
      <c r="M269" s="3" t="s">
        <v>27</v>
      </c>
      <c r="N269" s="3" t="s">
        <v>27</v>
      </c>
      <c r="O269" s="3" t="s">
        <v>34</v>
      </c>
      <c r="P269" s="3" t="s">
        <v>35</v>
      </c>
      <c r="Q269" s="3" t="s">
        <v>69</v>
      </c>
      <c r="R269" s="3" t="s">
        <v>1562</v>
      </c>
      <c r="S269" s="3" t="s">
        <v>1563</v>
      </c>
      <c r="T269" s="3" t="s">
        <v>1564</v>
      </c>
      <c r="U269" s="3" t="s">
        <v>27</v>
      </c>
      <c r="V269" s="3" t="s">
        <v>27</v>
      </c>
      <c r="W269" s="3" t="s">
        <v>1565</v>
      </c>
      <c r="X269" s="3" t="s">
        <v>1566</v>
      </c>
      <c r="Y269" s="3" t="s">
        <v>1567</v>
      </c>
      <c r="Z269" s="3" t="s">
        <v>1568</v>
      </c>
      <c r="AA269" s="3" t="s">
        <v>1569</v>
      </c>
    </row>
    <row r="270" spans="1:27" x14ac:dyDescent="0.15">
      <c r="A270" s="3" t="s">
        <v>27</v>
      </c>
      <c r="B270" s="3" t="s">
        <v>1579</v>
      </c>
      <c r="C270" s="3" t="s">
        <v>1580</v>
      </c>
      <c r="D270" s="3" t="s">
        <v>27</v>
      </c>
      <c r="E270" s="3" t="s">
        <v>1581</v>
      </c>
      <c r="F270" s="3" t="s">
        <v>27</v>
      </c>
      <c r="G270" s="3" t="s">
        <v>31</v>
      </c>
      <c r="H270" s="3">
        <v>1959</v>
      </c>
      <c r="I270" s="3" t="s">
        <v>1582</v>
      </c>
      <c r="J270" s="3" t="s">
        <v>32</v>
      </c>
      <c r="K270" s="3" t="s">
        <v>1551</v>
      </c>
      <c r="L270" s="3" t="s">
        <v>97</v>
      </c>
      <c r="M270" s="3" t="s">
        <v>27</v>
      </c>
      <c r="N270" s="3" t="s">
        <v>27</v>
      </c>
      <c r="O270" s="3" t="s">
        <v>34</v>
      </c>
      <c r="P270" s="3" t="s">
        <v>35</v>
      </c>
      <c r="Q270" s="3" t="s">
        <v>69</v>
      </c>
      <c r="R270" s="3" t="s">
        <v>1583</v>
      </c>
      <c r="S270" s="3" t="s">
        <v>27</v>
      </c>
      <c r="T270" s="3" t="s">
        <v>1584</v>
      </c>
      <c r="U270" s="3" t="s">
        <v>230</v>
      </c>
      <c r="V270" s="3" t="s">
        <v>1585</v>
      </c>
      <c r="W270" s="3" t="s">
        <v>1586</v>
      </c>
      <c r="X270" s="3" t="s">
        <v>1587</v>
      </c>
      <c r="Y270" s="3" t="s">
        <v>27</v>
      </c>
      <c r="Z270" s="3" t="s">
        <v>1588</v>
      </c>
      <c r="AA270" s="3" t="s">
        <v>1589</v>
      </c>
    </row>
    <row r="271" spans="1:27" x14ac:dyDescent="0.15">
      <c r="A271" s="3" t="s">
        <v>27</v>
      </c>
      <c r="B271" s="3" t="s">
        <v>1570</v>
      </c>
      <c r="C271" s="3" t="s">
        <v>1571</v>
      </c>
      <c r="D271" s="3" t="s">
        <v>27</v>
      </c>
      <c r="E271" s="3" t="s">
        <v>1572</v>
      </c>
      <c r="F271" s="3" t="s">
        <v>27</v>
      </c>
      <c r="G271" s="3" t="s">
        <v>31</v>
      </c>
      <c r="H271" s="3">
        <v>1957</v>
      </c>
      <c r="I271" s="3" t="s">
        <v>1573</v>
      </c>
      <c r="J271" s="3" t="s">
        <v>32</v>
      </c>
      <c r="K271" s="3" t="s">
        <v>1551</v>
      </c>
      <c r="L271" s="3" t="s">
        <v>97</v>
      </c>
      <c r="M271" s="3" t="s">
        <v>27</v>
      </c>
      <c r="N271" s="3" t="s">
        <v>27</v>
      </c>
      <c r="O271" s="3" t="s">
        <v>34</v>
      </c>
      <c r="P271" s="3" t="s">
        <v>35</v>
      </c>
      <c r="Q271" s="3" t="s">
        <v>69</v>
      </c>
      <c r="R271" s="3" t="s">
        <v>1574</v>
      </c>
      <c r="S271" s="3" t="s">
        <v>1575</v>
      </c>
      <c r="T271" s="3" t="s">
        <v>27</v>
      </c>
      <c r="U271" s="3" t="s">
        <v>27</v>
      </c>
      <c r="V271" s="3" t="s">
        <v>27</v>
      </c>
      <c r="W271" s="3" t="s">
        <v>1264</v>
      </c>
      <c r="X271" s="3" t="s">
        <v>1576</v>
      </c>
      <c r="Y271" s="3" t="s">
        <v>1577</v>
      </c>
      <c r="Z271" s="3" t="s">
        <v>27</v>
      </c>
      <c r="AA271" s="3" t="s">
        <v>1578</v>
      </c>
    </row>
    <row r="272" spans="1:27" x14ac:dyDescent="0.15">
      <c r="A272" s="3" t="s">
        <v>27</v>
      </c>
      <c r="B272" s="3" t="s">
        <v>1628</v>
      </c>
      <c r="C272" s="3" t="s">
        <v>64</v>
      </c>
      <c r="D272" s="3" t="s">
        <v>27</v>
      </c>
      <c r="E272" s="3" t="s">
        <v>1629</v>
      </c>
      <c r="F272" s="3" t="s">
        <v>27</v>
      </c>
      <c r="G272" s="3" t="s">
        <v>1630</v>
      </c>
      <c r="H272" s="3">
        <v>1936</v>
      </c>
      <c r="I272" s="3" t="s">
        <v>1631</v>
      </c>
      <c r="J272" s="3" t="s">
        <v>32</v>
      </c>
      <c r="K272" s="3" t="s">
        <v>1551</v>
      </c>
      <c r="L272" s="3" t="s">
        <v>45</v>
      </c>
      <c r="M272" s="3" t="s">
        <v>91</v>
      </c>
      <c r="N272" s="3" t="s">
        <v>27</v>
      </c>
      <c r="O272" s="3" t="s">
        <v>34</v>
      </c>
      <c r="P272" s="3" t="s">
        <v>35</v>
      </c>
      <c r="Q272" s="3" t="s">
        <v>69</v>
      </c>
      <c r="R272" s="3" t="s">
        <v>27</v>
      </c>
      <c r="S272" s="3" t="s">
        <v>27</v>
      </c>
      <c r="T272" s="3" t="s">
        <v>829</v>
      </c>
      <c r="U272" s="3" t="s">
        <v>27</v>
      </c>
      <c r="V272" s="3" t="s">
        <v>27</v>
      </c>
      <c r="W272" s="3" t="s">
        <v>1632</v>
      </c>
      <c r="X272" s="3" t="s">
        <v>1633</v>
      </c>
      <c r="Y272" s="3" t="s">
        <v>27</v>
      </c>
      <c r="Z272" s="3" t="s">
        <v>1634</v>
      </c>
      <c r="AA272" s="3" t="s">
        <v>832</v>
      </c>
    </row>
    <row r="273" spans="1:27" x14ac:dyDescent="0.15">
      <c r="A273" s="3" t="s">
        <v>27</v>
      </c>
      <c r="B273" s="3" t="s">
        <v>1635</v>
      </c>
      <c r="C273" s="3" t="s">
        <v>64</v>
      </c>
      <c r="D273" s="3" t="s">
        <v>27</v>
      </c>
      <c r="E273" s="3" t="s">
        <v>1636</v>
      </c>
      <c r="F273" s="3" t="s">
        <v>27</v>
      </c>
      <c r="G273" s="3" t="s">
        <v>1630</v>
      </c>
      <c r="H273" s="3">
        <v>1935</v>
      </c>
      <c r="I273" s="3" t="s">
        <v>90</v>
      </c>
      <c r="J273" s="3" t="s">
        <v>32</v>
      </c>
      <c r="K273" s="3" t="s">
        <v>1551</v>
      </c>
      <c r="L273" s="3" t="s">
        <v>45</v>
      </c>
      <c r="M273" s="3" t="s">
        <v>91</v>
      </c>
      <c r="N273" s="3" t="s">
        <v>27</v>
      </c>
      <c r="O273" s="3" t="s">
        <v>34</v>
      </c>
      <c r="P273" s="3" t="s">
        <v>35</v>
      </c>
      <c r="Q273" s="3" t="s">
        <v>69</v>
      </c>
      <c r="R273" s="3" t="s">
        <v>27</v>
      </c>
      <c r="S273" s="3" t="s">
        <v>27</v>
      </c>
      <c r="T273" s="3" t="s">
        <v>70</v>
      </c>
      <c r="U273" s="3" t="s">
        <v>27</v>
      </c>
      <c r="V273" s="3" t="s">
        <v>27</v>
      </c>
      <c r="W273" s="3" t="s">
        <v>92</v>
      </c>
      <c r="X273" s="3" t="s">
        <v>1637</v>
      </c>
      <c r="Y273" s="3" t="s">
        <v>27</v>
      </c>
      <c r="Z273" s="3" t="s">
        <v>94</v>
      </c>
      <c r="AA273" s="3" t="s">
        <v>74</v>
      </c>
    </row>
    <row r="274" spans="1:27" x14ac:dyDescent="0.15">
      <c r="A274" s="3" t="s">
        <v>27</v>
      </c>
      <c r="B274" s="3" t="s">
        <v>1638</v>
      </c>
      <c r="C274" s="3" t="s">
        <v>64</v>
      </c>
      <c r="D274" s="3" t="s">
        <v>27</v>
      </c>
      <c r="E274" s="3" t="s">
        <v>1639</v>
      </c>
      <c r="F274" s="3" t="s">
        <v>27</v>
      </c>
      <c r="G274" s="3" t="s">
        <v>1630</v>
      </c>
      <c r="H274" s="3">
        <v>1935</v>
      </c>
      <c r="I274" s="3" t="s">
        <v>1640</v>
      </c>
      <c r="J274" s="3" t="s">
        <v>32</v>
      </c>
      <c r="K274" s="3" t="s">
        <v>1551</v>
      </c>
      <c r="L274" s="3" t="s">
        <v>45</v>
      </c>
      <c r="M274" s="3" t="s">
        <v>91</v>
      </c>
      <c r="N274" s="3" t="s">
        <v>27</v>
      </c>
      <c r="O274" s="3" t="s">
        <v>34</v>
      </c>
      <c r="P274" s="3" t="s">
        <v>35</v>
      </c>
      <c r="Q274" s="3" t="s">
        <v>69</v>
      </c>
      <c r="R274" s="3" t="s">
        <v>27</v>
      </c>
      <c r="S274" s="3" t="s">
        <v>27</v>
      </c>
      <c r="T274" s="3" t="s">
        <v>836</v>
      </c>
      <c r="U274" s="3" t="s">
        <v>27</v>
      </c>
      <c r="V274" s="3" t="s">
        <v>27</v>
      </c>
      <c r="W274" s="3" t="s">
        <v>837</v>
      </c>
      <c r="X274" s="3" t="s">
        <v>1641</v>
      </c>
      <c r="Y274" s="3" t="s">
        <v>27</v>
      </c>
      <c r="Z274" s="3" t="s">
        <v>94</v>
      </c>
      <c r="AA274" s="3" t="s">
        <v>839</v>
      </c>
    </row>
    <row r="275" spans="1:27" x14ac:dyDescent="0.15">
      <c r="A275" s="3" t="s">
        <v>75</v>
      </c>
      <c r="B275" s="3" t="s">
        <v>1548</v>
      </c>
      <c r="C275" s="3" t="s">
        <v>77</v>
      </c>
      <c r="D275" s="3" t="s">
        <v>27</v>
      </c>
      <c r="E275" s="3" t="s">
        <v>1549</v>
      </c>
      <c r="F275" s="3" t="s">
        <v>27</v>
      </c>
      <c r="G275" s="3" t="s">
        <v>79</v>
      </c>
      <c r="H275" s="3">
        <v>1933</v>
      </c>
      <c r="I275" s="3" t="s">
        <v>1550</v>
      </c>
      <c r="J275" s="3" t="s">
        <v>32</v>
      </c>
      <c r="K275" s="3" t="s">
        <v>1551</v>
      </c>
      <c r="L275" s="3" t="s">
        <v>27</v>
      </c>
      <c r="M275" s="3" t="s">
        <v>27</v>
      </c>
      <c r="N275" s="3" t="s">
        <v>27</v>
      </c>
      <c r="O275" s="3" t="s">
        <v>34</v>
      </c>
      <c r="P275" s="3" t="s">
        <v>35</v>
      </c>
      <c r="Q275" s="3" t="s">
        <v>69</v>
      </c>
      <c r="R275" s="3" t="s">
        <v>1552</v>
      </c>
      <c r="S275" s="3" t="s">
        <v>27</v>
      </c>
      <c r="T275" s="3" t="s">
        <v>1553</v>
      </c>
      <c r="U275" s="3" t="s">
        <v>27</v>
      </c>
      <c r="V275" s="3" t="s">
        <v>27</v>
      </c>
      <c r="W275" s="3" t="s">
        <v>1554</v>
      </c>
      <c r="X275" s="3" t="s">
        <v>1555</v>
      </c>
      <c r="Y275" s="3" t="s">
        <v>27</v>
      </c>
      <c r="Z275" s="3" t="s">
        <v>1556</v>
      </c>
      <c r="AA275" s="3" t="s">
        <v>1557</v>
      </c>
    </row>
    <row r="276" spans="1:27" x14ac:dyDescent="0.15">
      <c r="A276" s="3" t="s">
        <v>27</v>
      </c>
      <c r="B276" s="3" t="s">
        <v>1615</v>
      </c>
      <c r="C276" s="3" t="s">
        <v>483</v>
      </c>
      <c r="D276" s="3" t="s">
        <v>27</v>
      </c>
      <c r="E276" s="3" t="s">
        <v>1616</v>
      </c>
      <c r="F276" s="3" t="s">
        <v>27</v>
      </c>
      <c r="G276" s="3" t="s">
        <v>743</v>
      </c>
      <c r="H276" s="3">
        <v>1920</v>
      </c>
      <c r="I276" s="3" t="s">
        <v>1617</v>
      </c>
      <c r="J276" s="3" t="s">
        <v>32</v>
      </c>
      <c r="K276" s="3" t="s">
        <v>1551</v>
      </c>
      <c r="L276" s="3" t="s">
        <v>45</v>
      </c>
      <c r="M276" s="3" t="s">
        <v>408</v>
      </c>
      <c r="N276" s="3" t="s">
        <v>27</v>
      </c>
      <c r="O276" s="3" t="s">
        <v>34</v>
      </c>
      <c r="P276" s="3" t="s">
        <v>35</v>
      </c>
      <c r="Q276" s="3" t="s">
        <v>486</v>
      </c>
      <c r="R276" s="3" t="s">
        <v>487</v>
      </c>
      <c r="S276" s="3" t="s">
        <v>1618</v>
      </c>
      <c r="T276" s="3" t="s">
        <v>1619</v>
      </c>
      <c r="U276" s="3" t="s">
        <v>490</v>
      </c>
      <c r="V276" s="3" t="s">
        <v>500</v>
      </c>
      <c r="W276" s="3" t="s">
        <v>1620</v>
      </c>
      <c r="X276" s="3" t="s">
        <v>27</v>
      </c>
      <c r="Y276" s="3" t="s">
        <v>27</v>
      </c>
      <c r="Z276" s="3" t="s">
        <v>1621</v>
      </c>
      <c r="AA276" s="3" t="s">
        <v>1622</v>
      </c>
    </row>
    <row r="277" spans="1:27" x14ac:dyDescent="0.15">
      <c r="A277" s="3" t="s">
        <v>27</v>
      </c>
      <c r="B277" s="3" t="s">
        <v>1594</v>
      </c>
      <c r="C277" s="3" t="s">
        <v>483</v>
      </c>
      <c r="D277" s="3" t="s">
        <v>27</v>
      </c>
      <c r="E277" s="3" t="s">
        <v>1595</v>
      </c>
      <c r="F277" s="3" t="s">
        <v>27</v>
      </c>
      <c r="G277" s="3" t="s">
        <v>31</v>
      </c>
      <c r="H277" s="3">
        <v>1919</v>
      </c>
      <c r="I277" s="3" t="s">
        <v>1596</v>
      </c>
      <c r="J277" s="3" t="s">
        <v>32</v>
      </c>
      <c r="K277" s="3" t="s">
        <v>1551</v>
      </c>
      <c r="L277" s="3" t="s">
        <v>45</v>
      </c>
      <c r="M277" s="3" t="s">
        <v>408</v>
      </c>
      <c r="N277" s="3" t="s">
        <v>27</v>
      </c>
      <c r="O277" s="3" t="s">
        <v>34</v>
      </c>
      <c r="P277" s="3" t="s">
        <v>35</v>
      </c>
      <c r="Q277" s="3" t="s">
        <v>486</v>
      </c>
      <c r="R277" s="3" t="s">
        <v>498</v>
      </c>
      <c r="S277" s="3" t="s">
        <v>1597</v>
      </c>
      <c r="T277" s="3" t="s">
        <v>1598</v>
      </c>
      <c r="U277" s="3" t="s">
        <v>230</v>
      </c>
      <c r="V277" s="3" t="s">
        <v>231</v>
      </c>
      <c r="W277" s="3" t="s">
        <v>1599</v>
      </c>
      <c r="X277" s="3" t="s">
        <v>27</v>
      </c>
      <c r="Y277" s="3" t="s">
        <v>27</v>
      </c>
      <c r="Z277" s="3" t="s">
        <v>27</v>
      </c>
      <c r="AA277" s="3" t="s">
        <v>1600</v>
      </c>
    </row>
    <row r="278" spans="1:27" x14ac:dyDescent="0.15">
      <c r="A278" s="3" t="s">
        <v>27</v>
      </c>
      <c r="B278" s="3" t="s">
        <v>1601</v>
      </c>
      <c r="C278" s="3" t="s">
        <v>504</v>
      </c>
      <c r="D278" s="3" t="s">
        <v>27</v>
      </c>
      <c r="E278" s="3" t="s">
        <v>1602</v>
      </c>
      <c r="F278" s="3" t="s">
        <v>27</v>
      </c>
      <c r="G278" s="3" t="s">
        <v>1603</v>
      </c>
      <c r="H278" s="3">
        <v>1914</v>
      </c>
      <c r="I278" s="3" t="s">
        <v>1604</v>
      </c>
      <c r="J278" s="3" t="s">
        <v>32</v>
      </c>
      <c r="K278" s="3" t="s">
        <v>1551</v>
      </c>
      <c r="L278" s="3" t="s">
        <v>45</v>
      </c>
      <c r="M278" s="3" t="s">
        <v>323</v>
      </c>
      <c r="N278" s="3" t="s">
        <v>27</v>
      </c>
      <c r="O278" s="3" t="s">
        <v>34</v>
      </c>
      <c r="P278" s="3" t="s">
        <v>35</v>
      </c>
      <c r="Q278" s="3" t="s">
        <v>486</v>
      </c>
      <c r="R278" s="3" t="s">
        <v>487</v>
      </c>
      <c r="S278" s="3" t="s">
        <v>1605</v>
      </c>
      <c r="T278" s="3" t="s">
        <v>27</v>
      </c>
      <c r="U278" s="3" t="s">
        <v>230</v>
      </c>
      <c r="V278" s="3" t="s">
        <v>231</v>
      </c>
      <c r="W278" s="3" t="s">
        <v>1606</v>
      </c>
      <c r="X278" s="3" t="s">
        <v>27</v>
      </c>
      <c r="Y278" s="3" t="s">
        <v>59</v>
      </c>
      <c r="Z278" s="3" t="s">
        <v>27</v>
      </c>
      <c r="AA278" s="3" t="s">
        <v>1607</v>
      </c>
    </row>
    <row r="279" spans="1:27" x14ac:dyDescent="0.15">
      <c r="A279" s="3" t="s">
        <v>27</v>
      </c>
      <c r="B279" s="3" t="s">
        <v>1590</v>
      </c>
      <c r="C279" s="3" t="s">
        <v>797</v>
      </c>
      <c r="D279" s="3" t="s">
        <v>27</v>
      </c>
      <c r="E279" s="3" t="s">
        <v>30</v>
      </c>
      <c r="F279" s="3" t="s">
        <v>27</v>
      </c>
      <c r="G279" s="3" t="s">
        <v>31</v>
      </c>
      <c r="H279" s="3">
        <v>1913</v>
      </c>
      <c r="I279" s="3" t="s">
        <v>1591</v>
      </c>
      <c r="J279" s="3" t="s">
        <v>32</v>
      </c>
      <c r="K279" s="3" t="s">
        <v>1551</v>
      </c>
      <c r="L279" s="3" t="s">
        <v>97</v>
      </c>
      <c r="M279" s="3" t="s">
        <v>27</v>
      </c>
      <c r="N279" s="3" t="s">
        <v>27</v>
      </c>
      <c r="O279" s="3" t="s">
        <v>34</v>
      </c>
      <c r="P279" s="3" t="s">
        <v>35</v>
      </c>
      <c r="Q279" s="3" t="s">
        <v>69</v>
      </c>
      <c r="R279" s="3" t="s">
        <v>27</v>
      </c>
      <c r="S279" s="3" t="s">
        <v>27</v>
      </c>
      <c r="T279" s="3" t="s">
        <v>27</v>
      </c>
      <c r="U279" s="3" t="s">
        <v>27</v>
      </c>
      <c r="V279" s="3" t="s">
        <v>27</v>
      </c>
      <c r="W279" s="3" t="s">
        <v>27</v>
      </c>
      <c r="X279" s="3" t="s">
        <v>27</v>
      </c>
      <c r="Y279" s="3" t="s">
        <v>1592</v>
      </c>
      <c r="Z279" s="3" t="s">
        <v>27</v>
      </c>
      <c r="AA279" s="3" t="s">
        <v>1593</v>
      </c>
    </row>
    <row r="280" spans="1:27" x14ac:dyDescent="0.15">
      <c r="A280" s="3" t="s">
        <v>27</v>
      </c>
      <c r="B280" s="3" t="s">
        <v>1623</v>
      </c>
      <c r="C280" s="3" t="s">
        <v>495</v>
      </c>
      <c r="D280" s="3" t="s">
        <v>27</v>
      </c>
      <c r="E280" s="3" t="s">
        <v>1624</v>
      </c>
      <c r="F280" s="3" t="s">
        <v>27</v>
      </c>
      <c r="G280" s="3" t="s">
        <v>743</v>
      </c>
      <c r="H280" s="3">
        <v>1913</v>
      </c>
      <c r="I280" s="3" t="s">
        <v>497</v>
      </c>
      <c r="J280" s="3" t="s">
        <v>32</v>
      </c>
      <c r="K280" s="3" t="s">
        <v>1551</v>
      </c>
      <c r="L280" s="3" t="s">
        <v>45</v>
      </c>
      <c r="M280" s="3" t="s">
        <v>408</v>
      </c>
      <c r="N280" s="3" t="s">
        <v>27</v>
      </c>
      <c r="O280" s="3" t="s">
        <v>34</v>
      </c>
      <c r="P280" s="3" t="s">
        <v>35</v>
      </c>
      <c r="Q280" s="3" t="s">
        <v>486</v>
      </c>
      <c r="R280" s="3" t="s">
        <v>498</v>
      </c>
      <c r="S280" s="3" t="s">
        <v>1625</v>
      </c>
      <c r="T280" s="3" t="s">
        <v>27</v>
      </c>
      <c r="U280" s="3" t="s">
        <v>230</v>
      </c>
      <c r="V280" s="3" t="s">
        <v>231</v>
      </c>
      <c r="W280" s="3" t="s">
        <v>1626</v>
      </c>
      <c r="X280" s="3" t="s">
        <v>27</v>
      </c>
      <c r="Y280" s="3" t="s">
        <v>59</v>
      </c>
      <c r="Z280" s="3" t="s">
        <v>27</v>
      </c>
      <c r="AA280" s="3" t="s">
        <v>1627</v>
      </c>
    </row>
    <row r="281" spans="1:27" x14ac:dyDescent="0.15">
      <c r="A281" s="3" t="s">
        <v>27</v>
      </c>
      <c r="B281" s="3" t="s">
        <v>1608</v>
      </c>
      <c r="C281" s="3" t="s">
        <v>976</v>
      </c>
      <c r="D281" s="3" t="s">
        <v>27</v>
      </c>
      <c r="E281" s="3" t="s">
        <v>1609</v>
      </c>
      <c r="F281" s="3" t="s">
        <v>27</v>
      </c>
      <c r="G281" s="3" t="s">
        <v>1610</v>
      </c>
      <c r="H281" s="3">
        <v>1911</v>
      </c>
      <c r="I281" s="3" t="s">
        <v>1611</v>
      </c>
      <c r="J281" s="3" t="s">
        <v>32</v>
      </c>
      <c r="K281" s="3" t="s">
        <v>1551</v>
      </c>
      <c r="L281" s="3" t="s">
        <v>45</v>
      </c>
      <c r="M281" s="3" t="s">
        <v>91</v>
      </c>
      <c r="N281" s="3" t="s">
        <v>27</v>
      </c>
      <c r="O281" s="3" t="s">
        <v>34</v>
      </c>
      <c r="P281" s="3" t="s">
        <v>35</v>
      </c>
      <c r="Q281" s="3" t="s">
        <v>486</v>
      </c>
      <c r="R281" s="3" t="s">
        <v>1543</v>
      </c>
      <c r="S281" s="3" t="s">
        <v>1544</v>
      </c>
      <c r="T281" s="3" t="s">
        <v>1612</v>
      </c>
      <c r="U281" s="3" t="s">
        <v>230</v>
      </c>
      <c r="V281" s="3" t="s">
        <v>231</v>
      </c>
      <c r="W281" s="3" t="s">
        <v>1546</v>
      </c>
      <c r="X281" s="3" t="s">
        <v>27</v>
      </c>
      <c r="Y281" s="3" t="s">
        <v>1613</v>
      </c>
      <c r="Z281" s="3" t="s">
        <v>27</v>
      </c>
      <c r="AA281" s="3" t="s">
        <v>1614</v>
      </c>
    </row>
    <row r="282" spans="1:27" x14ac:dyDescent="0.15">
      <c r="A282" s="3" t="s">
        <v>27</v>
      </c>
      <c r="B282" s="3" t="s">
        <v>1642</v>
      </c>
      <c r="C282" s="3" t="s">
        <v>816</v>
      </c>
      <c r="D282" s="3" t="s">
        <v>27</v>
      </c>
      <c r="E282" s="3" t="s">
        <v>1643</v>
      </c>
      <c r="F282" s="3" t="s">
        <v>27</v>
      </c>
      <c r="G282" s="3" t="s">
        <v>531</v>
      </c>
      <c r="H282" s="3">
        <v>1885</v>
      </c>
      <c r="I282" s="3" t="s">
        <v>1644</v>
      </c>
      <c r="J282" s="3" t="s">
        <v>32</v>
      </c>
      <c r="K282" s="3" t="s">
        <v>1551</v>
      </c>
      <c r="L282" s="3" t="s">
        <v>45</v>
      </c>
      <c r="M282" s="3" t="s">
        <v>91</v>
      </c>
      <c r="N282" s="3" t="s">
        <v>27</v>
      </c>
      <c r="O282" s="3" t="s">
        <v>34</v>
      </c>
      <c r="P282" s="3" t="s">
        <v>35</v>
      </c>
      <c r="Q282" s="3" t="s">
        <v>69</v>
      </c>
      <c r="R282" s="3" t="s">
        <v>27</v>
      </c>
      <c r="S282" s="3" t="s">
        <v>27</v>
      </c>
      <c r="T282" s="3" t="s">
        <v>1645</v>
      </c>
      <c r="U282" s="3" t="s">
        <v>230</v>
      </c>
      <c r="V282" s="3" t="s">
        <v>1585</v>
      </c>
      <c r="W282" s="3" t="s">
        <v>1646</v>
      </c>
      <c r="X282" s="3" t="s">
        <v>1647</v>
      </c>
      <c r="Y282" s="3" t="s">
        <v>27</v>
      </c>
      <c r="Z282" s="3" t="s">
        <v>27</v>
      </c>
      <c r="AA282" s="3" t="s">
        <v>1648</v>
      </c>
    </row>
    <row r="283" spans="1:27" x14ac:dyDescent="0.15">
      <c r="A283" s="3" t="s">
        <v>27</v>
      </c>
      <c r="B283" s="3" t="s">
        <v>1691</v>
      </c>
      <c r="C283" s="3" t="s">
        <v>582</v>
      </c>
      <c r="D283" s="3" t="s">
        <v>27</v>
      </c>
      <c r="E283" s="3" t="s">
        <v>1692</v>
      </c>
      <c r="F283" s="3" t="s">
        <v>27</v>
      </c>
      <c r="G283" s="3" t="s">
        <v>31</v>
      </c>
      <c r="H283" s="3">
        <v>1932</v>
      </c>
      <c r="I283" s="3" t="s">
        <v>1693</v>
      </c>
      <c r="J283" s="3" t="s">
        <v>32</v>
      </c>
      <c r="K283" s="3" t="s">
        <v>1654</v>
      </c>
      <c r="L283" s="3" t="s">
        <v>27</v>
      </c>
      <c r="M283" s="3" t="s">
        <v>27</v>
      </c>
      <c r="N283" s="3" t="s">
        <v>27</v>
      </c>
      <c r="O283" s="3" t="s">
        <v>34</v>
      </c>
      <c r="P283" s="3" t="s">
        <v>409</v>
      </c>
      <c r="Q283" s="3" t="s">
        <v>585</v>
      </c>
      <c r="R283" s="3" t="s">
        <v>27</v>
      </c>
      <c r="S283" s="3" t="s">
        <v>27</v>
      </c>
      <c r="T283" s="3" t="s">
        <v>27</v>
      </c>
      <c r="U283" s="3" t="s">
        <v>27</v>
      </c>
      <c r="V283" s="3" t="s">
        <v>27</v>
      </c>
      <c r="W283" s="3" t="s">
        <v>27</v>
      </c>
      <c r="X283" s="3" t="s">
        <v>1694</v>
      </c>
      <c r="Y283" s="3" t="s">
        <v>1695</v>
      </c>
      <c r="Z283" s="3" t="s">
        <v>27</v>
      </c>
      <c r="AA283" s="3" t="s">
        <v>1696</v>
      </c>
    </row>
    <row r="284" spans="1:27" x14ac:dyDescent="0.15">
      <c r="A284" s="3" t="s">
        <v>27</v>
      </c>
      <c r="B284" s="3" t="s">
        <v>1728</v>
      </c>
      <c r="C284" s="3" t="s">
        <v>464</v>
      </c>
      <c r="D284" s="3" t="s">
        <v>27</v>
      </c>
      <c r="E284" s="3" t="s">
        <v>1023</v>
      </c>
      <c r="F284" s="3" t="s">
        <v>27</v>
      </c>
      <c r="G284" s="3" t="s">
        <v>31</v>
      </c>
      <c r="H284" s="3">
        <v>1932</v>
      </c>
      <c r="I284" s="3" t="s">
        <v>1729</v>
      </c>
      <c r="J284" s="3" t="s">
        <v>32</v>
      </c>
      <c r="K284" s="3" t="s">
        <v>1654</v>
      </c>
      <c r="L284" s="3" t="s">
        <v>45</v>
      </c>
      <c r="M284" s="3" t="s">
        <v>338</v>
      </c>
      <c r="N284" s="3" t="s">
        <v>27</v>
      </c>
      <c r="O284" s="3" t="s">
        <v>108</v>
      </c>
      <c r="P284" s="3" t="s">
        <v>109</v>
      </c>
      <c r="Q284" s="3" t="s">
        <v>109</v>
      </c>
      <c r="R284" s="3" t="s">
        <v>468</v>
      </c>
      <c r="S284" s="3" t="s">
        <v>469</v>
      </c>
      <c r="T284" s="3" t="s">
        <v>1730</v>
      </c>
      <c r="U284" s="3" t="s">
        <v>27</v>
      </c>
      <c r="V284" s="3" t="s">
        <v>27</v>
      </c>
      <c r="W284" s="3" t="s">
        <v>27</v>
      </c>
      <c r="X284" s="3" t="s">
        <v>1731</v>
      </c>
      <c r="Y284" s="3" t="s">
        <v>470</v>
      </c>
      <c r="Z284" s="3" t="s">
        <v>1732</v>
      </c>
      <c r="AA284" s="3" t="s">
        <v>1733</v>
      </c>
    </row>
    <row r="285" spans="1:27" x14ac:dyDescent="0.15">
      <c r="A285" s="3" t="s">
        <v>27</v>
      </c>
      <c r="B285" s="3" t="s">
        <v>1665</v>
      </c>
      <c r="C285" s="3" t="s">
        <v>570</v>
      </c>
      <c r="D285" s="3" t="s">
        <v>27</v>
      </c>
      <c r="E285" s="3" t="s">
        <v>30</v>
      </c>
      <c r="F285" s="3" t="s">
        <v>27</v>
      </c>
      <c r="G285" s="3" t="s">
        <v>31</v>
      </c>
      <c r="H285" s="3">
        <v>1924</v>
      </c>
      <c r="I285" s="3" t="s">
        <v>1666</v>
      </c>
      <c r="J285" s="3" t="s">
        <v>32</v>
      </c>
      <c r="K285" s="3" t="s">
        <v>1654</v>
      </c>
      <c r="L285" s="3" t="s">
        <v>27</v>
      </c>
      <c r="M285" s="3" t="s">
        <v>27</v>
      </c>
      <c r="N285" s="3" t="s">
        <v>27</v>
      </c>
      <c r="O285" s="3" t="s">
        <v>34</v>
      </c>
      <c r="P285" s="3" t="s">
        <v>573</v>
      </c>
      <c r="Q285" s="3" t="s">
        <v>574</v>
      </c>
      <c r="R285" s="3" t="s">
        <v>27</v>
      </c>
      <c r="S285" s="3" t="s">
        <v>27</v>
      </c>
      <c r="T285" s="3" t="s">
        <v>745</v>
      </c>
      <c r="U285" s="3" t="s">
        <v>27</v>
      </c>
      <c r="V285" s="3" t="s">
        <v>27</v>
      </c>
      <c r="W285" s="3" t="s">
        <v>27</v>
      </c>
      <c r="X285" s="3" t="s">
        <v>1667</v>
      </c>
      <c r="Y285" s="3" t="s">
        <v>27</v>
      </c>
      <c r="Z285" s="3" t="s">
        <v>748</v>
      </c>
      <c r="AA285" s="3" t="s">
        <v>749</v>
      </c>
    </row>
    <row r="286" spans="1:27" x14ac:dyDescent="0.15">
      <c r="A286" s="3" t="s">
        <v>27</v>
      </c>
      <c r="B286" s="3" t="s">
        <v>1720</v>
      </c>
      <c r="C286" s="3" t="s">
        <v>453</v>
      </c>
      <c r="D286" s="3" t="s">
        <v>27</v>
      </c>
      <c r="E286" s="3" t="s">
        <v>1721</v>
      </c>
      <c r="F286" s="3" t="s">
        <v>27</v>
      </c>
      <c r="G286" s="3" t="s">
        <v>31</v>
      </c>
      <c r="H286" s="3">
        <v>1922</v>
      </c>
      <c r="I286" s="3" t="s">
        <v>1722</v>
      </c>
      <c r="J286" s="3" t="s">
        <v>32</v>
      </c>
      <c r="K286" s="3" t="s">
        <v>1654</v>
      </c>
      <c r="L286" s="3" t="s">
        <v>45</v>
      </c>
      <c r="M286" s="3" t="s">
        <v>338</v>
      </c>
      <c r="N286" s="3" t="s">
        <v>27</v>
      </c>
      <c r="O286" s="3" t="s">
        <v>108</v>
      </c>
      <c r="P286" s="3" t="s">
        <v>109</v>
      </c>
      <c r="Q286" s="3" t="s">
        <v>109</v>
      </c>
      <c r="R286" s="3" t="s">
        <v>507</v>
      </c>
      <c r="S286" s="3" t="s">
        <v>27</v>
      </c>
      <c r="T286" s="3" t="s">
        <v>525</v>
      </c>
      <c r="U286" s="3" t="s">
        <v>27</v>
      </c>
      <c r="V286" s="3" t="s">
        <v>27</v>
      </c>
      <c r="W286" s="3" t="s">
        <v>1723</v>
      </c>
      <c r="X286" s="3" t="s">
        <v>1724</v>
      </c>
      <c r="Y286" s="3" t="s">
        <v>1725</v>
      </c>
      <c r="Z286" s="3" t="s">
        <v>1726</v>
      </c>
      <c r="AA286" s="3" t="s">
        <v>1727</v>
      </c>
    </row>
    <row r="287" spans="1:27" x14ac:dyDescent="0.15">
      <c r="A287" s="3" t="s">
        <v>27</v>
      </c>
      <c r="B287" s="3" t="s">
        <v>1673</v>
      </c>
      <c r="C287" s="3" t="s">
        <v>787</v>
      </c>
      <c r="D287" s="3" t="s">
        <v>27</v>
      </c>
      <c r="E287" s="3" t="s">
        <v>1674</v>
      </c>
      <c r="F287" s="3" t="s">
        <v>27</v>
      </c>
      <c r="G287" s="3" t="s">
        <v>31</v>
      </c>
      <c r="H287" s="3">
        <v>1920</v>
      </c>
      <c r="I287" s="3" t="s">
        <v>744</v>
      </c>
      <c r="J287" s="3" t="s">
        <v>32</v>
      </c>
      <c r="K287" s="3" t="s">
        <v>1654</v>
      </c>
      <c r="L287" s="3" t="s">
        <v>874</v>
      </c>
      <c r="M287" s="3" t="s">
        <v>107</v>
      </c>
      <c r="N287" s="3" t="s">
        <v>27</v>
      </c>
      <c r="O287" s="3" t="s">
        <v>34</v>
      </c>
      <c r="P287" s="3" t="s">
        <v>573</v>
      </c>
      <c r="Q287" s="3" t="s">
        <v>574</v>
      </c>
      <c r="R287" s="3" t="s">
        <v>27</v>
      </c>
      <c r="S287" s="3" t="s">
        <v>27</v>
      </c>
      <c r="T287" s="3" t="s">
        <v>745</v>
      </c>
      <c r="U287" s="3" t="s">
        <v>27</v>
      </c>
      <c r="V287" s="3" t="s">
        <v>27</v>
      </c>
      <c r="W287" s="3" t="s">
        <v>27</v>
      </c>
      <c r="X287" s="3" t="s">
        <v>1675</v>
      </c>
      <c r="Y287" s="3" t="s">
        <v>27</v>
      </c>
      <c r="Z287" s="3" t="s">
        <v>27</v>
      </c>
      <c r="AA287" s="3" t="s">
        <v>749</v>
      </c>
    </row>
    <row r="288" spans="1:27" x14ac:dyDescent="0.15">
      <c r="A288" s="3" t="s">
        <v>27</v>
      </c>
      <c r="B288" s="3" t="s">
        <v>1668</v>
      </c>
      <c r="C288" s="3" t="s">
        <v>570</v>
      </c>
      <c r="D288" s="3" t="s">
        <v>27</v>
      </c>
      <c r="E288" s="3" t="s">
        <v>1669</v>
      </c>
      <c r="F288" s="3" t="s">
        <v>27</v>
      </c>
      <c r="G288" s="3" t="s">
        <v>31</v>
      </c>
      <c r="H288" s="3">
        <v>1919</v>
      </c>
      <c r="I288" s="3" t="s">
        <v>1670</v>
      </c>
      <c r="J288" s="3" t="s">
        <v>32</v>
      </c>
      <c r="K288" s="3" t="s">
        <v>1654</v>
      </c>
      <c r="L288" s="3" t="s">
        <v>27</v>
      </c>
      <c r="M288" s="3" t="s">
        <v>27</v>
      </c>
      <c r="N288" s="3" t="s">
        <v>27</v>
      </c>
      <c r="O288" s="3" t="s">
        <v>34</v>
      </c>
      <c r="P288" s="3" t="s">
        <v>573</v>
      </c>
      <c r="Q288" s="3" t="s">
        <v>574</v>
      </c>
      <c r="R288" s="3" t="s">
        <v>27</v>
      </c>
      <c r="S288" s="3" t="s">
        <v>27</v>
      </c>
      <c r="T288" s="3" t="s">
        <v>745</v>
      </c>
      <c r="U288" s="3" t="s">
        <v>27</v>
      </c>
      <c r="V288" s="3" t="s">
        <v>27</v>
      </c>
      <c r="W288" s="3" t="s">
        <v>27</v>
      </c>
      <c r="X288" s="3" t="s">
        <v>1671</v>
      </c>
      <c r="Y288" s="3" t="s">
        <v>27</v>
      </c>
      <c r="Z288" s="3" t="s">
        <v>1672</v>
      </c>
      <c r="AA288" s="3" t="s">
        <v>749</v>
      </c>
    </row>
    <row r="289" spans="1:27" x14ac:dyDescent="0.15">
      <c r="A289" s="3" t="s">
        <v>27</v>
      </c>
      <c r="B289" s="3" t="s">
        <v>1658</v>
      </c>
      <c r="C289" s="3" t="s">
        <v>570</v>
      </c>
      <c r="D289" s="3" t="s">
        <v>27</v>
      </c>
      <c r="E289" s="3" t="s">
        <v>1659</v>
      </c>
      <c r="F289" s="3" t="s">
        <v>27</v>
      </c>
      <c r="G289" s="3" t="s">
        <v>31</v>
      </c>
      <c r="H289" s="3">
        <v>1911</v>
      </c>
      <c r="I289" s="3" t="s">
        <v>1660</v>
      </c>
      <c r="J289" s="3" t="s">
        <v>32</v>
      </c>
      <c r="K289" s="3" t="s">
        <v>1654</v>
      </c>
      <c r="L289" s="3" t="s">
        <v>27</v>
      </c>
      <c r="M289" s="3" t="s">
        <v>27</v>
      </c>
      <c r="N289" s="3" t="s">
        <v>1186</v>
      </c>
      <c r="O289" s="3" t="s">
        <v>34</v>
      </c>
      <c r="P289" s="3" t="s">
        <v>573</v>
      </c>
      <c r="Q289" s="3" t="s">
        <v>574</v>
      </c>
      <c r="R289" s="3" t="s">
        <v>27</v>
      </c>
      <c r="S289" s="3" t="s">
        <v>27</v>
      </c>
      <c r="T289" s="3" t="s">
        <v>1661</v>
      </c>
      <c r="U289" s="3" t="s">
        <v>27</v>
      </c>
      <c r="V289" s="3" t="s">
        <v>27</v>
      </c>
      <c r="W289" s="3" t="s">
        <v>1662</v>
      </c>
      <c r="X289" s="3" t="s">
        <v>1663</v>
      </c>
      <c r="Y289" s="3" t="s">
        <v>27</v>
      </c>
      <c r="Z289" s="3" t="s">
        <v>27</v>
      </c>
      <c r="AA289" s="3" t="s">
        <v>1664</v>
      </c>
    </row>
    <row r="290" spans="1:27" x14ac:dyDescent="0.15">
      <c r="A290" s="3" t="s">
        <v>27</v>
      </c>
      <c r="B290" s="3" t="s">
        <v>1656</v>
      </c>
      <c r="C290" s="3" t="s">
        <v>1022</v>
      </c>
      <c r="D290" s="3" t="s">
        <v>27</v>
      </c>
      <c r="E290" s="3" t="s">
        <v>1657</v>
      </c>
      <c r="F290" s="3" t="s">
        <v>27</v>
      </c>
      <c r="G290" s="3" t="s">
        <v>31</v>
      </c>
      <c r="H290" s="3">
        <v>1899</v>
      </c>
      <c r="I290" s="3" t="s">
        <v>1024</v>
      </c>
      <c r="J290" s="3" t="s">
        <v>32</v>
      </c>
      <c r="K290" s="3" t="s">
        <v>1654</v>
      </c>
      <c r="L290" s="3" t="s">
        <v>27</v>
      </c>
      <c r="M290" s="3" t="s">
        <v>27</v>
      </c>
      <c r="N290" s="3" t="s">
        <v>27</v>
      </c>
      <c r="O290" s="3" t="s">
        <v>34</v>
      </c>
      <c r="P290" s="3" t="s">
        <v>573</v>
      </c>
      <c r="Q290" s="3" t="s">
        <v>574</v>
      </c>
      <c r="R290" s="3" t="s">
        <v>27</v>
      </c>
      <c r="S290" s="3" t="s">
        <v>27</v>
      </c>
      <c r="T290" s="3" t="s">
        <v>745</v>
      </c>
      <c r="U290" s="3" t="s">
        <v>27</v>
      </c>
      <c r="V290" s="3" t="s">
        <v>27</v>
      </c>
      <c r="W290" s="3" t="s">
        <v>27</v>
      </c>
      <c r="X290" s="3" t="s">
        <v>27</v>
      </c>
      <c r="Y290" s="3" t="s">
        <v>27</v>
      </c>
      <c r="Z290" s="3" t="s">
        <v>27</v>
      </c>
      <c r="AA290" s="3" t="s">
        <v>749</v>
      </c>
    </row>
    <row r="291" spans="1:27" x14ac:dyDescent="0.15">
      <c r="A291" s="3" t="s">
        <v>27</v>
      </c>
      <c r="B291" s="3" t="s">
        <v>1679</v>
      </c>
      <c r="C291" s="3" t="s">
        <v>938</v>
      </c>
      <c r="D291" s="3" t="s">
        <v>27</v>
      </c>
      <c r="E291" s="3" t="s">
        <v>1680</v>
      </c>
      <c r="F291" s="3" t="s">
        <v>1681</v>
      </c>
      <c r="G291" s="3" t="s">
        <v>31</v>
      </c>
      <c r="H291" s="3">
        <v>1882</v>
      </c>
      <c r="I291" s="3" t="s">
        <v>1682</v>
      </c>
      <c r="J291" s="3" t="s">
        <v>32</v>
      </c>
      <c r="K291" s="3" t="s">
        <v>1654</v>
      </c>
      <c r="L291" s="3" t="s">
        <v>27</v>
      </c>
      <c r="M291" s="3" t="s">
        <v>27</v>
      </c>
      <c r="N291" s="3" t="s">
        <v>27</v>
      </c>
      <c r="O291" s="3" t="s">
        <v>34</v>
      </c>
      <c r="P291" s="3" t="s">
        <v>409</v>
      </c>
      <c r="Q291" s="3" t="s">
        <v>410</v>
      </c>
      <c r="R291" s="3" t="s">
        <v>27</v>
      </c>
      <c r="S291" s="3" t="s">
        <v>27</v>
      </c>
      <c r="T291" s="3" t="s">
        <v>27</v>
      </c>
      <c r="U291" s="3" t="s">
        <v>27</v>
      </c>
      <c r="V291" s="3" t="s">
        <v>27</v>
      </c>
      <c r="W291" s="3" t="s">
        <v>27</v>
      </c>
      <c r="X291" s="3" t="s">
        <v>27</v>
      </c>
      <c r="Y291" s="3" t="s">
        <v>1683</v>
      </c>
      <c r="Z291" s="3" t="s">
        <v>27</v>
      </c>
      <c r="AA291" s="3" t="s">
        <v>1684</v>
      </c>
    </row>
    <row r="292" spans="1:27" x14ac:dyDescent="0.15">
      <c r="A292" s="3" t="s">
        <v>27</v>
      </c>
      <c r="B292" s="3" t="s">
        <v>1734</v>
      </c>
      <c r="C292" s="3" t="s">
        <v>1735</v>
      </c>
      <c r="D292" s="3" t="s">
        <v>27</v>
      </c>
      <c r="E292" s="3" t="s">
        <v>1736</v>
      </c>
      <c r="F292" s="3" t="s">
        <v>27</v>
      </c>
      <c r="G292" s="3" t="s">
        <v>31</v>
      </c>
      <c r="H292" s="3">
        <v>1877</v>
      </c>
      <c r="I292" s="3" t="s">
        <v>1737</v>
      </c>
      <c r="J292" s="3" t="s">
        <v>32</v>
      </c>
      <c r="K292" s="3" t="s">
        <v>1654</v>
      </c>
      <c r="L292" s="3" t="s">
        <v>45</v>
      </c>
      <c r="M292" s="3" t="s">
        <v>338</v>
      </c>
      <c r="N292" s="3" t="s">
        <v>27</v>
      </c>
      <c r="O292" s="3" t="s">
        <v>108</v>
      </c>
      <c r="P292" s="3" t="s">
        <v>109</v>
      </c>
      <c r="Q292" s="3" t="s">
        <v>109</v>
      </c>
      <c r="R292" s="3" t="s">
        <v>507</v>
      </c>
      <c r="S292" s="3" t="s">
        <v>27</v>
      </c>
      <c r="T292" s="3" t="s">
        <v>1738</v>
      </c>
      <c r="U292" s="3" t="s">
        <v>27</v>
      </c>
      <c r="V292" s="3" t="s">
        <v>27</v>
      </c>
      <c r="W292" s="3" t="s">
        <v>27</v>
      </c>
      <c r="X292" s="3" t="s">
        <v>27</v>
      </c>
      <c r="Y292" s="3" t="s">
        <v>1739</v>
      </c>
      <c r="Z292" s="3" t="s">
        <v>27</v>
      </c>
      <c r="AA292" s="3" t="s">
        <v>1740</v>
      </c>
    </row>
    <row r="293" spans="1:27" x14ac:dyDescent="0.15">
      <c r="A293" s="3" t="s">
        <v>52</v>
      </c>
      <c r="B293" s="3" t="s">
        <v>1741</v>
      </c>
      <c r="C293" s="3" t="s">
        <v>1742</v>
      </c>
      <c r="D293" s="3" t="s">
        <v>27</v>
      </c>
      <c r="E293" s="3" t="s">
        <v>1736</v>
      </c>
      <c r="F293" s="3" t="s">
        <v>27</v>
      </c>
      <c r="G293" s="3" t="s">
        <v>31</v>
      </c>
      <c r="H293" s="3">
        <v>1866</v>
      </c>
      <c r="I293" s="3" t="s">
        <v>1743</v>
      </c>
      <c r="J293" s="3" t="s">
        <v>32</v>
      </c>
      <c r="K293" s="3" t="s">
        <v>1654</v>
      </c>
      <c r="L293" s="3" t="s">
        <v>45</v>
      </c>
      <c r="M293" s="3" t="s">
        <v>338</v>
      </c>
      <c r="N293" s="3" t="s">
        <v>27</v>
      </c>
      <c r="O293" s="3" t="s">
        <v>108</v>
      </c>
      <c r="P293" s="3" t="s">
        <v>109</v>
      </c>
      <c r="Q293" s="3" t="s">
        <v>109</v>
      </c>
      <c r="R293" s="3" t="s">
        <v>27</v>
      </c>
      <c r="S293" s="3" t="s">
        <v>27</v>
      </c>
      <c r="T293" s="3" t="s">
        <v>27</v>
      </c>
      <c r="U293" s="3" t="s">
        <v>27</v>
      </c>
      <c r="V293" s="3" t="s">
        <v>27</v>
      </c>
      <c r="W293" s="3" t="s">
        <v>27</v>
      </c>
      <c r="X293" s="3" t="s">
        <v>27</v>
      </c>
      <c r="Y293" s="3" t="s">
        <v>1744</v>
      </c>
      <c r="Z293" s="3" t="s">
        <v>27</v>
      </c>
      <c r="AA293" s="3" t="s">
        <v>1745</v>
      </c>
    </row>
    <row r="294" spans="1:27" x14ac:dyDescent="0.15">
      <c r="A294" s="3" t="s">
        <v>27</v>
      </c>
      <c r="B294" s="3" t="s">
        <v>1699</v>
      </c>
      <c r="C294" s="3" t="s">
        <v>600</v>
      </c>
      <c r="D294" s="3" t="s">
        <v>27</v>
      </c>
      <c r="E294" s="3" t="s">
        <v>1700</v>
      </c>
      <c r="F294" s="3" t="s">
        <v>27</v>
      </c>
      <c r="G294" s="3" t="s">
        <v>31</v>
      </c>
      <c r="H294" s="3">
        <v>1853</v>
      </c>
      <c r="I294" s="3" t="s">
        <v>915</v>
      </c>
      <c r="J294" s="3" t="s">
        <v>32</v>
      </c>
      <c r="K294" s="3" t="s">
        <v>1654</v>
      </c>
      <c r="L294" s="3" t="s">
        <v>27</v>
      </c>
      <c r="M294" s="3" t="s">
        <v>27</v>
      </c>
      <c r="N294" s="3" t="s">
        <v>27</v>
      </c>
      <c r="O294" s="3" t="s">
        <v>34</v>
      </c>
      <c r="P294" s="3" t="s">
        <v>409</v>
      </c>
      <c r="Q294" s="3" t="s">
        <v>585</v>
      </c>
      <c r="R294" s="3" t="s">
        <v>27</v>
      </c>
      <c r="S294" s="3" t="s">
        <v>27</v>
      </c>
      <c r="T294" s="3" t="s">
        <v>27</v>
      </c>
      <c r="U294" s="3" t="s">
        <v>27</v>
      </c>
      <c r="V294" s="3" t="s">
        <v>27</v>
      </c>
      <c r="W294" s="3" t="s">
        <v>27</v>
      </c>
      <c r="X294" s="3" t="s">
        <v>27</v>
      </c>
      <c r="Y294" s="3" t="s">
        <v>59</v>
      </c>
      <c r="Z294" s="3" t="s">
        <v>27</v>
      </c>
      <c r="AA294" s="3" t="s">
        <v>603</v>
      </c>
    </row>
    <row r="295" spans="1:27" x14ac:dyDescent="0.15">
      <c r="A295" s="3" t="s">
        <v>27</v>
      </c>
      <c r="B295" s="3" t="s">
        <v>1714</v>
      </c>
      <c r="C295" s="3" t="s">
        <v>335</v>
      </c>
      <c r="D295" s="3" t="s">
        <v>27</v>
      </c>
      <c r="E295" s="3" t="s">
        <v>30</v>
      </c>
      <c r="F295" s="3" t="s">
        <v>27</v>
      </c>
      <c r="G295" s="3" t="s">
        <v>31</v>
      </c>
      <c r="H295" s="3">
        <v>1778</v>
      </c>
      <c r="I295" s="3" t="s">
        <v>1715</v>
      </c>
      <c r="J295" s="3" t="s">
        <v>32</v>
      </c>
      <c r="K295" s="3" t="s">
        <v>1654</v>
      </c>
      <c r="L295" s="3" t="s">
        <v>27</v>
      </c>
      <c r="M295" s="3" t="s">
        <v>27</v>
      </c>
      <c r="N295" s="3" t="s">
        <v>27</v>
      </c>
      <c r="O295" s="3" t="s">
        <v>34</v>
      </c>
      <c r="P295" s="3" t="s">
        <v>409</v>
      </c>
      <c r="Q295" s="3" t="s">
        <v>410</v>
      </c>
      <c r="R295" s="3" t="s">
        <v>27</v>
      </c>
      <c r="S295" s="3" t="s">
        <v>27</v>
      </c>
      <c r="T295" s="3" t="s">
        <v>27</v>
      </c>
      <c r="U295" s="3" t="s">
        <v>27</v>
      </c>
      <c r="V295" s="3" t="s">
        <v>27</v>
      </c>
      <c r="W295" s="3" t="s">
        <v>27</v>
      </c>
      <c r="X295" s="3" t="s">
        <v>27</v>
      </c>
      <c r="Y295" s="3" t="s">
        <v>59</v>
      </c>
      <c r="Z295" s="3" t="s">
        <v>27</v>
      </c>
      <c r="AA295" s="3" t="s">
        <v>592</v>
      </c>
    </row>
    <row r="296" spans="1:27" x14ac:dyDescent="0.15">
      <c r="A296" s="3" t="s">
        <v>27</v>
      </c>
      <c r="B296" s="3" t="s">
        <v>1712</v>
      </c>
      <c r="C296" s="3" t="s">
        <v>335</v>
      </c>
      <c r="D296" s="3" t="s">
        <v>27</v>
      </c>
      <c r="E296" s="3" t="s">
        <v>30</v>
      </c>
      <c r="F296" s="3" t="s">
        <v>27</v>
      </c>
      <c r="G296" s="3" t="s">
        <v>31</v>
      </c>
      <c r="H296" s="3">
        <v>1775</v>
      </c>
      <c r="I296" s="3" t="s">
        <v>1713</v>
      </c>
      <c r="J296" s="3" t="s">
        <v>32</v>
      </c>
      <c r="K296" s="3" t="s">
        <v>1654</v>
      </c>
      <c r="L296" s="3" t="s">
        <v>27</v>
      </c>
      <c r="M296" s="3" t="s">
        <v>27</v>
      </c>
      <c r="N296" s="3" t="s">
        <v>27</v>
      </c>
      <c r="O296" s="3" t="s">
        <v>34</v>
      </c>
      <c r="P296" s="3" t="s">
        <v>409</v>
      </c>
      <c r="Q296" s="3" t="s">
        <v>410</v>
      </c>
      <c r="R296" s="3" t="s">
        <v>27</v>
      </c>
      <c r="S296" s="3" t="s">
        <v>27</v>
      </c>
      <c r="T296" s="3" t="s">
        <v>27</v>
      </c>
      <c r="U296" s="3" t="s">
        <v>27</v>
      </c>
      <c r="V296" s="3" t="s">
        <v>27</v>
      </c>
      <c r="W296" s="3" t="s">
        <v>27</v>
      </c>
      <c r="X296" s="3" t="s">
        <v>27</v>
      </c>
      <c r="Y296" s="3" t="s">
        <v>59</v>
      </c>
      <c r="Z296" s="3" t="s">
        <v>27</v>
      </c>
      <c r="AA296" s="3" t="s">
        <v>592</v>
      </c>
    </row>
    <row r="297" spans="1:27" x14ac:dyDescent="0.15">
      <c r="A297" s="3" t="s">
        <v>27</v>
      </c>
      <c r="B297" s="3" t="s">
        <v>1706</v>
      </c>
      <c r="C297" s="3" t="s">
        <v>1707</v>
      </c>
      <c r="D297" s="3" t="s">
        <v>1708</v>
      </c>
      <c r="E297" s="3" t="s">
        <v>1709</v>
      </c>
      <c r="F297" s="3" t="s">
        <v>27</v>
      </c>
      <c r="G297" s="3" t="s">
        <v>31</v>
      </c>
      <c r="H297" s="3">
        <v>37</v>
      </c>
      <c r="I297" s="3" t="s">
        <v>1710</v>
      </c>
      <c r="J297" s="3" t="s">
        <v>32</v>
      </c>
      <c r="K297" s="3" t="s">
        <v>1654</v>
      </c>
      <c r="L297" s="3" t="s">
        <v>27</v>
      </c>
      <c r="M297" s="3" t="s">
        <v>27</v>
      </c>
      <c r="N297" s="3" t="s">
        <v>27</v>
      </c>
      <c r="O297" s="3" t="s">
        <v>34</v>
      </c>
      <c r="P297" s="3" t="s">
        <v>409</v>
      </c>
      <c r="Q297" s="3" t="s">
        <v>410</v>
      </c>
      <c r="R297" s="3" t="s">
        <v>27</v>
      </c>
      <c r="S297" s="3" t="s">
        <v>27</v>
      </c>
      <c r="T297" s="3" t="s">
        <v>27</v>
      </c>
      <c r="U297" s="3" t="s">
        <v>27</v>
      </c>
      <c r="V297" s="3" t="s">
        <v>27</v>
      </c>
      <c r="W297" s="3" t="s">
        <v>27</v>
      </c>
      <c r="X297" s="3" t="s">
        <v>1711</v>
      </c>
      <c r="Y297" s="3" t="s">
        <v>59</v>
      </c>
      <c r="Z297" s="3" t="s">
        <v>27</v>
      </c>
      <c r="AA297" s="3" t="s">
        <v>592</v>
      </c>
    </row>
    <row r="298" spans="1:27" x14ac:dyDescent="0.15">
      <c r="A298" s="3" t="s">
        <v>27</v>
      </c>
      <c r="B298" s="3" t="s">
        <v>1676</v>
      </c>
      <c r="C298" s="3" t="s">
        <v>1476</v>
      </c>
      <c r="D298" s="3" t="s">
        <v>27</v>
      </c>
      <c r="E298" s="3" t="s">
        <v>30</v>
      </c>
      <c r="F298" s="3" t="s">
        <v>27</v>
      </c>
      <c r="G298" s="3" t="s">
        <v>31</v>
      </c>
      <c r="H298" s="3">
        <v>0</v>
      </c>
      <c r="I298" s="3" t="s">
        <v>27</v>
      </c>
      <c r="J298" s="3" t="s">
        <v>32</v>
      </c>
      <c r="K298" s="3" t="s">
        <v>1654</v>
      </c>
      <c r="L298" s="3" t="s">
        <v>27</v>
      </c>
      <c r="M298" s="3" t="s">
        <v>27</v>
      </c>
      <c r="N298" s="3" t="s">
        <v>27</v>
      </c>
      <c r="O298" s="3" t="s">
        <v>34</v>
      </c>
      <c r="P298" s="3" t="s">
        <v>409</v>
      </c>
      <c r="Q298" s="3" t="s">
        <v>410</v>
      </c>
      <c r="R298" s="3" t="s">
        <v>27</v>
      </c>
      <c r="S298" s="3" t="s">
        <v>27</v>
      </c>
      <c r="T298" s="3" t="s">
        <v>27</v>
      </c>
      <c r="U298" s="3" t="s">
        <v>27</v>
      </c>
      <c r="V298" s="3" t="s">
        <v>27</v>
      </c>
      <c r="W298" s="3" t="s">
        <v>27</v>
      </c>
      <c r="X298" s="3" t="s">
        <v>27</v>
      </c>
      <c r="Y298" s="3" t="s">
        <v>1677</v>
      </c>
      <c r="Z298" s="3" t="s">
        <v>27</v>
      </c>
      <c r="AA298" s="3" t="s">
        <v>1678</v>
      </c>
    </row>
    <row r="299" spans="1:27" x14ac:dyDescent="0.15">
      <c r="A299" s="3" t="s">
        <v>27</v>
      </c>
      <c r="B299" s="3" t="s">
        <v>1685</v>
      </c>
      <c r="C299" s="3" t="s">
        <v>1268</v>
      </c>
      <c r="D299" s="3" t="s">
        <v>27</v>
      </c>
      <c r="E299" s="3" t="s">
        <v>1686</v>
      </c>
      <c r="F299" s="3" t="s">
        <v>27</v>
      </c>
      <c r="G299" s="3" t="s">
        <v>31</v>
      </c>
      <c r="H299" s="3">
        <v>0</v>
      </c>
      <c r="I299" s="3" t="s">
        <v>27</v>
      </c>
      <c r="J299" s="3" t="s">
        <v>32</v>
      </c>
      <c r="K299" s="3" t="s">
        <v>1654</v>
      </c>
      <c r="L299" s="3" t="s">
        <v>27</v>
      </c>
      <c r="M299" s="3" t="s">
        <v>27</v>
      </c>
      <c r="N299" s="3" t="s">
        <v>27</v>
      </c>
      <c r="O299" s="3" t="s">
        <v>34</v>
      </c>
      <c r="P299" s="3" t="s">
        <v>409</v>
      </c>
      <c r="Q299" s="3" t="s">
        <v>410</v>
      </c>
      <c r="R299" s="3" t="s">
        <v>27</v>
      </c>
      <c r="S299" s="3" t="s">
        <v>27</v>
      </c>
      <c r="T299" s="3" t="s">
        <v>27</v>
      </c>
      <c r="U299" s="3" t="s">
        <v>27</v>
      </c>
      <c r="V299" s="3" t="s">
        <v>27</v>
      </c>
      <c r="W299" s="3" t="s">
        <v>27</v>
      </c>
      <c r="X299" s="3" t="s">
        <v>1687</v>
      </c>
      <c r="Y299" s="3" t="s">
        <v>1688</v>
      </c>
      <c r="Z299" s="3" t="s">
        <v>27</v>
      </c>
      <c r="AA299" s="3" t="s">
        <v>1689</v>
      </c>
    </row>
    <row r="300" spans="1:27" x14ac:dyDescent="0.15">
      <c r="A300" s="3" t="s">
        <v>27</v>
      </c>
      <c r="B300" s="3" t="s">
        <v>1690</v>
      </c>
      <c r="C300" s="3" t="s">
        <v>624</v>
      </c>
      <c r="D300" s="3" t="s">
        <v>27</v>
      </c>
      <c r="E300" s="3" t="s">
        <v>30</v>
      </c>
      <c r="F300" s="3" t="s">
        <v>27</v>
      </c>
      <c r="G300" s="3" t="s">
        <v>31</v>
      </c>
      <c r="H300" s="3">
        <v>0</v>
      </c>
      <c r="I300" s="3" t="s">
        <v>27</v>
      </c>
      <c r="J300" s="3" t="s">
        <v>32</v>
      </c>
      <c r="K300" s="3" t="s">
        <v>1654</v>
      </c>
      <c r="L300" s="3" t="s">
        <v>27</v>
      </c>
      <c r="M300" s="3" t="s">
        <v>27</v>
      </c>
      <c r="N300" s="3" t="s">
        <v>27</v>
      </c>
      <c r="O300" s="3" t="s">
        <v>34</v>
      </c>
      <c r="P300" s="3" t="s">
        <v>409</v>
      </c>
      <c r="Q300" s="3" t="s">
        <v>410</v>
      </c>
      <c r="R300" s="3" t="s">
        <v>27</v>
      </c>
      <c r="S300" s="3" t="s">
        <v>27</v>
      </c>
      <c r="T300" s="3" t="s">
        <v>27</v>
      </c>
      <c r="U300" s="3" t="s">
        <v>27</v>
      </c>
      <c r="V300" s="3" t="s">
        <v>27</v>
      </c>
      <c r="W300" s="3" t="s">
        <v>27</v>
      </c>
      <c r="X300" s="3" t="s">
        <v>27</v>
      </c>
      <c r="Y300" s="3" t="s">
        <v>59</v>
      </c>
      <c r="Z300" s="3" t="s">
        <v>27</v>
      </c>
      <c r="AA300" s="3" t="s">
        <v>592</v>
      </c>
    </row>
    <row r="301" spans="1:27" x14ac:dyDescent="0.15">
      <c r="A301" s="3" t="s">
        <v>27</v>
      </c>
      <c r="B301" s="3" t="s">
        <v>1697</v>
      </c>
      <c r="C301" s="3" t="s">
        <v>614</v>
      </c>
      <c r="D301" s="3" t="s">
        <v>27</v>
      </c>
      <c r="E301" s="3" t="s">
        <v>1698</v>
      </c>
      <c r="F301" s="3" t="s">
        <v>27</v>
      </c>
      <c r="G301" s="3" t="s">
        <v>31</v>
      </c>
      <c r="H301" s="3">
        <v>0</v>
      </c>
      <c r="I301" s="3" t="s">
        <v>27</v>
      </c>
      <c r="J301" s="3" t="s">
        <v>32</v>
      </c>
      <c r="K301" s="3" t="s">
        <v>1654</v>
      </c>
      <c r="L301" s="3" t="s">
        <v>27</v>
      </c>
      <c r="M301" s="3" t="s">
        <v>27</v>
      </c>
      <c r="N301" s="3" t="s">
        <v>27</v>
      </c>
      <c r="O301" s="3" t="s">
        <v>34</v>
      </c>
      <c r="P301" s="3" t="s">
        <v>409</v>
      </c>
      <c r="Q301" s="3" t="s">
        <v>585</v>
      </c>
      <c r="R301" s="3" t="s">
        <v>27</v>
      </c>
      <c r="S301" s="3" t="s">
        <v>27</v>
      </c>
      <c r="T301" s="3" t="s">
        <v>27</v>
      </c>
      <c r="U301" s="3" t="s">
        <v>27</v>
      </c>
      <c r="V301" s="3" t="s">
        <v>27</v>
      </c>
      <c r="W301" s="3" t="s">
        <v>27</v>
      </c>
      <c r="X301" s="3" t="s">
        <v>27</v>
      </c>
      <c r="Y301" s="3" t="s">
        <v>59</v>
      </c>
      <c r="Z301" s="3" t="s">
        <v>27</v>
      </c>
      <c r="AA301" s="3" t="s">
        <v>603</v>
      </c>
    </row>
    <row r="302" spans="1:27" x14ac:dyDescent="0.15">
      <c r="A302" s="3" t="s">
        <v>27</v>
      </c>
      <c r="B302" s="3" t="s">
        <v>1701</v>
      </c>
      <c r="C302" s="3" t="s">
        <v>624</v>
      </c>
      <c r="D302" s="3" t="s">
        <v>27</v>
      </c>
      <c r="E302" s="3" t="s">
        <v>30</v>
      </c>
      <c r="F302" s="3" t="s">
        <v>27</v>
      </c>
      <c r="G302" s="3" t="s">
        <v>31</v>
      </c>
      <c r="H302" s="3">
        <v>0</v>
      </c>
      <c r="I302" s="3" t="s">
        <v>27</v>
      </c>
      <c r="J302" s="3" t="s">
        <v>32</v>
      </c>
      <c r="K302" s="3" t="s">
        <v>1654</v>
      </c>
      <c r="L302" s="3" t="s">
        <v>27</v>
      </c>
      <c r="M302" s="3" t="s">
        <v>27</v>
      </c>
      <c r="N302" s="3" t="s">
        <v>27</v>
      </c>
      <c r="O302" s="3" t="s">
        <v>34</v>
      </c>
      <c r="P302" s="3" t="s">
        <v>409</v>
      </c>
      <c r="Q302" s="3" t="s">
        <v>410</v>
      </c>
      <c r="R302" s="3" t="s">
        <v>27</v>
      </c>
      <c r="S302" s="3" t="s">
        <v>27</v>
      </c>
      <c r="T302" s="3" t="s">
        <v>27</v>
      </c>
      <c r="U302" s="3" t="s">
        <v>27</v>
      </c>
      <c r="V302" s="3" t="s">
        <v>27</v>
      </c>
      <c r="W302" s="3" t="s">
        <v>27</v>
      </c>
      <c r="X302" s="3" t="s">
        <v>27</v>
      </c>
      <c r="Y302" s="3" t="s">
        <v>59</v>
      </c>
      <c r="Z302" s="3" t="s">
        <v>27</v>
      </c>
      <c r="AA302" s="3" t="s">
        <v>592</v>
      </c>
    </row>
    <row r="303" spans="1:27" x14ac:dyDescent="0.15">
      <c r="A303" s="3" t="s">
        <v>27</v>
      </c>
      <c r="B303" s="3" t="s">
        <v>1702</v>
      </c>
      <c r="C303" s="3" t="s">
        <v>924</v>
      </c>
      <c r="D303" s="3" t="s">
        <v>27</v>
      </c>
      <c r="E303" s="3" t="s">
        <v>30</v>
      </c>
      <c r="F303" s="3" t="s">
        <v>27</v>
      </c>
      <c r="G303" s="3" t="s">
        <v>31</v>
      </c>
      <c r="H303" s="3">
        <v>0</v>
      </c>
      <c r="I303" s="3" t="s">
        <v>27</v>
      </c>
      <c r="J303" s="3" t="s">
        <v>32</v>
      </c>
      <c r="K303" s="3" t="s">
        <v>1654</v>
      </c>
      <c r="L303" s="3" t="s">
        <v>27</v>
      </c>
      <c r="M303" s="3" t="s">
        <v>27</v>
      </c>
      <c r="N303" s="3" t="s">
        <v>27</v>
      </c>
      <c r="O303" s="3" t="s">
        <v>34</v>
      </c>
      <c r="P303" s="3" t="s">
        <v>409</v>
      </c>
      <c r="Q303" s="3" t="s">
        <v>410</v>
      </c>
      <c r="R303" s="3" t="s">
        <v>27</v>
      </c>
      <c r="S303" s="3" t="s">
        <v>27</v>
      </c>
      <c r="T303" s="3" t="s">
        <v>27</v>
      </c>
      <c r="U303" s="3" t="s">
        <v>27</v>
      </c>
      <c r="V303" s="3" t="s">
        <v>27</v>
      </c>
      <c r="W303" s="3" t="s">
        <v>27</v>
      </c>
      <c r="X303" s="3" t="s">
        <v>27</v>
      </c>
      <c r="Y303" s="3" t="s">
        <v>1703</v>
      </c>
      <c r="Z303" s="3" t="s">
        <v>27</v>
      </c>
      <c r="AA303" s="3" t="s">
        <v>1704</v>
      </c>
    </row>
    <row r="304" spans="1:27" x14ac:dyDescent="0.15">
      <c r="A304" s="3" t="s">
        <v>27</v>
      </c>
      <c r="B304" s="3" t="s">
        <v>1705</v>
      </c>
      <c r="C304" s="3" t="s">
        <v>605</v>
      </c>
      <c r="D304" s="3" t="s">
        <v>27</v>
      </c>
      <c r="E304" s="3" t="s">
        <v>30</v>
      </c>
      <c r="F304" s="3" t="s">
        <v>27</v>
      </c>
      <c r="G304" s="3" t="s">
        <v>31</v>
      </c>
      <c r="H304" s="3">
        <v>0</v>
      </c>
      <c r="I304" s="3" t="s">
        <v>27</v>
      </c>
      <c r="J304" s="3" t="s">
        <v>32</v>
      </c>
      <c r="K304" s="3" t="s">
        <v>1654</v>
      </c>
      <c r="L304" s="3" t="s">
        <v>27</v>
      </c>
      <c r="M304" s="3" t="s">
        <v>27</v>
      </c>
      <c r="N304" s="3" t="s">
        <v>27</v>
      </c>
      <c r="O304" s="3" t="s">
        <v>34</v>
      </c>
      <c r="P304" s="3" t="s">
        <v>409</v>
      </c>
      <c r="Q304" s="3" t="s">
        <v>410</v>
      </c>
      <c r="R304" s="3" t="s">
        <v>27</v>
      </c>
      <c r="S304" s="3" t="s">
        <v>27</v>
      </c>
      <c r="T304" s="3" t="s">
        <v>27</v>
      </c>
      <c r="U304" s="3" t="s">
        <v>27</v>
      </c>
      <c r="V304" s="3" t="s">
        <v>27</v>
      </c>
      <c r="W304" s="3" t="s">
        <v>27</v>
      </c>
      <c r="X304" s="3" t="s">
        <v>27</v>
      </c>
      <c r="Y304" s="3" t="s">
        <v>59</v>
      </c>
      <c r="Z304" s="3" t="s">
        <v>27</v>
      </c>
      <c r="AA304" s="3" t="s">
        <v>592</v>
      </c>
    </row>
    <row r="305" spans="1:27" x14ac:dyDescent="0.15">
      <c r="A305" s="3" t="s">
        <v>27</v>
      </c>
      <c r="B305" s="3" t="s">
        <v>1716</v>
      </c>
      <c r="C305" s="3" t="s">
        <v>335</v>
      </c>
      <c r="D305" s="3" t="s">
        <v>27</v>
      </c>
      <c r="E305" s="3" t="s">
        <v>1717</v>
      </c>
      <c r="F305" s="3" t="s">
        <v>27</v>
      </c>
      <c r="G305" s="3" t="s">
        <v>31</v>
      </c>
      <c r="H305" s="3">
        <v>0</v>
      </c>
      <c r="I305" s="3" t="s">
        <v>27</v>
      </c>
      <c r="J305" s="3" t="s">
        <v>32</v>
      </c>
      <c r="K305" s="3" t="s">
        <v>1654</v>
      </c>
      <c r="L305" s="3" t="s">
        <v>27</v>
      </c>
      <c r="M305" s="3" t="s">
        <v>27</v>
      </c>
      <c r="N305" s="3" t="s">
        <v>27</v>
      </c>
      <c r="O305" s="3" t="s">
        <v>27</v>
      </c>
      <c r="P305" s="3" t="s">
        <v>27</v>
      </c>
      <c r="Q305" s="3" t="s">
        <v>339</v>
      </c>
      <c r="R305" s="3" t="s">
        <v>27</v>
      </c>
      <c r="S305" s="3" t="s">
        <v>27</v>
      </c>
      <c r="T305" s="3" t="s">
        <v>27</v>
      </c>
      <c r="U305" s="3" t="s">
        <v>27</v>
      </c>
      <c r="V305" s="3" t="s">
        <v>27</v>
      </c>
      <c r="W305" s="3" t="s">
        <v>27</v>
      </c>
      <c r="X305" s="3" t="s">
        <v>27</v>
      </c>
      <c r="Y305" s="3" t="s">
        <v>1718</v>
      </c>
      <c r="Z305" s="3" t="s">
        <v>27</v>
      </c>
      <c r="AA305" s="3" t="s">
        <v>1719</v>
      </c>
    </row>
    <row r="306" spans="1:27" x14ac:dyDescent="0.15">
      <c r="A306" s="3" t="s">
        <v>27</v>
      </c>
      <c r="B306" s="3" t="s">
        <v>1746</v>
      </c>
      <c r="C306" s="3" t="s">
        <v>1747</v>
      </c>
      <c r="D306" s="3" t="s">
        <v>27</v>
      </c>
      <c r="E306" s="3" t="s">
        <v>30</v>
      </c>
      <c r="F306" s="3" t="s">
        <v>27</v>
      </c>
      <c r="G306" s="3" t="s">
        <v>31</v>
      </c>
      <c r="H306" s="3">
        <v>0</v>
      </c>
      <c r="I306" s="3" t="s">
        <v>27</v>
      </c>
      <c r="J306" s="3" t="s">
        <v>32</v>
      </c>
      <c r="K306" s="3" t="s">
        <v>1654</v>
      </c>
      <c r="L306" s="3" t="s">
        <v>45</v>
      </c>
      <c r="M306" s="3" t="s">
        <v>338</v>
      </c>
      <c r="N306" s="3" t="s">
        <v>27</v>
      </c>
      <c r="O306" s="3" t="s">
        <v>108</v>
      </c>
      <c r="P306" s="3" t="s">
        <v>109</v>
      </c>
      <c r="Q306" s="3" t="s">
        <v>109</v>
      </c>
      <c r="R306" s="3" t="s">
        <v>27</v>
      </c>
      <c r="S306" s="3" t="s">
        <v>27</v>
      </c>
      <c r="T306" s="3" t="s">
        <v>27</v>
      </c>
      <c r="U306" s="3" t="s">
        <v>27</v>
      </c>
      <c r="V306" s="3" t="s">
        <v>27</v>
      </c>
      <c r="W306" s="3" t="s">
        <v>27</v>
      </c>
      <c r="X306" s="3" t="s">
        <v>27</v>
      </c>
      <c r="Y306" s="3" t="s">
        <v>1748</v>
      </c>
      <c r="Z306" s="3" t="s">
        <v>27</v>
      </c>
      <c r="AA306" s="3" t="s">
        <v>1749</v>
      </c>
    </row>
    <row r="307" spans="1:27" x14ac:dyDescent="0.15">
      <c r="A307" s="3" t="s">
        <v>27</v>
      </c>
      <c r="B307" s="3" t="s">
        <v>1750</v>
      </c>
      <c r="C307" s="3" t="s">
        <v>736</v>
      </c>
      <c r="D307" s="3" t="s">
        <v>27</v>
      </c>
      <c r="E307" s="3" t="s">
        <v>1751</v>
      </c>
      <c r="F307" s="3" t="s">
        <v>27</v>
      </c>
      <c r="G307" s="3" t="s">
        <v>1752</v>
      </c>
      <c r="H307" s="3">
        <v>0</v>
      </c>
      <c r="I307" s="3" t="s">
        <v>27</v>
      </c>
      <c r="J307" s="3" t="s">
        <v>32</v>
      </c>
      <c r="K307" s="3" t="s">
        <v>1654</v>
      </c>
      <c r="L307" s="3" t="s">
        <v>123</v>
      </c>
      <c r="M307" s="3" t="s">
        <v>356</v>
      </c>
      <c r="N307" s="3" t="s">
        <v>27</v>
      </c>
      <c r="O307" s="3" t="s">
        <v>34</v>
      </c>
      <c r="P307" s="3" t="s">
        <v>35</v>
      </c>
      <c r="Q307" s="3" t="s">
        <v>768</v>
      </c>
      <c r="R307" s="3" t="s">
        <v>27</v>
      </c>
      <c r="S307" s="3" t="s">
        <v>27</v>
      </c>
      <c r="T307" s="3" t="s">
        <v>1753</v>
      </c>
      <c r="U307" s="3" t="s">
        <v>27</v>
      </c>
      <c r="V307" s="3" t="s">
        <v>27</v>
      </c>
      <c r="W307" s="3" t="s">
        <v>27</v>
      </c>
      <c r="X307" s="3" t="s">
        <v>27</v>
      </c>
      <c r="Y307" s="3" t="s">
        <v>27</v>
      </c>
      <c r="Z307" s="3" t="s">
        <v>27</v>
      </c>
      <c r="AA307" s="3" t="s">
        <v>1754</v>
      </c>
    </row>
    <row r="308" spans="1:27" x14ac:dyDescent="0.15">
      <c r="A308" s="3" t="s">
        <v>27</v>
      </c>
      <c r="B308" s="3" t="s">
        <v>1755</v>
      </c>
      <c r="C308" s="3" t="s">
        <v>803</v>
      </c>
      <c r="D308" s="3" t="s">
        <v>27</v>
      </c>
      <c r="E308" s="3" t="s">
        <v>1756</v>
      </c>
      <c r="F308" s="3" t="s">
        <v>911</v>
      </c>
      <c r="G308" s="3" t="s">
        <v>354</v>
      </c>
      <c r="H308" s="3">
        <v>0</v>
      </c>
      <c r="I308" s="3" t="s">
        <v>27</v>
      </c>
      <c r="J308" s="3" t="s">
        <v>32</v>
      </c>
      <c r="K308" s="3" t="s">
        <v>1654</v>
      </c>
      <c r="L308" s="3" t="s">
        <v>123</v>
      </c>
      <c r="M308" s="3" t="s">
        <v>356</v>
      </c>
      <c r="N308" s="3" t="s">
        <v>27</v>
      </c>
      <c r="O308" s="3" t="s">
        <v>34</v>
      </c>
      <c r="P308" s="3" t="s">
        <v>409</v>
      </c>
      <c r="Q308" s="3" t="s">
        <v>410</v>
      </c>
      <c r="R308" s="3" t="s">
        <v>27</v>
      </c>
      <c r="S308" s="3" t="s">
        <v>27</v>
      </c>
      <c r="T308" s="3" t="s">
        <v>27</v>
      </c>
      <c r="U308" s="3" t="s">
        <v>27</v>
      </c>
      <c r="V308" s="3" t="s">
        <v>27</v>
      </c>
      <c r="W308" s="3" t="s">
        <v>27</v>
      </c>
      <c r="X308" s="3" t="s">
        <v>27</v>
      </c>
      <c r="Y308" s="3" t="s">
        <v>59</v>
      </c>
      <c r="Z308" s="3" t="s">
        <v>27</v>
      </c>
      <c r="AA308" s="3" t="s">
        <v>592</v>
      </c>
    </row>
    <row r="309" spans="1:27" x14ac:dyDescent="0.15">
      <c r="A309" s="3" t="s">
        <v>27</v>
      </c>
      <c r="B309" s="3" t="s">
        <v>1757</v>
      </c>
      <c r="C309" s="3" t="s">
        <v>1127</v>
      </c>
      <c r="D309" s="3" t="s">
        <v>27</v>
      </c>
      <c r="E309" s="3" t="s">
        <v>1758</v>
      </c>
      <c r="F309" s="3" t="s">
        <v>27</v>
      </c>
      <c r="G309" s="3" t="s">
        <v>354</v>
      </c>
      <c r="H309" s="3">
        <v>0</v>
      </c>
      <c r="I309" s="3" t="s">
        <v>27</v>
      </c>
      <c r="J309" s="3" t="s">
        <v>32</v>
      </c>
      <c r="K309" s="3" t="s">
        <v>1654</v>
      </c>
      <c r="L309" s="3" t="s">
        <v>123</v>
      </c>
      <c r="M309" s="3" t="s">
        <v>356</v>
      </c>
      <c r="N309" s="3" t="s">
        <v>27</v>
      </c>
      <c r="O309" s="3" t="s">
        <v>34</v>
      </c>
      <c r="P309" s="3" t="s">
        <v>409</v>
      </c>
      <c r="Q309" s="3" t="s">
        <v>410</v>
      </c>
      <c r="R309" s="3" t="s">
        <v>27</v>
      </c>
      <c r="S309" s="3" t="s">
        <v>27</v>
      </c>
      <c r="T309" s="3" t="s">
        <v>27</v>
      </c>
      <c r="U309" s="3" t="s">
        <v>27</v>
      </c>
      <c r="V309" s="3" t="s">
        <v>27</v>
      </c>
      <c r="W309" s="3" t="s">
        <v>27</v>
      </c>
      <c r="X309" s="3" t="s">
        <v>27</v>
      </c>
      <c r="Y309" s="3" t="s">
        <v>1759</v>
      </c>
      <c r="Z309" s="3" t="s">
        <v>27</v>
      </c>
      <c r="AA309" s="3" t="s">
        <v>1760</v>
      </c>
    </row>
    <row r="310" spans="1:27" x14ac:dyDescent="0.15">
      <c r="A310" s="3" t="s">
        <v>27</v>
      </c>
      <c r="B310" s="3" t="s">
        <v>2698</v>
      </c>
      <c r="C310" s="3" t="s">
        <v>64</v>
      </c>
      <c r="D310" s="3" t="s">
        <v>27</v>
      </c>
      <c r="E310" s="3" t="s">
        <v>2699</v>
      </c>
      <c r="F310" s="3" t="s">
        <v>27</v>
      </c>
      <c r="G310" s="3" t="s">
        <v>31</v>
      </c>
      <c r="H310" s="3">
        <v>1935</v>
      </c>
      <c r="I310" s="3" t="s">
        <v>2700</v>
      </c>
      <c r="J310" s="3" t="s">
        <v>32</v>
      </c>
      <c r="K310" s="3" t="s">
        <v>2473</v>
      </c>
      <c r="L310" s="3" t="s">
        <v>97</v>
      </c>
      <c r="M310" s="3" t="s">
        <v>2701</v>
      </c>
      <c r="N310" s="3" t="s">
        <v>27</v>
      </c>
      <c r="O310" s="3" t="s">
        <v>34</v>
      </c>
      <c r="P310" s="3" t="s">
        <v>35</v>
      </c>
      <c r="Q310" s="3" t="s">
        <v>69</v>
      </c>
      <c r="R310" s="3" t="s">
        <v>27</v>
      </c>
      <c r="S310" s="3" t="s">
        <v>27</v>
      </c>
      <c r="T310" s="3" t="s">
        <v>2702</v>
      </c>
      <c r="U310" s="3" t="s">
        <v>27</v>
      </c>
      <c r="V310" s="3" t="s">
        <v>27</v>
      </c>
      <c r="W310" s="3" t="s">
        <v>27</v>
      </c>
      <c r="X310" s="3" t="s">
        <v>2703</v>
      </c>
      <c r="Y310" s="3" t="s">
        <v>27</v>
      </c>
      <c r="Z310" s="3" t="s">
        <v>2704</v>
      </c>
      <c r="AA310" s="3" t="s">
        <v>2705</v>
      </c>
    </row>
    <row r="311" spans="1:27" x14ac:dyDescent="0.15">
      <c r="A311" s="3" t="s">
        <v>27</v>
      </c>
      <c r="B311" s="3" t="s">
        <v>2706</v>
      </c>
      <c r="C311" s="3" t="s">
        <v>64</v>
      </c>
      <c r="D311" s="3" t="s">
        <v>27</v>
      </c>
      <c r="E311" s="3" t="s">
        <v>2707</v>
      </c>
      <c r="F311" s="3" t="s">
        <v>27</v>
      </c>
      <c r="G311" s="3" t="s">
        <v>31</v>
      </c>
      <c r="H311" s="3">
        <v>1935</v>
      </c>
      <c r="I311" s="3" t="s">
        <v>2708</v>
      </c>
      <c r="J311" s="3" t="s">
        <v>32</v>
      </c>
      <c r="K311" s="3" t="s">
        <v>2473</v>
      </c>
      <c r="L311" s="3" t="s">
        <v>97</v>
      </c>
      <c r="M311" s="3" t="s">
        <v>2701</v>
      </c>
      <c r="N311" s="3" t="s">
        <v>27</v>
      </c>
      <c r="O311" s="3" t="s">
        <v>34</v>
      </c>
      <c r="P311" s="3" t="s">
        <v>35</v>
      </c>
      <c r="Q311" s="3" t="s">
        <v>69</v>
      </c>
      <c r="R311" s="3" t="s">
        <v>27</v>
      </c>
      <c r="S311" s="3" t="s">
        <v>27</v>
      </c>
      <c r="T311" s="3" t="s">
        <v>2709</v>
      </c>
      <c r="U311" s="3" t="s">
        <v>27</v>
      </c>
      <c r="V311" s="3" t="s">
        <v>27</v>
      </c>
      <c r="W311" s="3" t="s">
        <v>27</v>
      </c>
      <c r="X311" s="3" t="s">
        <v>2710</v>
      </c>
      <c r="Y311" s="3" t="s">
        <v>27</v>
      </c>
      <c r="Z311" s="3" t="s">
        <v>2711</v>
      </c>
      <c r="AA311" s="3" t="s">
        <v>2712</v>
      </c>
    </row>
    <row r="312" spans="1:27" x14ac:dyDescent="0.15">
      <c r="A312" s="3" t="s">
        <v>52</v>
      </c>
      <c r="B312" s="3" t="s">
        <v>2713</v>
      </c>
      <c r="C312" s="3" t="s">
        <v>816</v>
      </c>
      <c r="D312" s="3" t="s">
        <v>27</v>
      </c>
      <c r="E312" s="3" t="s">
        <v>30</v>
      </c>
      <c r="F312" s="3" t="s">
        <v>27</v>
      </c>
      <c r="G312" s="3" t="s">
        <v>31</v>
      </c>
      <c r="H312" s="3">
        <v>1885</v>
      </c>
      <c r="I312" s="3" t="s">
        <v>2714</v>
      </c>
      <c r="J312" s="3" t="s">
        <v>32</v>
      </c>
      <c r="K312" s="3" t="s">
        <v>2473</v>
      </c>
      <c r="L312" s="3" t="s">
        <v>27</v>
      </c>
      <c r="M312" s="3" t="s">
        <v>27</v>
      </c>
      <c r="N312" s="3" t="s">
        <v>27</v>
      </c>
      <c r="O312" s="3" t="s">
        <v>34</v>
      </c>
      <c r="P312" s="3" t="s">
        <v>35</v>
      </c>
      <c r="Q312" s="3" t="s">
        <v>69</v>
      </c>
      <c r="R312" s="3" t="s">
        <v>27</v>
      </c>
      <c r="S312" s="3" t="s">
        <v>27</v>
      </c>
      <c r="T312" s="3" t="s">
        <v>27</v>
      </c>
      <c r="U312" s="3" t="s">
        <v>230</v>
      </c>
      <c r="V312" s="3" t="s">
        <v>1585</v>
      </c>
      <c r="W312" s="3" t="s">
        <v>2715</v>
      </c>
      <c r="X312" s="3" t="s">
        <v>27</v>
      </c>
      <c r="Y312" s="3" t="s">
        <v>27</v>
      </c>
      <c r="Z312" s="3" t="s">
        <v>27</v>
      </c>
      <c r="AA312" s="3" t="s">
        <v>69</v>
      </c>
    </row>
    <row r="313" spans="1:27" x14ac:dyDescent="0.15">
      <c r="A313" s="3" t="s">
        <v>27</v>
      </c>
      <c r="B313" s="3" t="s">
        <v>2203</v>
      </c>
      <c r="C313" s="3" t="s">
        <v>2204</v>
      </c>
      <c r="D313" s="3" t="s">
        <v>27</v>
      </c>
      <c r="E313" s="3" t="s">
        <v>30</v>
      </c>
      <c r="F313" s="3" t="s">
        <v>27</v>
      </c>
      <c r="G313" s="3" t="s">
        <v>31</v>
      </c>
      <c r="H313" s="3">
        <v>2008</v>
      </c>
      <c r="I313" s="3" t="s">
        <v>2205</v>
      </c>
      <c r="J313" s="3" t="s">
        <v>32</v>
      </c>
      <c r="K313" s="3" t="s">
        <v>1765</v>
      </c>
      <c r="L313" s="3" t="s">
        <v>45</v>
      </c>
      <c r="M313" s="3" t="s">
        <v>1143</v>
      </c>
      <c r="N313" s="3" t="s">
        <v>27</v>
      </c>
      <c r="O313" s="3" t="s">
        <v>125</v>
      </c>
      <c r="P313" s="3" t="s">
        <v>641</v>
      </c>
      <c r="Q313" s="3" t="s">
        <v>642</v>
      </c>
      <c r="R313" s="3" t="s">
        <v>27</v>
      </c>
      <c r="S313" s="3" t="s">
        <v>27</v>
      </c>
      <c r="T313" s="3" t="s">
        <v>2206</v>
      </c>
      <c r="U313" s="3" t="s">
        <v>230</v>
      </c>
      <c r="V313" s="3" t="s">
        <v>231</v>
      </c>
      <c r="W313" s="3" t="s">
        <v>2207</v>
      </c>
      <c r="X313" s="3" t="s">
        <v>27</v>
      </c>
      <c r="Y313" s="3" t="s">
        <v>2208</v>
      </c>
      <c r="Z313" s="3" t="s">
        <v>2209</v>
      </c>
      <c r="AA313" s="3" t="s">
        <v>2210</v>
      </c>
    </row>
    <row r="314" spans="1:27" x14ac:dyDescent="0.15">
      <c r="A314" s="3" t="s">
        <v>27</v>
      </c>
      <c r="B314" s="3" t="s">
        <v>2178</v>
      </c>
      <c r="C314" s="3" t="s">
        <v>45</v>
      </c>
      <c r="D314" s="3" t="s">
        <v>27</v>
      </c>
      <c r="E314" s="3" t="s">
        <v>1840</v>
      </c>
      <c r="F314" s="3" t="s">
        <v>27</v>
      </c>
      <c r="G314" s="3" t="s">
        <v>31</v>
      </c>
      <c r="H314" s="3">
        <v>2007</v>
      </c>
      <c r="I314" s="3" t="s">
        <v>1241</v>
      </c>
      <c r="J314" s="3" t="s">
        <v>32</v>
      </c>
      <c r="K314" s="3" t="s">
        <v>1765</v>
      </c>
      <c r="L314" s="3" t="s">
        <v>45</v>
      </c>
      <c r="M314" s="3" t="s">
        <v>107</v>
      </c>
      <c r="N314" s="3" t="s">
        <v>27</v>
      </c>
      <c r="O314" s="3" t="s">
        <v>108</v>
      </c>
      <c r="P314" s="3" t="s">
        <v>109</v>
      </c>
      <c r="Q314" s="3" t="s">
        <v>109</v>
      </c>
      <c r="R314" s="3" t="s">
        <v>110</v>
      </c>
      <c r="S314" s="3" t="s">
        <v>111</v>
      </c>
      <c r="T314" s="3" t="s">
        <v>2179</v>
      </c>
      <c r="U314" s="3" t="s">
        <v>113</v>
      </c>
      <c r="V314" s="3" t="s">
        <v>114</v>
      </c>
      <c r="W314" s="3" t="s">
        <v>2180</v>
      </c>
      <c r="X314" s="3" t="s">
        <v>2181</v>
      </c>
      <c r="Y314" s="3" t="s">
        <v>2182</v>
      </c>
      <c r="Z314" s="3" t="s">
        <v>2183</v>
      </c>
      <c r="AA314" s="3" t="s">
        <v>2184</v>
      </c>
    </row>
    <row r="315" spans="1:27" x14ac:dyDescent="0.15">
      <c r="A315" s="3" t="s">
        <v>27</v>
      </c>
      <c r="B315" s="3" t="s">
        <v>2185</v>
      </c>
      <c r="C315" s="3" t="s">
        <v>2186</v>
      </c>
      <c r="D315" s="3" t="s">
        <v>27</v>
      </c>
      <c r="E315" s="3" t="s">
        <v>1841</v>
      </c>
      <c r="F315" s="3" t="s">
        <v>27</v>
      </c>
      <c r="G315" s="3" t="s">
        <v>31</v>
      </c>
      <c r="H315" s="3">
        <v>2005</v>
      </c>
      <c r="I315" s="3" t="s">
        <v>2187</v>
      </c>
      <c r="J315" s="3" t="s">
        <v>32</v>
      </c>
      <c r="K315" s="3" t="s">
        <v>1765</v>
      </c>
      <c r="L315" s="3" t="s">
        <v>45</v>
      </c>
      <c r="M315" s="3" t="s">
        <v>706</v>
      </c>
      <c r="N315" s="3" t="s">
        <v>27</v>
      </c>
      <c r="O315" s="3" t="s">
        <v>108</v>
      </c>
      <c r="P315" s="3" t="s">
        <v>109</v>
      </c>
      <c r="Q315" s="3" t="s">
        <v>109</v>
      </c>
      <c r="R315" s="3" t="s">
        <v>110</v>
      </c>
      <c r="S315" s="3" t="s">
        <v>2188</v>
      </c>
      <c r="T315" s="3" t="s">
        <v>2189</v>
      </c>
      <c r="U315" s="3" t="s">
        <v>230</v>
      </c>
      <c r="V315" s="3" t="s">
        <v>231</v>
      </c>
      <c r="W315" s="3" t="s">
        <v>2190</v>
      </c>
      <c r="X315" s="3" t="s">
        <v>2191</v>
      </c>
      <c r="Y315" s="3" t="s">
        <v>2192</v>
      </c>
      <c r="Z315" s="3" t="s">
        <v>2193</v>
      </c>
      <c r="AA315" s="3" t="s">
        <v>2194</v>
      </c>
    </row>
    <row r="316" spans="1:27" x14ac:dyDescent="0.15">
      <c r="A316" s="3" t="s">
        <v>27</v>
      </c>
      <c r="B316" s="3" t="s">
        <v>2195</v>
      </c>
      <c r="C316" s="3" t="s">
        <v>2186</v>
      </c>
      <c r="D316" s="3" t="s">
        <v>27</v>
      </c>
      <c r="E316" s="3" t="s">
        <v>1842</v>
      </c>
      <c r="F316" s="3" t="s">
        <v>27</v>
      </c>
      <c r="G316" s="3" t="s">
        <v>31</v>
      </c>
      <c r="H316" s="3">
        <v>2004</v>
      </c>
      <c r="I316" s="3" t="s">
        <v>2196</v>
      </c>
      <c r="J316" s="3" t="s">
        <v>32</v>
      </c>
      <c r="K316" s="3" t="s">
        <v>1765</v>
      </c>
      <c r="L316" s="3" t="s">
        <v>45</v>
      </c>
      <c r="M316" s="3" t="s">
        <v>706</v>
      </c>
      <c r="N316" s="3" t="s">
        <v>27</v>
      </c>
      <c r="O316" s="3" t="s">
        <v>108</v>
      </c>
      <c r="P316" s="3" t="s">
        <v>109</v>
      </c>
      <c r="Q316" s="3" t="s">
        <v>109</v>
      </c>
      <c r="R316" s="3" t="s">
        <v>110</v>
      </c>
      <c r="S316" s="3" t="s">
        <v>27</v>
      </c>
      <c r="T316" s="3" t="s">
        <v>2197</v>
      </c>
      <c r="U316" s="3" t="s">
        <v>230</v>
      </c>
      <c r="V316" s="3" t="s">
        <v>231</v>
      </c>
      <c r="W316" s="3" t="s">
        <v>2198</v>
      </c>
      <c r="X316" s="3" t="s">
        <v>2199</v>
      </c>
      <c r="Y316" s="3" t="s">
        <v>2200</v>
      </c>
      <c r="Z316" s="3" t="s">
        <v>2201</v>
      </c>
      <c r="AA316" s="3" t="s">
        <v>2202</v>
      </c>
    </row>
    <row r="317" spans="1:27" x14ac:dyDescent="0.15">
      <c r="A317" s="3" t="s">
        <v>27</v>
      </c>
      <c r="B317" s="3" t="s">
        <v>1772</v>
      </c>
      <c r="C317" s="3" t="s">
        <v>1773</v>
      </c>
      <c r="D317" s="3" t="s">
        <v>27</v>
      </c>
      <c r="E317" s="3" t="s">
        <v>1774</v>
      </c>
      <c r="F317" s="3" t="s">
        <v>27</v>
      </c>
      <c r="G317" s="3" t="s">
        <v>79</v>
      </c>
      <c r="H317" s="3">
        <v>1988</v>
      </c>
      <c r="I317" s="3" t="s">
        <v>1775</v>
      </c>
      <c r="J317" s="3" t="s">
        <v>32</v>
      </c>
      <c r="K317" s="3" t="s">
        <v>1765</v>
      </c>
      <c r="L317" s="3" t="s">
        <v>365</v>
      </c>
      <c r="M317" s="3" t="s">
        <v>1081</v>
      </c>
      <c r="N317" s="3" t="s">
        <v>27</v>
      </c>
      <c r="O317" s="3" t="s">
        <v>34</v>
      </c>
      <c r="P317" s="3" t="s">
        <v>409</v>
      </c>
      <c r="Q317" s="3" t="s">
        <v>1766</v>
      </c>
      <c r="R317" s="3" t="s">
        <v>27</v>
      </c>
      <c r="S317" s="3" t="s">
        <v>27</v>
      </c>
      <c r="T317" s="3" t="s">
        <v>27</v>
      </c>
      <c r="U317" s="3" t="s">
        <v>230</v>
      </c>
      <c r="V317" s="3" t="s">
        <v>231</v>
      </c>
      <c r="W317" s="3" t="s">
        <v>1776</v>
      </c>
      <c r="X317" s="3" t="s">
        <v>27</v>
      </c>
      <c r="Y317" s="3" t="s">
        <v>1777</v>
      </c>
      <c r="Z317" s="3" t="s">
        <v>1778</v>
      </c>
      <c r="AA317" s="3" t="s">
        <v>1779</v>
      </c>
    </row>
    <row r="318" spans="1:27" x14ac:dyDescent="0.15">
      <c r="A318" s="3" t="s">
        <v>27</v>
      </c>
      <c r="B318" s="3" t="s">
        <v>1993</v>
      </c>
      <c r="C318" s="3" t="s">
        <v>1994</v>
      </c>
      <c r="D318" s="3" t="s">
        <v>27</v>
      </c>
      <c r="E318" s="3" t="s">
        <v>1803</v>
      </c>
      <c r="F318" s="3" t="s">
        <v>27</v>
      </c>
      <c r="G318" s="3" t="s">
        <v>31</v>
      </c>
      <c r="H318" s="3">
        <v>1979</v>
      </c>
      <c r="I318" s="3" t="s">
        <v>1995</v>
      </c>
      <c r="J318" s="3" t="s">
        <v>32</v>
      </c>
      <c r="K318" s="3" t="s">
        <v>1765</v>
      </c>
      <c r="L318" s="3" t="s">
        <v>45</v>
      </c>
      <c r="M318" s="3" t="s">
        <v>408</v>
      </c>
      <c r="N318" s="3" t="s">
        <v>27</v>
      </c>
      <c r="O318" s="3" t="s">
        <v>34</v>
      </c>
      <c r="P318" s="3" t="s">
        <v>409</v>
      </c>
      <c r="Q318" s="3" t="s">
        <v>410</v>
      </c>
      <c r="R318" s="3" t="s">
        <v>631</v>
      </c>
      <c r="S318" s="3" t="s">
        <v>27</v>
      </c>
      <c r="T318" s="3" t="s">
        <v>27</v>
      </c>
      <c r="U318" s="3" t="s">
        <v>27</v>
      </c>
      <c r="V318" s="3" t="s">
        <v>27</v>
      </c>
      <c r="W318" s="3" t="s">
        <v>177</v>
      </c>
      <c r="X318" s="3" t="s">
        <v>1996</v>
      </c>
      <c r="Y318" s="3" t="s">
        <v>1997</v>
      </c>
      <c r="Z318" s="3" t="s">
        <v>27</v>
      </c>
      <c r="AA318" s="3" t="s">
        <v>1998</v>
      </c>
    </row>
    <row r="319" spans="1:27" x14ac:dyDescent="0.15">
      <c r="A319" s="3" t="s">
        <v>27</v>
      </c>
      <c r="B319" s="3" t="s">
        <v>2037</v>
      </c>
      <c r="C319" s="3" t="s">
        <v>2038</v>
      </c>
      <c r="D319" s="3" t="s">
        <v>1814</v>
      </c>
      <c r="E319" s="3" t="s">
        <v>1815</v>
      </c>
      <c r="F319" s="3" t="s">
        <v>27</v>
      </c>
      <c r="G319" s="3" t="s">
        <v>31</v>
      </c>
      <c r="H319" s="3">
        <v>1977</v>
      </c>
      <c r="I319" s="3" t="s">
        <v>2039</v>
      </c>
      <c r="J319" s="3" t="s">
        <v>32</v>
      </c>
      <c r="K319" s="3" t="s">
        <v>1765</v>
      </c>
      <c r="L319" s="3" t="s">
        <v>365</v>
      </c>
      <c r="M319" s="3" t="s">
        <v>1081</v>
      </c>
      <c r="N319" s="3" t="s">
        <v>27</v>
      </c>
      <c r="O319" s="3" t="s">
        <v>34</v>
      </c>
      <c r="P319" s="3" t="s">
        <v>409</v>
      </c>
      <c r="Q319" s="3" t="s">
        <v>410</v>
      </c>
      <c r="R319" s="3" t="s">
        <v>27</v>
      </c>
      <c r="S319" s="3" t="s">
        <v>27</v>
      </c>
      <c r="T319" s="3" t="s">
        <v>27</v>
      </c>
      <c r="U319" s="3" t="s">
        <v>27</v>
      </c>
      <c r="V319" s="3" t="s">
        <v>27</v>
      </c>
      <c r="W319" s="3" t="s">
        <v>251</v>
      </c>
      <c r="X319" s="3" t="s">
        <v>27</v>
      </c>
      <c r="Y319" s="3" t="s">
        <v>2040</v>
      </c>
      <c r="Z319" s="3" t="s">
        <v>27</v>
      </c>
      <c r="AA319" s="3" t="s">
        <v>2041</v>
      </c>
    </row>
    <row r="320" spans="1:27" x14ac:dyDescent="0.15">
      <c r="A320" s="3" t="s">
        <v>27</v>
      </c>
      <c r="B320" s="3" t="s">
        <v>2015</v>
      </c>
      <c r="C320" s="3" t="s">
        <v>2016</v>
      </c>
      <c r="D320" s="3" t="s">
        <v>27</v>
      </c>
      <c r="E320" s="3" t="s">
        <v>1809</v>
      </c>
      <c r="F320" s="3" t="s">
        <v>27</v>
      </c>
      <c r="G320" s="3" t="s">
        <v>31</v>
      </c>
      <c r="H320" s="3">
        <v>1963</v>
      </c>
      <c r="I320" s="3" t="s">
        <v>2017</v>
      </c>
      <c r="J320" s="3" t="s">
        <v>32</v>
      </c>
      <c r="K320" s="3" t="s">
        <v>1765</v>
      </c>
      <c r="L320" s="3" t="s">
        <v>45</v>
      </c>
      <c r="M320" s="3" t="s">
        <v>408</v>
      </c>
      <c r="N320" s="3" t="s">
        <v>27</v>
      </c>
      <c r="O320" s="3" t="s">
        <v>34</v>
      </c>
      <c r="P320" s="3" t="s">
        <v>409</v>
      </c>
      <c r="Q320" s="3" t="s">
        <v>1766</v>
      </c>
      <c r="R320" s="3" t="s">
        <v>27</v>
      </c>
      <c r="S320" s="3" t="s">
        <v>27</v>
      </c>
      <c r="T320" s="3" t="s">
        <v>27</v>
      </c>
      <c r="U320" s="3" t="s">
        <v>27</v>
      </c>
      <c r="V320" s="3" t="s">
        <v>27</v>
      </c>
      <c r="W320" s="3" t="s">
        <v>27</v>
      </c>
      <c r="X320" s="3" t="s">
        <v>2018</v>
      </c>
      <c r="Y320" s="3" t="s">
        <v>2019</v>
      </c>
      <c r="Z320" s="3" t="s">
        <v>27</v>
      </c>
      <c r="AA320" s="3" t="s">
        <v>2020</v>
      </c>
    </row>
    <row r="321" spans="1:27" x14ac:dyDescent="0.15">
      <c r="A321" s="3" t="s">
        <v>27</v>
      </c>
      <c r="B321" s="3" t="s">
        <v>1980</v>
      </c>
      <c r="C321" s="3" t="s">
        <v>1762</v>
      </c>
      <c r="D321" s="3" t="s">
        <v>27</v>
      </c>
      <c r="E321" s="3" t="s">
        <v>1801</v>
      </c>
      <c r="F321" s="3" t="s">
        <v>27</v>
      </c>
      <c r="G321" s="3" t="s">
        <v>31</v>
      </c>
      <c r="H321" s="3">
        <v>1959</v>
      </c>
      <c r="I321" s="3" t="s">
        <v>1981</v>
      </c>
      <c r="J321" s="3" t="s">
        <v>32</v>
      </c>
      <c r="K321" s="3" t="s">
        <v>1765</v>
      </c>
      <c r="L321" s="3" t="s">
        <v>365</v>
      </c>
      <c r="M321" s="3" t="s">
        <v>1081</v>
      </c>
      <c r="N321" s="3" t="s">
        <v>27</v>
      </c>
      <c r="O321" s="3" t="s">
        <v>34</v>
      </c>
      <c r="P321" s="3" t="s">
        <v>409</v>
      </c>
      <c r="Q321" s="3" t="s">
        <v>1766</v>
      </c>
      <c r="R321" s="3" t="s">
        <v>27</v>
      </c>
      <c r="S321" s="3" t="s">
        <v>27</v>
      </c>
      <c r="T321" s="3" t="s">
        <v>27</v>
      </c>
      <c r="U321" s="3" t="s">
        <v>27</v>
      </c>
      <c r="V321" s="3" t="s">
        <v>27</v>
      </c>
      <c r="W321" s="3" t="s">
        <v>1982</v>
      </c>
      <c r="X321" s="3" t="s">
        <v>1983</v>
      </c>
      <c r="Y321" s="3" t="s">
        <v>59</v>
      </c>
      <c r="Z321" s="3" t="s">
        <v>27</v>
      </c>
      <c r="AA321" s="3" t="s">
        <v>1984</v>
      </c>
    </row>
    <row r="322" spans="1:27" x14ac:dyDescent="0.15">
      <c r="A322" s="3" t="s">
        <v>27</v>
      </c>
      <c r="B322" s="3" t="s">
        <v>1951</v>
      </c>
      <c r="C322" s="3" t="s">
        <v>1952</v>
      </c>
      <c r="D322" s="3" t="s">
        <v>1796</v>
      </c>
      <c r="E322" s="3" t="s">
        <v>1797</v>
      </c>
      <c r="F322" s="3" t="s">
        <v>27</v>
      </c>
      <c r="G322" s="3" t="s">
        <v>31</v>
      </c>
      <c r="H322" s="3">
        <v>1956</v>
      </c>
      <c r="I322" s="3" t="s">
        <v>1953</v>
      </c>
      <c r="J322" s="3" t="s">
        <v>32</v>
      </c>
      <c r="K322" s="3" t="s">
        <v>1765</v>
      </c>
      <c r="L322" s="3" t="s">
        <v>365</v>
      </c>
      <c r="M322" s="3" t="s">
        <v>1081</v>
      </c>
      <c r="N322" s="3" t="s">
        <v>27</v>
      </c>
      <c r="O322" s="3" t="s">
        <v>34</v>
      </c>
      <c r="P322" s="3" t="s">
        <v>409</v>
      </c>
      <c r="Q322" s="3" t="s">
        <v>1099</v>
      </c>
      <c r="R322" s="3" t="s">
        <v>27</v>
      </c>
      <c r="S322" s="3" t="s">
        <v>27</v>
      </c>
      <c r="T322" s="3" t="s">
        <v>27</v>
      </c>
      <c r="U322" s="3" t="s">
        <v>27</v>
      </c>
      <c r="V322" s="3" t="s">
        <v>27</v>
      </c>
      <c r="W322" s="3" t="s">
        <v>1264</v>
      </c>
      <c r="X322" s="3" t="s">
        <v>1954</v>
      </c>
      <c r="Y322" s="3" t="s">
        <v>1955</v>
      </c>
      <c r="Z322" s="3" t="s">
        <v>1956</v>
      </c>
      <c r="AA322" s="3" t="s">
        <v>1957</v>
      </c>
    </row>
    <row r="323" spans="1:27" x14ac:dyDescent="0.15">
      <c r="A323" s="3" t="s">
        <v>27</v>
      </c>
      <c r="B323" s="3" t="s">
        <v>1761</v>
      </c>
      <c r="C323" s="3" t="s">
        <v>1762</v>
      </c>
      <c r="D323" s="3" t="s">
        <v>27</v>
      </c>
      <c r="E323" s="3" t="s">
        <v>1763</v>
      </c>
      <c r="F323" s="3" t="s">
        <v>27</v>
      </c>
      <c r="G323" s="3" t="s">
        <v>79</v>
      </c>
      <c r="H323" s="3">
        <v>1954</v>
      </c>
      <c r="I323" s="3" t="s">
        <v>1764</v>
      </c>
      <c r="J323" s="3" t="s">
        <v>32</v>
      </c>
      <c r="K323" s="3" t="s">
        <v>1765</v>
      </c>
      <c r="L323" s="3" t="s">
        <v>365</v>
      </c>
      <c r="M323" s="3" t="s">
        <v>1081</v>
      </c>
      <c r="N323" s="3" t="s">
        <v>27</v>
      </c>
      <c r="O323" s="3" t="s">
        <v>34</v>
      </c>
      <c r="P323" s="3" t="s">
        <v>409</v>
      </c>
      <c r="Q323" s="3" t="s">
        <v>1766</v>
      </c>
      <c r="R323" s="3" t="s">
        <v>27</v>
      </c>
      <c r="S323" s="3" t="s">
        <v>27</v>
      </c>
      <c r="T323" s="3" t="s">
        <v>1767</v>
      </c>
      <c r="U323" s="3" t="s">
        <v>490</v>
      </c>
      <c r="V323" s="3" t="s">
        <v>27</v>
      </c>
      <c r="W323" s="3" t="s">
        <v>1768</v>
      </c>
      <c r="X323" s="3" t="s">
        <v>1769</v>
      </c>
      <c r="Y323" s="3" t="s">
        <v>1770</v>
      </c>
      <c r="Z323" s="3" t="s">
        <v>27</v>
      </c>
      <c r="AA323" s="3" t="s">
        <v>1771</v>
      </c>
    </row>
    <row r="324" spans="1:27" x14ac:dyDescent="0.15">
      <c r="A324" s="3" t="s">
        <v>27</v>
      </c>
      <c r="B324" s="3" t="s">
        <v>2053</v>
      </c>
      <c r="C324" s="3" t="s">
        <v>1762</v>
      </c>
      <c r="D324" s="3" t="s">
        <v>27</v>
      </c>
      <c r="E324" s="3" t="s">
        <v>1818</v>
      </c>
      <c r="F324" s="3" t="s">
        <v>27</v>
      </c>
      <c r="G324" s="3" t="s">
        <v>31</v>
      </c>
      <c r="H324" s="3">
        <v>1954</v>
      </c>
      <c r="I324" s="3" t="s">
        <v>2054</v>
      </c>
      <c r="J324" s="3" t="s">
        <v>32</v>
      </c>
      <c r="K324" s="3" t="s">
        <v>1765</v>
      </c>
      <c r="L324" s="3" t="s">
        <v>365</v>
      </c>
      <c r="M324" s="3" t="s">
        <v>1081</v>
      </c>
      <c r="N324" s="3" t="s">
        <v>27</v>
      </c>
      <c r="O324" s="3" t="s">
        <v>34</v>
      </c>
      <c r="P324" s="3" t="s">
        <v>409</v>
      </c>
      <c r="Q324" s="3" t="s">
        <v>1766</v>
      </c>
      <c r="R324" s="3" t="s">
        <v>27</v>
      </c>
      <c r="S324" s="3" t="s">
        <v>27</v>
      </c>
      <c r="T324" s="3" t="s">
        <v>27</v>
      </c>
      <c r="U324" s="3" t="s">
        <v>27</v>
      </c>
      <c r="V324" s="3" t="s">
        <v>27</v>
      </c>
      <c r="W324" s="3" t="s">
        <v>396</v>
      </c>
      <c r="X324" s="3" t="s">
        <v>2055</v>
      </c>
      <c r="Y324" s="3" t="s">
        <v>2056</v>
      </c>
      <c r="Z324" s="3" t="s">
        <v>27</v>
      </c>
      <c r="AA324" s="3" t="s">
        <v>2057</v>
      </c>
    </row>
    <row r="325" spans="1:27" x14ac:dyDescent="0.15">
      <c r="A325" s="3" t="s">
        <v>27</v>
      </c>
      <c r="B325" s="3" t="s">
        <v>2073</v>
      </c>
      <c r="C325" s="3" t="s">
        <v>1762</v>
      </c>
      <c r="D325" s="3" t="s">
        <v>27</v>
      </c>
      <c r="E325" s="3" t="s">
        <v>1823</v>
      </c>
      <c r="F325" s="3" t="s">
        <v>27</v>
      </c>
      <c r="G325" s="3" t="s">
        <v>31</v>
      </c>
      <c r="H325" s="3">
        <v>1954</v>
      </c>
      <c r="I325" s="3" t="s">
        <v>2074</v>
      </c>
      <c r="J325" s="3" t="s">
        <v>32</v>
      </c>
      <c r="K325" s="3" t="s">
        <v>1765</v>
      </c>
      <c r="L325" s="3" t="s">
        <v>365</v>
      </c>
      <c r="M325" s="3" t="s">
        <v>1081</v>
      </c>
      <c r="N325" s="3" t="s">
        <v>27</v>
      </c>
      <c r="O325" s="3" t="s">
        <v>34</v>
      </c>
      <c r="P325" s="3" t="s">
        <v>409</v>
      </c>
      <c r="Q325" s="3" t="s">
        <v>1766</v>
      </c>
      <c r="R325" s="3" t="s">
        <v>27</v>
      </c>
      <c r="S325" s="3" t="s">
        <v>27</v>
      </c>
      <c r="T325" s="3" t="s">
        <v>27</v>
      </c>
      <c r="U325" s="3" t="s">
        <v>27</v>
      </c>
      <c r="V325" s="3" t="s">
        <v>27</v>
      </c>
      <c r="W325" s="3" t="s">
        <v>1982</v>
      </c>
      <c r="X325" s="3" t="s">
        <v>2075</v>
      </c>
      <c r="Y325" s="3" t="s">
        <v>1767</v>
      </c>
      <c r="Z325" s="3" t="s">
        <v>27</v>
      </c>
      <c r="AA325" s="3" t="s">
        <v>2076</v>
      </c>
    </row>
    <row r="326" spans="1:27" x14ac:dyDescent="0.15">
      <c r="A326" s="3" t="s">
        <v>27</v>
      </c>
      <c r="B326" s="3" t="s">
        <v>1966</v>
      </c>
      <c r="C326" s="3" t="s">
        <v>1952</v>
      </c>
      <c r="D326" s="3" t="s">
        <v>27</v>
      </c>
      <c r="E326" s="3" t="s">
        <v>1799</v>
      </c>
      <c r="F326" s="3" t="s">
        <v>27</v>
      </c>
      <c r="G326" s="3" t="s">
        <v>31</v>
      </c>
      <c r="H326" s="3">
        <v>1952</v>
      </c>
      <c r="I326" s="3" t="s">
        <v>1967</v>
      </c>
      <c r="J326" s="3" t="s">
        <v>32</v>
      </c>
      <c r="K326" s="3" t="s">
        <v>1765</v>
      </c>
      <c r="L326" s="3" t="s">
        <v>365</v>
      </c>
      <c r="M326" s="3" t="s">
        <v>1081</v>
      </c>
      <c r="N326" s="3" t="s">
        <v>27</v>
      </c>
      <c r="O326" s="3" t="s">
        <v>34</v>
      </c>
      <c r="P326" s="3" t="s">
        <v>409</v>
      </c>
      <c r="Q326" s="3" t="s">
        <v>1766</v>
      </c>
      <c r="R326" s="3" t="s">
        <v>27</v>
      </c>
      <c r="S326" s="3" t="s">
        <v>27</v>
      </c>
      <c r="T326" s="3" t="s">
        <v>27</v>
      </c>
      <c r="U326" s="3" t="s">
        <v>27</v>
      </c>
      <c r="V326" s="3" t="s">
        <v>27</v>
      </c>
      <c r="W326" s="3" t="s">
        <v>1968</v>
      </c>
      <c r="X326" s="3" t="s">
        <v>1969</v>
      </c>
      <c r="Y326" s="3" t="s">
        <v>1970</v>
      </c>
      <c r="Z326" s="3" t="s">
        <v>27</v>
      </c>
      <c r="AA326" s="3" t="s">
        <v>1971</v>
      </c>
    </row>
    <row r="327" spans="1:27" x14ac:dyDescent="0.15">
      <c r="A327" s="3" t="s">
        <v>27</v>
      </c>
      <c r="B327" s="3" t="s">
        <v>2042</v>
      </c>
      <c r="C327" s="3" t="s">
        <v>1952</v>
      </c>
      <c r="D327" s="3" t="s">
        <v>27</v>
      </c>
      <c r="E327" s="3" t="s">
        <v>1816</v>
      </c>
      <c r="F327" s="3" t="s">
        <v>27</v>
      </c>
      <c r="G327" s="3" t="s">
        <v>31</v>
      </c>
      <c r="H327" s="3">
        <v>1952</v>
      </c>
      <c r="I327" s="3" t="s">
        <v>2043</v>
      </c>
      <c r="J327" s="3" t="s">
        <v>32</v>
      </c>
      <c r="K327" s="3" t="s">
        <v>1765</v>
      </c>
      <c r="L327" s="3" t="s">
        <v>365</v>
      </c>
      <c r="M327" s="3" t="s">
        <v>1081</v>
      </c>
      <c r="N327" s="3" t="s">
        <v>27</v>
      </c>
      <c r="O327" s="3" t="s">
        <v>34</v>
      </c>
      <c r="P327" s="3" t="s">
        <v>409</v>
      </c>
      <c r="Q327" s="3" t="s">
        <v>1766</v>
      </c>
      <c r="R327" s="3" t="s">
        <v>27</v>
      </c>
      <c r="S327" s="3" t="s">
        <v>27</v>
      </c>
      <c r="T327" s="3" t="s">
        <v>27</v>
      </c>
      <c r="U327" s="3" t="s">
        <v>27</v>
      </c>
      <c r="V327" s="3" t="s">
        <v>27</v>
      </c>
      <c r="W327" s="3" t="s">
        <v>2044</v>
      </c>
      <c r="X327" s="3" t="s">
        <v>2045</v>
      </c>
      <c r="Y327" s="3" t="s">
        <v>2046</v>
      </c>
      <c r="Z327" s="3" t="s">
        <v>2047</v>
      </c>
      <c r="AA327" s="3" t="s">
        <v>2048</v>
      </c>
    </row>
    <row r="328" spans="1:27" x14ac:dyDescent="0.15">
      <c r="A328" s="3" t="s">
        <v>27</v>
      </c>
      <c r="B328" s="3" t="s">
        <v>1972</v>
      </c>
      <c r="C328" s="3" t="s">
        <v>1973</v>
      </c>
      <c r="D328" s="3" t="s">
        <v>27</v>
      </c>
      <c r="E328" s="3" t="s">
        <v>1800</v>
      </c>
      <c r="F328" s="3" t="s">
        <v>27</v>
      </c>
      <c r="G328" s="3" t="s">
        <v>31</v>
      </c>
      <c r="H328" s="3">
        <v>1949</v>
      </c>
      <c r="I328" s="3" t="s">
        <v>1974</v>
      </c>
      <c r="J328" s="3" t="s">
        <v>32</v>
      </c>
      <c r="K328" s="3" t="s">
        <v>1765</v>
      </c>
      <c r="L328" s="3" t="s">
        <v>365</v>
      </c>
      <c r="M328" s="3" t="s">
        <v>1081</v>
      </c>
      <c r="N328" s="3" t="s">
        <v>27</v>
      </c>
      <c r="O328" s="3" t="s">
        <v>34</v>
      </c>
      <c r="P328" s="3" t="s">
        <v>409</v>
      </c>
      <c r="Q328" s="3" t="s">
        <v>410</v>
      </c>
      <c r="R328" s="3" t="s">
        <v>27</v>
      </c>
      <c r="S328" s="3" t="s">
        <v>27</v>
      </c>
      <c r="T328" s="3" t="s">
        <v>27</v>
      </c>
      <c r="U328" s="3" t="s">
        <v>27</v>
      </c>
      <c r="V328" s="3" t="s">
        <v>27</v>
      </c>
      <c r="W328" s="3" t="s">
        <v>1975</v>
      </c>
      <c r="X328" s="3" t="s">
        <v>1976</v>
      </c>
      <c r="Y328" s="3" t="s">
        <v>1977</v>
      </c>
      <c r="Z328" s="3" t="s">
        <v>1978</v>
      </c>
      <c r="AA328" s="3" t="s">
        <v>1979</v>
      </c>
    </row>
    <row r="329" spans="1:27" x14ac:dyDescent="0.15">
      <c r="A329" s="3" t="s">
        <v>27</v>
      </c>
      <c r="B329" s="3" t="s">
        <v>2012</v>
      </c>
      <c r="C329" s="3" t="s">
        <v>2013</v>
      </c>
      <c r="D329" s="3" t="s">
        <v>27</v>
      </c>
      <c r="E329" s="3" t="s">
        <v>1808</v>
      </c>
      <c r="F329" s="3" t="s">
        <v>27</v>
      </c>
      <c r="G329" s="3" t="s">
        <v>31</v>
      </c>
      <c r="H329" s="3">
        <v>1937</v>
      </c>
      <c r="I329" s="3" t="s">
        <v>2014</v>
      </c>
      <c r="J329" s="3" t="s">
        <v>32</v>
      </c>
      <c r="K329" s="3" t="s">
        <v>1765</v>
      </c>
      <c r="L329" s="3" t="s">
        <v>27</v>
      </c>
      <c r="M329" s="3" t="s">
        <v>27</v>
      </c>
      <c r="N329" s="3" t="s">
        <v>27</v>
      </c>
      <c r="O329" s="3" t="s">
        <v>34</v>
      </c>
      <c r="P329" s="3" t="s">
        <v>409</v>
      </c>
      <c r="Q329" s="3" t="s">
        <v>410</v>
      </c>
      <c r="R329" s="3" t="s">
        <v>27</v>
      </c>
      <c r="S329" s="3" t="s">
        <v>27</v>
      </c>
      <c r="T329" s="3" t="s">
        <v>27</v>
      </c>
      <c r="U329" s="3" t="s">
        <v>27</v>
      </c>
      <c r="V329" s="3" t="s">
        <v>27</v>
      </c>
      <c r="W329" s="3" t="s">
        <v>27</v>
      </c>
      <c r="X329" s="3" t="s">
        <v>27</v>
      </c>
      <c r="Y329" s="3" t="s">
        <v>59</v>
      </c>
      <c r="Z329" s="3" t="s">
        <v>27</v>
      </c>
      <c r="AA329" s="3" t="s">
        <v>592</v>
      </c>
    </row>
    <row r="330" spans="1:27" x14ac:dyDescent="0.15">
      <c r="A330" s="3" t="s">
        <v>27</v>
      </c>
      <c r="B330" s="3" t="s">
        <v>2169</v>
      </c>
      <c r="C330" s="3" t="s">
        <v>2170</v>
      </c>
      <c r="D330" s="3" t="s">
        <v>27</v>
      </c>
      <c r="E330" s="3" t="s">
        <v>1839</v>
      </c>
      <c r="F330" s="3" t="s">
        <v>27</v>
      </c>
      <c r="G330" s="3" t="s">
        <v>31</v>
      </c>
      <c r="H330" s="3">
        <v>1937</v>
      </c>
      <c r="I330" s="3" t="s">
        <v>2171</v>
      </c>
      <c r="J330" s="3" t="s">
        <v>32</v>
      </c>
      <c r="K330" s="3" t="s">
        <v>1765</v>
      </c>
      <c r="L330" s="3" t="s">
        <v>874</v>
      </c>
      <c r="M330" s="3" t="s">
        <v>107</v>
      </c>
      <c r="N330" s="3" t="s">
        <v>27</v>
      </c>
      <c r="O330" s="3" t="s">
        <v>108</v>
      </c>
      <c r="P330" s="3" t="s">
        <v>109</v>
      </c>
      <c r="Q330" s="3" t="s">
        <v>109</v>
      </c>
      <c r="R330" s="3" t="s">
        <v>110</v>
      </c>
      <c r="S330" s="3" t="s">
        <v>27</v>
      </c>
      <c r="T330" s="3" t="s">
        <v>2172</v>
      </c>
      <c r="U330" s="3" t="s">
        <v>27</v>
      </c>
      <c r="V330" s="3" t="s">
        <v>27</v>
      </c>
      <c r="W330" s="3" t="s">
        <v>27</v>
      </c>
      <c r="X330" s="3" t="s">
        <v>2173</v>
      </c>
      <c r="Y330" s="3" t="s">
        <v>2174</v>
      </c>
      <c r="Z330" s="3" t="s">
        <v>2175</v>
      </c>
      <c r="AA330" s="3" t="s">
        <v>2176</v>
      </c>
    </row>
    <row r="331" spans="1:27" x14ac:dyDescent="0.15">
      <c r="A331" s="3" t="s">
        <v>27</v>
      </c>
      <c r="B331" s="3" t="s">
        <v>2131</v>
      </c>
      <c r="C331" s="3" t="s">
        <v>2132</v>
      </c>
      <c r="D331" s="3" t="s">
        <v>27</v>
      </c>
      <c r="E331" s="3" t="s">
        <v>1834</v>
      </c>
      <c r="F331" s="3" t="s">
        <v>27</v>
      </c>
      <c r="G331" s="3" t="s">
        <v>31</v>
      </c>
      <c r="H331" s="3">
        <v>1933</v>
      </c>
      <c r="I331" s="3" t="s">
        <v>2133</v>
      </c>
      <c r="J331" s="3" t="s">
        <v>32</v>
      </c>
      <c r="K331" s="3" t="s">
        <v>1765</v>
      </c>
      <c r="L331" s="3" t="s">
        <v>874</v>
      </c>
      <c r="M331" s="3" t="s">
        <v>107</v>
      </c>
      <c r="N331" s="3" t="s">
        <v>27</v>
      </c>
      <c r="O331" s="3" t="s">
        <v>108</v>
      </c>
      <c r="P331" s="3" t="s">
        <v>109</v>
      </c>
      <c r="Q331" s="3" t="s">
        <v>109</v>
      </c>
      <c r="R331" s="3" t="s">
        <v>2134</v>
      </c>
      <c r="S331" s="3" t="s">
        <v>27</v>
      </c>
      <c r="T331" s="3" t="s">
        <v>2135</v>
      </c>
      <c r="U331" s="3" t="s">
        <v>27</v>
      </c>
      <c r="V331" s="3" t="s">
        <v>27</v>
      </c>
      <c r="W331" s="3" t="s">
        <v>27</v>
      </c>
      <c r="X331" s="3" t="s">
        <v>2136</v>
      </c>
      <c r="Y331" s="3" t="s">
        <v>2137</v>
      </c>
      <c r="Z331" s="3" t="s">
        <v>2138</v>
      </c>
      <c r="AA331" s="3" t="s">
        <v>2139</v>
      </c>
    </row>
    <row r="332" spans="1:27" x14ac:dyDescent="0.15">
      <c r="A332" s="3" t="s">
        <v>27</v>
      </c>
      <c r="B332" s="3" t="s">
        <v>1988</v>
      </c>
      <c r="C332" s="3" t="s">
        <v>582</v>
      </c>
      <c r="D332" s="3" t="s">
        <v>27</v>
      </c>
      <c r="E332" s="3" t="s">
        <v>1802</v>
      </c>
      <c r="F332" s="3" t="s">
        <v>27</v>
      </c>
      <c r="G332" s="3" t="s">
        <v>31</v>
      </c>
      <c r="H332" s="3">
        <v>1931</v>
      </c>
      <c r="I332" s="3" t="s">
        <v>1989</v>
      </c>
      <c r="J332" s="3" t="s">
        <v>32</v>
      </c>
      <c r="K332" s="3" t="s">
        <v>1765</v>
      </c>
      <c r="L332" s="3" t="s">
        <v>45</v>
      </c>
      <c r="M332" s="3" t="s">
        <v>408</v>
      </c>
      <c r="N332" s="3" t="s">
        <v>27</v>
      </c>
      <c r="O332" s="3" t="s">
        <v>34</v>
      </c>
      <c r="P332" s="3" t="s">
        <v>409</v>
      </c>
      <c r="Q332" s="3" t="s">
        <v>585</v>
      </c>
      <c r="R332" s="3" t="s">
        <v>27</v>
      </c>
      <c r="S332" s="3" t="s">
        <v>27</v>
      </c>
      <c r="T332" s="3" t="s">
        <v>27</v>
      </c>
      <c r="U332" s="3" t="s">
        <v>27</v>
      </c>
      <c r="V332" s="3" t="s">
        <v>27</v>
      </c>
      <c r="W332" s="3" t="s">
        <v>27</v>
      </c>
      <c r="X332" s="3" t="s">
        <v>1990</v>
      </c>
      <c r="Y332" s="3" t="s">
        <v>1991</v>
      </c>
      <c r="Z332" s="3" t="s">
        <v>27</v>
      </c>
      <c r="AA332" s="3" t="s">
        <v>1992</v>
      </c>
    </row>
    <row r="333" spans="1:27" x14ac:dyDescent="0.15">
      <c r="A333" s="3" t="s">
        <v>27</v>
      </c>
      <c r="B333" s="3" t="s">
        <v>2115</v>
      </c>
      <c r="C333" s="3" t="s">
        <v>2116</v>
      </c>
      <c r="D333" s="3" t="s">
        <v>27</v>
      </c>
      <c r="E333" s="3" t="s">
        <v>1830</v>
      </c>
      <c r="F333" s="3" t="s">
        <v>27</v>
      </c>
      <c r="G333" s="3" t="s">
        <v>31</v>
      </c>
      <c r="H333" s="3">
        <v>1931</v>
      </c>
      <c r="I333" s="3" t="s">
        <v>2117</v>
      </c>
      <c r="J333" s="3" t="s">
        <v>32</v>
      </c>
      <c r="K333" s="3" t="s">
        <v>1765</v>
      </c>
      <c r="L333" s="3" t="s">
        <v>874</v>
      </c>
      <c r="M333" s="3" t="s">
        <v>107</v>
      </c>
      <c r="N333" s="3" t="s">
        <v>27</v>
      </c>
      <c r="O333" s="3" t="s">
        <v>108</v>
      </c>
      <c r="P333" s="3" t="s">
        <v>109</v>
      </c>
      <c r="Q333" s="3" t="s">
        <v>109</v>
      </c>
      <c r="R333" s="3" t="s">
        <v>516</v>
      </c>
      <c r="S333" s="3" t="s">
        <v>27</v>
      </c>
      <c r="T333" s="3" t="s">
        <v>2118</v>
      </c>
      <c r="U333" s="3" t="s">
        <v>27</v>
      </c>
      <c r="V333" s="3" t="s">
        <v>27</v>
      </c>
      <c r="W333" s="3" t="s">
        <v>27</v>
      </c>
      <c r="X333" s="3" t="s">
        <v>27</v>
      </c>
      <c r="Y333" s="3" t="s">
        <v>27</v>
      </c>
      <c r="Z333" s="3" t="s">
        <v>27</v>
      </c>
      <c r="AA333" s="3" t="s">
        <v>2119</v>
      </c>
    </row>
    <row r="334" spans="1:27" x14ac:dyDescent="0.15">
      <c r="A334" s="3" t="s">
        <v>27</v>
      </c>
      <c r="B334" s="3" t="s">
        <v>2147</v>
      </c>
      <c r="C334" s="3" t="s">
        <v>2148</v>
      </c>
      <c r="D334" s="3" t="s">
        <v>27</v>
      </c>
      <c r="E334" s="3" t="s">
        <v>1836</v>
      </c>
      <c r="F334" s="3" t="s">
        <v>27</v>
      </c>
      <c r="G334" s="3" t="s">
        <v>31</v>
      </c>
      <c r="H334" s="3">
        <v>1931</v>
      </c>
      <c r="I334" s="3" t="s">
        <v>2149</v>
      </c>
      <c r="J334" s="3" t="s">
        <v>32</v>
      </c>
      <c r="K334" s="3" t="s">
        <v>1765</v>
      </c>
      <c r="L334" s="3" t="s">
        <v>874</v>
      </c>
      <c r="M334" s="3" t="s">
        <v>107</v>
      </c>
      <c r="N334" s="3" t="s">
        <v>27</v>
      </c>
      <c r="O334" s="3" t="s">
        <v>108</v>
      </c>
      <c r="P334" s="3" t="s">
        <v>109</v>
      </c>
      <c r="Q334" s="3" t="s">
        <v>109</v>
      </c>
      <c r="R334" s="3" t="s">
        <v>27</v>
      </c>
      <c r="S334" s="3" t="s">
        <v>27</v>
      </c>
      <c r="T334" s="3" t="s">
        <v>27</v>
      </c>
      <c r="U334" s="3" t="s">
        <v>27</v>
      </c>
      <c r="V334" s="3" t="s">
        <v>27</v>
      </c>
      <c r="W334" s="3" t="s">
        <v>27</v>
      </c>
      <c r="X334" s="3" t="s">
        <v>27</v>
      </c>
      <c r="Y334" s="3" t="s">
        <v>2150</v>
      </c>
      <c r="Z334" s="3" t="s">
        <v>27</v>
      </c>
      <c r="AA334" s="3" t="s">
        <v>2151</v>
      </c>
    </row>
    <row r="335" spans="1:27" x14ac:dyDescent="0.15">
      <c r="A335" s="3" t="s">
        <v>27</v>
      </c>
      <c r="B335" s="3" t="s">
        <v>1893</v>
      </c>
      <c r="C335" s="3" t="s">
        <v>1894</v>
      </c>
      <c r="D335" s="3" t="s">
        <v>27</v>
      </c>
      <c r="E335" s="3" t="s">
        <v>1787</v>
      </c>
      <c r="F335" s="3" t="s">
        <v>27</v>
      </c>
      <c r="G335" s="3" t="s">
        <v>31</v>
      </c>
      <c r="H335" s="3">
        <v>1929</v>
      </c>
      <c r="I335" s="3" t="s">
        <v>1895</v>
      </c>
      <c r="J335" s="3" t="s">
        <v>32</v>
      </c>
      <c r="K335" s="3" t="s">
        <v>1765</v>
      </c>
      <c r="L335" s="3" t="s">
        <v>45</v>
      </c>
      <c r="M335" s="3" t="s">
        <v>408</v>
      </c>
      <c r="N335" s="3" t="s">
        <v>27</v>
      </c>
      <c r="O335" s="3" t="s">
        <v>34</v>
      </c>
      <c r="P335" s="3" t="s">
        <v>35</v>
      </c>
      <c r="Q335" s="3" t="s">
        <v>36</v>
      </c>
      <c r="R335" s="3" t="s">
        <v>1013</v>
      </c>
      <c r="S335" s="3" t="s">
        <v>27</v>
      </c>
      <c r="T335" s="3" t="s">
        <v>27</v>
      </c>
      <c r="U335" s="3" t="s">
        <v>27</v>
      </c>
      <c r="V335" s="3" t="s">
        <v>27</v>
      </c>
      <c r="W335" s="3" t="s">
        <v>596</v>
      </c>
      <c r="X335" s="3" t="s">
        <v>1896</v>
      </c>
      <c r="Y335" s="3" t="s">
        <v>1897</v>
      </c>
      <c r="Z335" s="3" t="s">
        <v>27</v>
      </c>
      <c r="AA335" s="3" t="s">
        <v>1898</v>
      </c>
    </row>
    <row r="336" spans="1:27" x14ac:dyDescent="0.15">
      <c r="A336" s="3" t="s">
        <v>27</v>
      </c>
      <c r="B336" s="3" t="s">
        <v>1899</v>
      </c>
      <c r="C336" s="3" t="s">
        <v>1894</v>
      </c>
      <c r="D336" s="3" t="s">
        <v>27</v>
      </c>
      <c r="E336" s="3" t="s">
        <v>1788</v>
      </c>
      <c r="F336" s="3" t="s">
        <v>27</v>
      </c>
      <c r="G336" s="3" t="s">
        <v>31</v>
      </c>
      <c r="H336" s="3">
        <v>1929</v>
      </c>
      <c r="I336" s="3" t="s">
        <v>1900</v>
      </c>
      <c r="J336" s="3" t="s">
        <v>32</v>
      </c>
      <c r="K336" s="3" t="s">
        <v>1765</v>
      </c>
      <c r="L336" s="3" t="s">
        <v>45</v>
      </c>
      <c r="M336" s="3" t="s">
        <v>408</v>
      </c>
      <c r="N336" s="3" t="s">
        <v>27</v>
      </c>
      <c r="O336" s="3" t="s">
        <v>34</v>
      </c>
      <c r="P336" s="3" t="s">
        <v>35</v>
      </c>
      <c r="Q336" s="3" t="s">
        <v>36</v>
      </c>
      <c r="R336" s="3" t="s">
        <v>1013</v>
      </c>
      <c r="S336" s="3" t="s">
        <v>27</v>
      </c>
      <c r="T336" s="3" t="s">
        <v>27</v>
      </c>
      <c r="U336" s="3" t="s">
        <v>27</v>
      </c>
      <c r="V336" s="3" t="s">
        <v>27</v>
      </c>
      <c r="W336" s="3" t="s">
        <v>162</v>
      </c>
      <c r="X336" s="3" t="s">
        <v>27</v>
      </c>
      <c r="Y336" s="3" t="s">
        <v>1901</v>
      </c>
      <c r="Z336" s="3" t="s">
        <v>1902</v>
      </c>
      <c r="AA336" s="3" t="s">
        <v>1903</v>
      </c>
    </row>
    <row r="337" spans="1:27" x14ac:dyDescent="0.15">
      <c r="A337" s="3" t="s">
        <v>27</v>
      </c>
      <c r="B337" s="3" t="s">
        <v>2090</v>
      </c>
      <c r="C337" s="3" t="s">
        <v>504</v>
      </c>
      <c r="D337" s="3" t="s">
        <v>27</v>
      </c>
      <c r="E337" s="3" t="s">
        <v>30</v>
      </c>
      <c r="F337" s="3" t="s">
        <v>27</v>
      </c>
      <c r="G337" s="3" t="s">
        <v>31</v>
      </c>
      <c r="H337" s="3">
        <v>1929</v>
      </c>
      <c r="I337" s="3" t="s">
        <v>2091</v>
      </c>
      <c r="J337" s="3" t="s">
        <v>32</v>
      </c>
      <c r="K337" s="3" t="s">
        <v>1765</v>
      </c>
      <c r="L337" s="3" t="s">
        <v>874</v>
      </c>
      <c r="M337" s="3" t="s">
        <v>107</v>
      </c>
      <c r="N337" s="3" t="s">
        <v>653</v>
      </c>
      <c r="O337" s="3" t="s">
        <v>2092</v>
      </c>
      <c r="P337" s="3" t="s">
        <v>2093</v>
      </c>
      <c r="Q337" s="3" t="s">
        <v>2094</v>
      </c>
      <c r="R337" s="3" t="s">
        <v>2095</v>
      </c>
      <c r="S337" s="3" t="s">
        <v>27</v>
      </c>
      <c r="T337" s="3" t="s">
        <v>27</v>
      </c>
      <c r="U337" s="3" t="s">
        <v>27</v>
      </c>
      <c r="V337" s="3" t="s">
        <v>27</v>
      </c>
      <c r="W337" s="3" t="s">
        <v>27</v>
      </c>
      <c r="X337" s="3" t="s">
        <v>27</v>
      </c>
      <c r="Y337" s="3" t="s">
        <v>2096</v>
      </c>
      <c r="Z337" s="3" t="s">
        <v>27</v>
      </c>
      <c r="AA337" s="3" t="s">
        <v>2097</v>
      </c>
    </row>
    <row r="338" spans="1:27" x14ac:dyDescent="0.15">
      <c r="A338" s="3" t="s">
        <v>27</v>
      </c>
      <c r="B338" s="3" t="s">
        <v>2220</v>
      </c>
      <c r="C338" s="3" t="s">
        <v>504</v>
      </c>
      <c r="D338" s="3" t="s">
        <v>27</v>
      </c>
      <c r="E338" s="3" t="s">
        <v>30</v>
      </c>
      <c r="F338" s="3" t="s">
        <v>27</v>
      </c>
      <c r="G338" s="3" t="s">
        <v>354</v>
      </c>
      <c r="H338" s="3">
        <v>1929</v>
      </c>
      <c r="I338" s="3" t="s">
        <v>2091</v>
      </c>
      <c r="J338" s="3" t="s">
        <v>32</v>
      </c>
      <c r="K338" s="3" t="s">
        <v>1765</v>
      </c>
      <c r="L338" s="3" t="s">
        <v>123</v>
      </c>
      <c r="M338" s="3" t="s">
        <v>356</v>
      </c>
      <c r="N338" s="3" t="s">
        <v>653</v>
      </c>
      <c r="O338" s="3" t="s">
        <v>34</v>
      </c>
      <c r="P338" s="3" t="s">
        <v>573</v>
      </c>
      <c r="Q338" s="3" t="s">
        <v>574</v>
      </c>
      <c r="R338" s="3" t="s">
        <v>27</v>
      </c>
      <c r="S338" s="3" t="s">
        <v>27</v>
      </c>
      <c r="T338" s="3" t="s">
        <v>745</v>
      </c>
      <c r="U338" s="3" t="s">
        <v>27</v>
      </c>
      <c r="V338" s="3" t="s">
        <v>27</v>
      </c>
      <c r="W338" s="3" t="s">
        <v>27</v>
      </c>
      <c r="X338" s="3" t="s">
        <v>27</v>
      </c>
      <c r="Y338" s="3" t="s">
        <v>2221</v>
      </c>
      <c r="Z338" s="3" t="s">
        <v>27</v>
      </c>
      <c r="AA338" s="3" t="s">
        <v>2222</v>
      </c>
    </row>
    <row r="339" spans="1:27" x14ac:dyDescent="0.15">
      <c r="A339" s="3" t="s">
        <v>27</v>
      </c>
      <c r="B339" s="3" t="s">
        <v>1931</v>
      </c>
      <c r="C339" s="3" t="s">
        <v>570</v>
      </c>
      <c r="D339" s="3" t="s">
        <v>27</v>
      </c>
      <c r="E339" s="3" t="s">
        <v>30</v>
      </c>
      <c r="F339" s="3" t="s">
        <v>27</v>
      </c>
      <c r="G339" s="3" t="s">
        <v>31</v>
      </c>
      <c r="H339" s="3">
        <v>1928</v>
      </c>
      <c r="I339" s="3" t="s">
        <v>1932</v>
      </c>
      <c r="J339" s="3" t="s">
        <v>32</v>
      </c>
      <c r="K339" s="3" t="s">
        <v>1765</v>
      </c>
      <c r="L339" s="3" t="s">
        <v>874</v>
      </c>
      <c r="M339" s="3" t="s">
        <v>107</v>
      </c>
      <c r="N339" s="3" t="s">
        <v>653</v>
      </c>
      <c r="O339" s="3" t="s">
        <v>34</v>
      </c>
      <c r="P339" s="3" t="s">
        <v>573</v>
      </c>
      <c r="Q339" s="3" t="s">
        <v>574</v>
      </c>
      <c r="R339" s="3" t="s">
        <v>27</v>
      </c>
      <c r="S339" s="3" t="s">
        <v>27</v>
      </c>
      <c r="T339" s="3" t="s">
        <v>745</v>
      </c>
      <c r="U339" s="3" t="s">
        <v>27</v>
      </c>
      <c r="V339" s="3" t="s">
        <v>27</v>
      </c>
      <c r="W339" s="3" t="s">
        <v>27</v>
      </c>
      <c r="X339" s="3" t="s">
        <v>1933</v>
      </c>
      <c r="Y339" s="3" t="s">
        <v>27</v>
      </c>
      <c r="Z339" s="3" t="s">
        <v>1934</v>
      </c>
      <c r="AA339" s="3" t="s">
        <v>749</v>
      </c>
    </row>
    <row r="340" spans="1:27" x14ac:dyDescent="0.15">
      <c r="A340" s="3" t="s">
        <v>27</v>
      </c>
      <c r="B340" s="3" t="s">
        <v>1904</v>
      </c>
      <c r="C340" s="3" t="s">
        <v>570</v>
      </c>
      <c r="D340" s="3" t="s">
        <v>27</v>
      </c>
      <c r="E340" s="3" t="s">
        <v>30</v>
      </c>
      <c r="F340" s="3" t="s">
        <v>27</v>
      </c>
      <c r="G340" s="3" t="s">
        <v>31</v>
      </c>
      <c r="H340" s="3">
        <v>1927</v>
      </c>
      <c r="I340" s="3" t="s">
        <v>1905</v>
      </c>
      <c r="J340" s="3" t="s">
        <v>32</v>
      </c>
      <c r="K340" s="3" t="s">
        <v>1765</v>
      </c>
      <c r="L340" s="3" t="s">
        <v>874</v>
      </c>
      <c r="M340" s="3" t="s">
        <v>107</v>
      </c>
      <c r="N340" s="3" t="s">
        <v>27</v>
      </c>
      <c r="O340" s="3" t="s">
        <v>34</v>
      </c>
      <c r="P340" s="3" t="s">
        <v>573</v>
      </c>
      <c r="Q340" s="3" t="s">
        <v>574</v>
      </c>
      <c r="R340" s="3" t="s">
        <v>881</v>
      </c>
      <c r="S340" s="3" t="s">
        <v>27</v>
      </c>
      <c r="T340" s="3" t="s">
        <v>881</v>
      </c>
      <c r="U340" s="3" t="s">
        <v>490</v>
      </c>
      <c r="V340" s="3" t="s">
        <v>27</v>
      </c>
      <c r="W340" s="3" t="s">
        <v>1906</v>
      </c>
      <c r="X340" s="3" t="s">
        <v>27</v>
      </c>
      <c r="Y340" s="3" t="s">
        <v>27</v>
      </c>
      <c r="Z340" s="3" t="s">
        <v>27</v>
      </c>
      <c r="AA340" s="3" t="s">
        <v>882</v>
      </c>
    </row>
    <row r="341" spans="1:27" x14ac:dyDescent="0.15">
      <c r="A341" s="3" t="s">
        <v>27</v>
      </c>
      <c r="B341" s="3" t="s">
        <v>1935</v>
      </c>
      <c r="C341" s="3" t="s">
        <v>570</v>
      </c>
      <c r="D341" s="3" t="s">
        <v>27</v>
      </c>
      <c r="E341" s="3" t="s">
        <v>1792</v>
      </c>
      <c r="F341" s="3" t="s">
        <v>27</v>
      </c>
      <c r="G341" s="3" t="s">
        <v>31</v>
      </c>
      <c r="H341" s="3">
        <v>1926</v>
      </c>
      <c r="I341" s="3" t="s">
        <v>1936</v>
      </c>
      <c r="J341" s="3" t="s">
        <v>32</v>
      </c>
      <c r="K341" s="3" t="s">
        <v>1765</v>
      </c>
      <c r="L341" s="3" t="s">
        <v>874</v>
      </c>
      <c r="M341" s="3" t="s">
        <v>107</v>
      </c>
      <c r="N341" s="3" t="s">
        <v>27</v>
      </c>
      <c r="O341" s="3" t="s">
        <v>34</v>
      </c>
      <c r="P341" s="3" t="s">
        <v>573</v>
      </c>
      <c r="Q341" s="3" t="s">
        <v>574</v>
      </c>
      <c r="R341" s="3" t="s">
        <v>27</v>
      </c>
      <c r="S341" s="3" t="s">
        <v>27</v>
      </c>
      <c r="T341" s="3" t="s">
        <v>745</v>
      </c>
      <c r="U341" s="3" t="s">
        <v>490</v>
      </c>
      <c r="V341" s="3" t="s">
        <v>27</v>
      </c>
      <c r="W341" s="3" t="s">
        <v>746</v>
      </c>
      <c r="X341" s="3" t="s">
        <v>1937</v>
      </c>
      <c r="Y341" s="3" t="s">
        <v>27</v>
      </c>
      <c r="Z341" s="3" t="s">
        <v>1938</v>
      </c>
      <c r="AA341" s="3" t="s">
        <v>749</v>
      </c>
    </row>
    <row r="342" spans="1:27" x14ac:dyDescent="0.15">
      <c r="A342" s="3" t="s">
        <v>27</v>
      </c>
      <c r="B342" s="3" t="s">
        <v>2140</v>
      </c>
      <c r="C342" s="3" t="s">
        <v>2141</v>
      </c>
      <c r="D342" s="3" t="s">
        <v>27</v>
      </c>
      <c r="E342" s="3" t="s">
        <v>1835</v>
      </c>
      <c r="F342" s="3" t="s">
        <v>27</v>
      </c>
      <c r="G342" s="3" t="s">
        <v>31</v>
      </c>
      <c r="H342" s="3">
        <v>1926</v>
      </c>
      <c r="I342" s="3" t="s">
        <v>2142</v>
      </c>
      <c r="J342" s="3" t="s">
        <v>32</v>
      </c>
      <c r="K342" s="3" t="s">
        <v>1765</v>
      </c>
      <c r="L342" s="3" t="s">
        <v>874</v>
      </c>
      <c r="M342" s="3" t="s">
        <v>107</v>
      </c>
      <c r="N342" s="3" t="s">
        <v>27</v>
      </c>
      <c r="O342" s="3" t="s">
        <v>108</v>
      </c>
      <c r="P342" s="3" t="s">
        <v>109</v>
      </c>
      <c r="Q342" s="3" t="s">
        <v>109</v>
      </c>
      <c r="R342" s="3" t="s">
        <v>516</v>
      </c>
      <c r="S342" s="3" t="s">
        <v>27</v>
      </c>
      <c r="T342" s="3" t="s">
        <v>2143</v>
      </c>
      <c r="U342" s="3" t="s">
        <v>27</v>
      </c>
      <c r="V342" s="3" t="s">
        <v>27</v>
      </c>
      <c r="W342" s="3" t="s">
        <v>27</v>
      </c>
      <c r="X342" s="3" t="s">
        <v>27</v>
      </c>
      <c r="Y342" s="3" t="s">
        <v>2144</v>
      </c>
      <c r="Z342" s="3" t="s">
        <v>2145</v>
      </c>
      <c r="AA342" s="3" t="s">
        <v>2146</v>
      </c>
    </row>
    <row r="343" spans="1:27" x14ac:dyDescent="0.15">
      <c r="A343" s="3" t="s">
        <v>27</v>
      </c>
      <c r="B343" s="3" t="s">
        <v>1942</v>
      </c>
      <c r="C343" s="3" t="s">
        <v>570</v>
      </c>
      <c r="D343" s="3" t="s">
        <v>27</v>
      </c>
      <c r="E343" s="3" t="s">
        <v>1794</v>
      </c>
      <c r="F343" s="3" t="s">
        <v>27</v>
      </c>
      <c r="G343" s="3" t="s">
        <v>31</v>
      </c>
      <c r="H343" s="3">
        <v>1924</v>
      </c>
      <c r="I343" s="3" t="s">
        <v>1943</v>
      </c>
      <c r="J343" s="3" t="s">
        <v>32</v>
      </c>
      <c r="K343" s="3" t="s">
        <v>1765</v>
      </c>
      <c r="L343" s="3" t="s">
        <v>874</v>
      </c>
      <c r="M343" s="3" t="s">
        <v>107</v>
      </c>
      <c r="N343" s="3" t="s">
        <v>27</v>
      </c>
      <c r="O343" s="3" t="s">
        <v>34</v>
      </c>
      <c r="P343" s="3" t="s">
        <v>573</v>
      </c>
      <c r="Q343" s="3" t="s">
        <v>574</v>
      </c>
      <c r="R343" s="3" t="s">
        <v>27</v>
      </c>
      <c r="S343" s="3" t="s">
        <v>27</v>
      </c>
      <c r="T343" s="3" t="s">
        <v>745</v>
      </c>
      <c r="U343" s="3" t="s">
        <v>490</v>
      </c>
      <c r="V343" s="3" t="s">
        <v>27</v>
      </c>
      <c r="W343" s="3" t="s">
        <v>746</v>
      </c>
      <c r="X343" s="3" t="s">
        <v>1944</v>
      </c>
      <c r="Y343" s="3" t="s">
        <v>27</v>
      </c>
      <c r="Z343" s="3" t="s">
        <v>1945</v>
      </c>
      <c r="AA343" s="3" t="s">
        <v>749</v>
      </c>
    </row>
    <row r="344" spans="1:27" x14ac:dyDescent="0.15">
      <c r="A344" s="3" t="s">
        <v>27</v>
      </c>
      <c r="B344" s="3" t="s">
        <v>1914</v>
      </c>
      <c r="C344" s="3" t="s">
        <v>570</v>
      </c>
      <c r="D344" s="3" t="s">
        <v>27</v>
      </c>
      <c r="E344" s="3" t="s">
        <v>1790</v>
      </c>
      <c r="F344" s="3" t="s">
        <v>27</v>
      </c>
      <c r="G344" s="3" t="s">
        <v>31</v>
      </c>
      <c r="H344" s="3">
        <v>1920</v>
      </c>
      <c r="I344" s="3" t="s">
        <v>1915</v>
      </c>
      <c r="J344" s="3" t="s">
        <v>32</v>
      </c>
      <c r="K344" s="3" t="s">
        <v>1765</v>
      </c>
      <c r="L344" s="3" t="s">
        <v>874</v>
      </c>
      <c r="M344" s="3" t="s">
        <v>107</v>
      </c>
      <c r="N344" s="3" t="s">
        <v>27</v>
      </c>
      <c r="O344" s="3" t="s">
        <v>34</v>
      </c>
      <c r="P344" s="3" t="s">
        <v>573</v>
      </c>
      <c r="Q344" s="3" t="s">
        <v>574</v>
      </c>
      <c r="R344" s="3" t="s">
        <v>27</v>
      </c>
      <c r="S344" s="3" t="s">
        <v>1916</v>
      </c>
      <c r="T344" s="3" t="s">
        <v>1917</v>
      </c>
      <c r="U344" s="3" t="s">
        <v>490</v>
      </c>
      <c r="V344" s="3" t="s">
        <v>27</v>
      </c>
      <c r="W344" s="3" t="s">
        <v>1918</v>
      </c>
      <c r="X344" s="3" t="s">
        <v>1919</v>
      </c>
      <c r="Y344" s="3" t="s">
        <v>27</v>
      </c>
      <c r="Z344" s="3" t="s">
        <v>1920</v>
      </c>
      <c r="AA344" s="3" t="s">
        <v>1921</v>
      </c>
    </row>
    <row r="345" spans="1:27" x14ac:dyDescent="0.15">
      <c r="A345" s="3" t="s">
        <v>52</v>
      </c>
      <c r="B345" s="3" t="s">
        <v>1926</v>
      </c>
      <c r="C345" s="3" t="s">
        <v>570</v>
      </c>
      <c r="D345" s="3" t="s">
        <v>27</v>
      </c>
      <c r="E345" s="3" t="s">
        <v>30</v>
      </c>
      <c r="F345" s="3" t="s">
        <v>27</v>
      </c>
      <c r="G345" s="3" t="s">
        <v>31</v>
      </c>
      <c r="H345" s="3">
        <v>1920</v>
      </c>
      <c r="I345" s="3" t="s">
        <v>1927</v>
      </c>
      <c r="J345" s="3" t="s">
        <v>32</v>
      </c>
      <c r="K345" s="3" t="s">
        <v>1765</v>
      </c>
      <c r="L345" s="3" t="s">
        <v>874</v>
      </c>
      <c r="M345" s="3" t="s">
        <v>107</v>
      </c>
      <c r="N345" s="3" t="s">
        <v>27</v>
      </c>
      <c r="O345" s="3" t="s">
        <v>34</v>
      </c>
      <c r="P345" s="3" t="s">
        <v>573</v>
      </c>
      <c r="Q345" s="3" t="s">
        <v>574</v>
      </c>
      <c r="R345" s="3" t="s">
        <v>27</v>
      </c>
      <c r="S345" s="3" t="s">
        <v>27</v>
      </c>
      <c r="T345" s="3" t="s">
        <v>745</v>
      </c>
      <c r="U345" s="3" t="s">
        <v>27</v>
      </c>
      <c r="V345" s="3" t="s">
        <v>27</v>
      </c>
      <c r="W345" s="3" t="s">
        <v>27</v>
      </c>
      <c r="X345" s="3" t="s">
        <v>27</v>
      </c>
      <c r="Y345" s="3" t="s">
        <v>1928</v>
      </c>
      <c r="Z345" s="3" t="s">
        <v>1929</v>
      </c>
      <c r="AA345" s="3" t="s">
        <v>1930</v>
      </c>
    </row>
    <row r="346" spans="1:27" x14ac:dyDescent="0.15">
      <c r="A346" s="3" t="s">
        <v>27</v>
      </c>
      <c r="B346" s="3" t="s">
        <v>1939</v>
      </c>
      <c r="C346" s="3" t="s">
        <v>570</v>
      </c>
      <c r="D346" s="3" t="s">
        <v>27</v>
      </c>
      <c r="E346" s="3" t="s">
        <v>1793</v>
      </c>
      <c r="F346" s="3" t="s">
        <v>27</v>
      </c>
      <c r="G346" s="3" t="s">
        <v>31</v>
      </c>
      <c r="H346" s="3">
        <v>1920</v>
      </c>
      <c r="I346" s="3" t="s">
        <v>1940</v>
      </c>
      <c r="J346" s="3" t="s">
        <v>32</v>
      </c>
      <c r="K346" s="3" t="s">
        <v>1765</v>
      </c>
      <c r="L346" s="3" t="s">
        <v>874</v>
      </c>
      <c r="M346" s="3" t="s">
        <v>107</v>
      </c>
      <c r="N346" s="3" t="s">
        <v>27</v>
      </c>
      <c r="O346" s="3" t="s">
        <v>34</v>
      </c>
      <c r="P346" s="3" t="s">
        <v>573</v>
      </c>
      <c r="Q346" s="3" t="s">
        <v>574</v>
      </c>
      <c r="R346" s="3" t="s">
        <v>27</v>
      </c>
      <c r="S346" s="3" t="s">
        <v>27</v>
      </c>
      <c r="T346" s="3" t="s">
        <v>745</v>
      </c>
      <c r="U346" s="3" t="s">
        <v>490</v>
      </c>
      <c r="V346" s="3" t="s">
        <v>27</v>
      </c>
      <c r="W346" s="3" t="s">
        <v>746</v>
      </c>
      <c r="X346" s="3" t="s">
        <v>1941</v>
      </c>
      <c r="Y346" s="3" t="s">
        <v>27</v>
      </c>
      <c r="Z346" s="3" t="s">
        <v>748</v>
      </c>
      <c r="AA346" s="3" t="s">
        <v>749</v>
      </c>
    </row>
    <row r="347" spans="1:27" x14ac:dyDescent="0.15">
      <c r="A347" s="3" t="s">
        <v>27</v>
      </c>
      <c r="B347" s="3" t="s">
        <v>1946</v>
      </c>
      <c r="C347" s="3" t="s">
        <v>787</v>
      </c>
      <c r="D347" s="3" t="s">
        <v>27</v>
      </c>
      <c r="E347" s="3" t="s">
        <v>1795</v>
      </c>
      <c r="F347" s="3" t="s">
        <v>27</v>
      </c>
      <c r="G347" s="3" t="s">
        <v>31</v>
      </c>
      <c r="H347" s="3">
        <v>1920</v>
      </c>
      <c r="I347" s="3" t="s">
        <v>1947</v>
      </c>
      <c r="J347" s="3" t="s">
        <v>32</v>
      </c>
      <c r="K347" s="3" t="s">
        <v>1765</v>
      </c>
      <c r="L347" s="3" t="s">
        <v>874</v>
      </c>
      <c r="M347" s="3" t="s">
        <v>107</v>
      </c>
      <c r="N347" s="3" t="s">
        <v>27</v>
      </c>
      <c r="O347" s="3" t="s">
        <v>34</v>
      </c>
      <c r="P347" s="3" t="s">
        <v>573</v>
      </c>
      <c r="Q347" s="3" t="s">
        <v>574</v>
      </c>
      <c r="R347" s="3" t="s">
        <v>27</v>
      </c>
      <c r="S347" s="3" t="s">
        <v>1948</v>
      </c>
      <c r="T347" s="3" t="s">
        <v>745</v>
      </c>
      <c r="U347" s="3" t="s">
        <v>490</v>
      </c>
      <c r="V347" s="3" t="s">
        <v>27</v>
      </c>
      <c r="W347" s="3" t="s">
        <v>746</v>
      </c>
      <c r="X347" s="3" t="s">
        <v>1949</v>
      </c>
      <c r="Y347" s="3" t="s">
        <v>27</v>
      </c>
      <c r="Z347" s="3" t="s">
        <v>27</v>
      </c>
      <c r="AA347" s="3" t="s">
        <v>1950</v>
      </c>
    </row>
    <row r="348" spans="1:27" x14ac:dyDescent="0.15">
      <c r="A348" s="3" t="s">
        <v>27</v>
      </c>
      <c r="B348" s="3" t="s">
        <v>1907</v>
      </c>
      <c r="C348" s="3" t="s">
        <v>570</v>
      </c>
      <c r="D348" s="3" t="s">
        <v>27</v>
      </c>
      <c r="E348" s="3" t="s">
        <v>1789</v>
      </c>
      <c r="F348" s="3" t="s">
        <v>27</v>
      </c>
      <c r="G348" s="3" t="s">
        <v>31</v>
      </c>
      <c r="H348" s="3">
        <v>1918</v>
      </c>
      <c r="I348" s="3" t="s">
        <v>1908</v>
      </c>
      <c r="J348" s="3" t="s">
        <v>32</v>
      </c>
      <c r="K348" s="3" t="s">
        <v>1765</v>
      </c>
      <c r="L348" s="3" t="s">
        <v>874</v>
      </c>
      <c r="M348" s="3" t="s">
        <v>107</v>
      </c>
      <c r="N348" s="3" t="s">
        <v>27</v>
      </c>
      <c r="O348" s="3" t="s">
        <v>34</v>
      </c>
      <c r="P348" s="3" t="s">
        <v>573</v>
      </c>
      <c r="Q348" s="3" t="s">
        <v>574</v>
      </c>
      <c r="R348" s="3" t="s">
        <v>1909</v>
      </c>
      <c r="S348" s="3" t="s">
        <v>27</v>
      </c>
      <c r="T348" s="3" t="s">
        <v>1910</v>
      </c>
      <c r="U348" s="3" t="s">
        <v>490</v>
      </c>
      <c r="V348" s="3" t="s">
        <v>27</v>
      </c>
      <c r="W348" s="3" t="s">
        <v>1911</v>
      </c>
      <c r="X348" s="3" t="s">
        <v>1912</v>
      </c>
      <c r="Y348" s="3" t="s">
        <v>27</v>
      </c>
      <c r="Z348" s="3" t="s">
        <v>683</v>
      </c>
      <c r="AA348" s="3" t="s">
        <v>1913</v>
      </c>
    </row>
    <row r="349" spans="1:27" x14ac:dyDescent="0.15">
      <c r="A349" s="3" t="s">
        <v>27</v>
      </c>
      <c r="B349" s="3" t="s">
        <v>2049</v>
      </c>
      <c r="C349" s="3" t="s">
        <v>1249</v>
      </c>
      <c r="D349" s="3" t="s">
        <v>27</v>
      </c>
      <c r="E349" s="3" t="s">
        <v>1817</v>
      </c>
      <c r="F349" s="3" t="s">
        <v>27</v>
      </c>
      <c r="G349" s="3" t="s">
        <v>31</v>
      </c>
      <c r="H349" s="3">
        <v>1914</v>
      </c>
      <c r="I349" s="3" t="s">
        <v>2050</v>
      </c>
      <c r="J349" s="3" t="s">
        <v>32</v>
      </c>
      <c r="K349" s="3" t="s">
        <v>1765</v>
      </c>
      <c r="L349" s="3" t="s">
        <v>365</v>
      </c>
      <c r="M349" s="3" t="s">
        <v>1081</v>
      </c>
      <c r="N349" s="3" t="s">
        <v>27</v>
      </c>
      <c r="O349" s="3" t="s">
        <v>34</v>
      </c>
      <c r="P349" s="3" t="s">
        <v>409</v>
      </c>
      <c r="Q349" s="3" t="s">
        <v>595</v>
      </c>
      <c r="R349" s="3" t="s">
        <v>27</v>
      </c>
      <c r="S349" s="3" t="s">
        <v>27</v>
      </c>
      <c r="T349" s="3" t="s">
        <v>27</v>
      </c>
      <c r="U349" s="3" t="s">
        <v>27</v>
      </c>
      <c r="V349" s="3" t="s">
        <v>27</v>
      </c>
      <c r="W349" s="3" t="s">
        <v>396</v>
      </c>
      <c r="X349" s="3" t="s">
        <v>27</v>
      </c>
      <c r="Y349" s="3" t="s">
        <v>2051</v>
      </c>
      <c r="Z349" s="3" t="s">
        <v>27</v>
      </c>
      <c r="AA349" s="3" t="s">
        <v>2052</v>
      </c>
    </row>
    <row r="350" spans="1:27" x14ac:dyDescent="0.15">
      <c r="A350" s="3" t="s">
        <v>27</v>
      </c>
      <c r="B350" s="3" t="s">
        <v>2098</v>
      </c>
      <c r="C350" s="3" t="s">
        <v>529</v>
      </c>
      <c r="D350" s="3" t="s">
        <v>27</v>
      </c>
      <c r="E350" s="3" t="s">
        <v>1827</v>
      </c>
      <c r="F350" s="3" t="s">
        <v>27</v>
      </c>
      <c r="G350" s="3" t="s">
        <v>31</v>
      </c>
      <c r="H350" s="3">
        <v>1914</v>
      </c>
      <c r="I350" s="3" t="s">
        <v>2099</v>
      </c>
      <c r="J350" s="3" t="s">
        <v>32</v>
      </c>
      <c r="K350" s="3" t="s">
        <v>1765</v>
      </c>
      <c r="L350" s="3" t="s">
        <v>874</v>
      </c>
      <c r="M350" s="3" t="s">
        <v>107</v>
      </c>
      <c r="N350" s="3" t="s">
        <v>27</v>
      </c>
      <c r="O350" s="3" t="s">
        <v>108</v>
      </c>
      <c r="P350" s="3" t="s">
        <v>479</v>
      </c>
      <c r="Q350" s="3" t="s">
        <v>480</v>
      </c>
      <c r="R350" s="3" t="s">
        <v>663</v>
      </c>
      <c r="S350" s="3" t="s">
        <v>27</v>
      </c>
      <c r="T350" s="3" t="s">
        <v>664</v>
      </c>
      <c r="U350" s="3" t="s">
        <v>27</v>
      </c>
      <c r="V350" s="3" t="s">
        <v>27</v>
      </c>
      <c r="W350" s="3" t="s">
        <v>27</v>
      </c>
      <c r="X350" s="3" t="s">
        <v>27</v>
      </c>
      <c r="Y350" s="3" t="s">
        <v>2100</v>
      </c>
      <c r="Z350" s="3" t="s">
        <v>27</v>
      </c>
      <c r="AA350" s="3" t="s">
        <v>2101</v>
      </c>
    </row>
    <row r="351" spans="1:27" x14ac:dyDescent="0.15">
      <c r="A351" s="3" t="s">
        <v>27</v>
      </c>
      <c r="B351" s="3" t="s">
        <v>2102</v>
      </c>
      <c r="C351" s="3" t="s">
        <v>529</v>
      </c>
      <c r="D351" s="3" t="s">
        <v>27</v>
      </c>
      <c r="E351" s="3" t="s">
        <v>1828</v>
      </c>
      <c r="F351" s="3" t="s">
        <v>27</v>
      </c>
      <c r="G351" s="3" t="s">
        <v>31</v>
      </c>
      <c r="H351" s="3">
        <v>1914</v>
      </c>
      <c r="I351" s="3" t="s">
        <v>2099</v>
      </c>
      <c r="J351" s="3" t="s">
        <v>32</v>
      </c>
      <c r="K351" s="3" t="s">
        <v>1765</v>
      </c>
      <c r="L351" s="3" t="s">
        <v>874</v>
      </c>
      <c r="M351" s="3" t="s">
        <v>107</v>
      </c>
      <c r="N351" s="3" t="s">
        <v>27</v>
      </c>
      <c r="O351" s="3" t="s">
        <v>108</v>
      </c>
      <c r="P351" s="3" t="s">
        <v>479</v>
      </c>
      <c r="Q351" s="3" t="s">
        <v>480</v>
      </c>
      <c r="R351" s="3" t="s">
        <v>27</v>
      </c>
      <c r="S351" s="3" t="s">
        <v>27</v>
      </c>
      <c r="T351" s="3" t="s">
        <v>27</v>
      </c>
      <c r="U351" s="3" t="s">
        <v>27</v>
      </c>
      <c r="V351" s="3" t="s">
        <v>27</v>
      </c>
      <c r="W351" s="3" t="s">
        <v>27</v>
      </c>
      <c r="X351" s="3" t="s">
        <v>27</v>
      </c>
      <c r="Y351" s="3" t="s">
        <v>2103</v>
      </c>
      <c r="Z351" s="3" t="s">
        <v>27</v>
      </c>
      <c r="AA351" s="3" t="s">
        <v>2104</v>
      </c>
    </row>
    <row r="352" spans="1:27" x14ac:dyDescent="0.15">
      <c r="A352" s="3" t="s">
        <v>27</v>
      </c>
      <c r="B352" s="3" t="s">
        <v>2060</v>
      </c>
      <c r="C352" s="3" t="s">
        <v>2061</v>
      </c>
      <c r="D352" s="3" t="s">
        <v>1820</v>
      </c>
      <c r="E352" s="3" t="s">
        <v>1821</v>
      </c>
      <c r="F352" s="3" t="s">
        <v>27</v>
      </c>
      <c r="G352" s="3" t="s">
        <v>31</v>
      </c>
      <c r="H352" s="3">
        <v>1913</v>
      </c>
      <c r="I352" s="3" t="s">
        <v>2062</v>
      </c>
      <c r="J352" s="3" t="s">
        <v>32</v>
      </c>
      <c r="K352" s="3" t="s">
        <v>1765</v>
      </c>
      <c r="L352" s="3" t="s">
        <v>365</v>
      </c>
      <c r="M352" s="3" t="s">
        <v>1081</v>
      </c>
      <c r="N352" s="3" t="s">
        <v>27</v>
      </c>
      <c r="O352" s="3" t="s">
        <v>34</v>
      </c>
      <c r="P352" s="3" t="s">
        <v>409</v>
      </c>
      <c r="Q352" s="3" t="s">
        <v>410</v>
      </c>
      <c r="R352" s="3" t="s">
        <v>27</v>
      </c>
      <c r="S352" s="3" t="s">
        <v>27</v>
      </c>
      <c r="T352" s="3" t="s">
        <v>27</v>
      </c>
      <c r="U352" s="3" t="s">
        <v>27</v>
      </c>
      <c r="V352" s="3" t="s">
        <v>27</v>
      </c>
      <c r="W352" s="3" t="s">
        <v>27</v>
      </c>
      <c r="X352" s="3" t="s">
        <v>2063</v>
      </c>
      <c r="Y352" s="3" t="s">
        <v>2064</v>
      </c>
      <c r="Z352" s="3" t="s">
        <v>27</v>
      </c>
      <c r="AA352" s="3" t="s">
        <v>2065</v>
      </c>
    </row>
    <row r="353" spans="1:27" x14ac:dyDescent="0.15">
      <c r="A353" s="3" t="s">
        <v>27</v>
      </c>
      <c r="B353" s="3" t="s">
        <v>2105</v>
      </c>
      <c r="C353" s="3" t="s">
        <v>529</v>
      </c>
      <c r="D353" s="3" t="s">
        <v>27</v>
      </c>
      <c r="E353" s="3" t="s">
        <v>1829</v>
      </c>
      <c r="F353" s="3" t="s">
        <v>27</v>
      </c>
      <c r="G353" s="3" t="s">
        <v>31</v>
      </c>
      <c r="H353" s="3">
        <v>1913</v>
      </c>
      <c r="I353" s="3" t="s">
        <v>2106</v>
      </c>
      <c r="J353" s="3" t="s">
        <v>32</v>
      </c>
      <c r="K353" s="3" t="s">
        <v>1765</v>
      </c>
      <c r="L353" s="3" t="s">
        <v>45</v>
      </c>
      <c r="M353" s="3" t="s">
        <v>408</v>
      </c>
      <c r="N353" s="3" t="s">
        <v>27</v>
      </c>
      <c r="O353" s="3" t="s">
        <v>108</v>
      </c>
      <c r="P353" s="3" t="s">
        <v>479</v>
      </c>
      <c r="Q353" s="3" t="s">
        <v>480</v>
      </c>
      <c r="R353" s="3" t="s">
        <v>2107</v>
      </c>
      <c r="S353" s="3" t="s">
        <v>27</v>
      </c>
      <c r="T353" s="3" t="s">
        <v>2108</v>
      </c>
      <c r="U353" s="3" t="s">
        <v>27</v>
      </c>
      <c r="V353" s="3" t="s">
        <v>27</v>
      </c>
      <c r="W353" s="3" t="s">
        <v>27</v>
      </c>
      <c r="X353" s="3" t="s">
        <v>27</v>
      </c>
      <c r="Y353" s="3" t="s">
        <v>2109</v>
      </c>
      <c r="Z353" s="3" t="s">
        <v>27</v>
      </c>
      <c r="AA353" s="3" t="s">
        <v>2110</v>
      </c>
    </row>
    <row r="354" spans="1:27" x14ac:dyDescent="0.15">
      <c r="A354" s="3" t="s">
        <v>27</v>
      </c>
      <c r="B354" s="3" t="s">
        <v>1922</v>
      </c>
      <c r="C354" s="3" t="s">
        <v>570</v>
      </c>
      <c r="D354" s="3" t="s">
        <v>27</v>
      </c>
      <c r="E354" s="3" t="s">
        <v>1791</v>
      </c>
      <c r="F354" s="3" t="s">
        <v>27</v>
      </c>
      <c r="G354" s="3" t="s">
        <v>31</v>
      </c>
      <c r="H354" s="3">
        <v>1910</v>
      </c>
      <c r="I354" s="3" t="s">
        <v>1923</v>
      </c>
      <c r="J354" s="3" t="s">
        <v>32</v>
      </c>
      <c r="K354" s="3" t="s">
        <v>1765</v>
      </c>
      <c r="L354" s="3" t="s">
        <v>874</v>
      </c>
      <c r="M354" s="3" t="s">
        <v>107</v>
      </c>
      <c r="N354" s="3" t="s">
        <v>27</v>
      </c>
      <c r="O354" s="3" t="s">
        <v>34</v>
      </c>
      <c r="P354" s="3" t="s">
        <v>573</v>
      </c>
      <c r="Q354" s="3" t="s">
        <v>574</v>
      </c>
      <c r="R354" s="3" t="s">
        <v>881</v>
      </c>
      <c r="S354" s="3" t="s">
        <v>27</v>
      </c>
      <c r="T354" s="3" t="s">
        <v>881</v>
      </c>
      <c r="U354" s="3" t="s">
        <v>490</v>
      </c>
      <c r="V354" s="3" t="s">
        <v>27</v>
      </c>
      <c r="W354" s="3" t="s">
        <v>1924</v>
      </c>
      <c r="X354" s="3" t="s">
        <v>1925</v>
      </c>
      <c r="Y354" s="3" t="s">
        <v>27</v>
      </c>
      <c r="Z354" s="3" t="s">
        <v>748</v>
      </c>
      <c r="AA354" s="3" t="s">
        <v>882</v>
      </c>
    </row>
    <row r="355" spans="1:27" x14ac:dyDescent="0.15">
      <c r="A355" s="3" t="s">
        <v>27</v>
      </c>
      <c r="B355" s="3" t="s">
        <v>1890</v>
      </c>
      <c r="C355" s="3" t="s">
        <v>780</v>
      </c>
      <c r="D355" s="3" t="s">
        <v>27</v>
      </c>
      <c r="E355" s="3" t="s">
        <v>30</v>
      </c>
      <c r="F355" s="3" t="s">
        <v>27</v>
      </c>
      <c r="G355" s="3" t="s">
        <v>31</v>
      </c>
      <c r="H355" s="3">
        <v>1908</v>
      </c>
      <c r="I355" s="3" t="s">
        <v>1891</v>
      </c>
      <c r="J355" s="3" t="s">
        <v>32</v>
      </c>
      <c r="K355" s="3" t="s">
        <v>1765</v>
      </c>
      <c r="L355" s="3" t="s">
        <v>45</v>
      </c>
      <c r="M355" s="3" t="s">
        <v>408</v>
      </c>
      <c r="N355" s="3" t="s">
        <v>27</v>
      </c>
      <c r="O355" s="3" t="s">
        <v>27</v>
      </c>
      <c r="P355" s="3" t="s">
        <v>27</v>
      </c>
      <c r="Q355" s="3" t="s">
        <v>783</v>
      </c>
      <c r="R355" s="3" t="s">
        <v>27</v>
      </c>
      <c r="S355" s="3" t="s">
        <v>27</v>
      </c>
      <c r="T355" s="3" t="s">
        <v>27</v>
      </c>
      <c r="U355" s="3" t="s">
        <v>490</v>
      </c>
      <c r="V355" s="3" t="s">
        <v>27</v>
      </c>
      <c r="W355" s="3" t="s">
        <v>1892</v>
      </c>
      <c r="X355" s="3" t="s">
        <v>27</v>
      </c>
      <c r="Y355" s="3" t="s">
        <v>27</v>
      </c>
      <c r="Z355" s="3" t="s">
        <v>27</v>
      </c>
      <c r="AA355" s="3" t="s">
        <v>783</v>
      </c>
    </row>
    <row r="356" spans="1:27" x14ac:dyDescent="0.15">
      <c r="A356" s="3" t="s">
        <v>27</v>
      </c>
      <c r="B356" s="3" t="s">
        <v>2128</v>
      </c>
      <c r="C356" s="3" t="s">
        <v>529</v>
      </c>
      <c r="D356" s="3" t="s">
        <v>27</v>
      </c>
      <c r="E356" s="3" t="s">
        <v>1833</v>
      </c>
      <c r="F356" s="3" t="s">
        <v>27</v>
      </c>
      <c r="G356" s="3" t="s">
        <v>31</v>
      </c>
      <c r="H356" s="3">
        <v>1903</v>
      </c>
      <c r="I356" s="3" t="s">
        <v>2129</v>
      </c>
      <c r="J356" s="3" t="s">
        <v>32</v>
      </c>
      <c r="K356" s="3" t="s">
        <v>1765</v>
      </c>
      <c r="L356" s="3" t="s">
        <v>874</v>
      </c>
      <c r="M356" s="3" t="s">
        <v>107</v>
      </c>
      <c r="N356" s="3" t="s">
        <v>27</v>
      </c>
      <c r="O356" s="3" t="s">
        <v>108</v>
      </c>
      <c r="P356" s="3" t="s">
        <v>479</v>
      </c>
      <c r="Q356" s="3" t="s">
        <v>480</v>
      </c>
      <c r="R356" s="3" t="s">
        <v>663</v>
      </c>
      <c r="S356" s="3" t="s">
        <v>27</v>
      </c>
      <c r="T356" s="3" t="s">
        <v>664</v>
      </c>
      <c r="U356" s="3" t="s">
        <v>27</v>
      </c>
      <c r="V356" s="3" t="s">
        <v>27</v>
      </c>
      <c r="W356" s="3" t="s">
        <v>27</v>
      </c>
      <c r="X356" s="3" t="s">
        <v>27</v>
      </c>
      <c r="Y356" s="3" t="s">
        <v>2100</v>
      </c>
      <c r="Z356" s="3" t="s">
        <v>2130</v>
      </c>
      <c r="AA356" s="3" t="s">
        <v>2101</v>
      </c>
    </row>
    <row r="357" spans="1:27" x14ac:dyDescent="0.15">
      <c r="A357" s="3" t="s">
        <v>27</v>
      </c>
      <c r="B357" s="3" t="s">
        <v>1958</v>
      </c>
      <c r="C357" s="3" t="s">
        <v>1959</v>
      </c>
      <c r="D357" s="3" t="s">
        <v>27</v>
      </c>
      <c r="E357" s="3" t="s">
        <v>1798</v>
      </c>
      <c r="F357" s="3" t="s">
        <v>27</v>
      </c>
      <c r="G357" s="3" t="s">
        <v>31</v>
      </c>
      <c r="H357" s="3">
        <v>1886</v>
      </c>
      <c r="I357" s="3" t="s">
        <v>1960</v>
      </c>
      <c r="J357" s="3" t="s">
        <v>32</v>
      </c>
      <c r="K357" s="3" t="s">
        <v>1765</v>
      </c>
      <c r="L357" s="3" t="s">
        <v>45</v>
      </c>
      <c r="M357" s="3" t="s">
        <v>408</v>
      </c>
      <c r="N357" s="3" t="s">
        <v>27</v>
      </c>
      <c r="O357" s="3" t="s">
        <v>34</v>
      </c>
      <c r="P357" s="3" t="s">
        <v>409</v>
      </c>
      <c r="Q357" s="3" t="s">
        <v>410</v>
      </c>
      <c r="R357" s="3" t="s">
        <v>27</v>
      </c>
      <c r="S357" s="3" t="s">
        <v>27</v>
      </c>
      <c r="T357" s="3" t="s">
        <v>27</v>
      </c>
      <c r="U357" s="3" t="s">
        <v>27</v>
      </c>
      <c r="V357" s="3" t="s">
        <v>27</v>
      </c>
      <c r="W357" s="3" t="s">
        <v>596</v>
      </c>
      <c r="X357" s="3" t="s">
        <v>27</v>
      </c>
      <c r="Y357" s="3" t="s">
        <v>1961</v>
      </c>
      <c r="Z357" s="3" t="s">
        <v>27</v>
      </c>
      <c r="AA357" s="3" t="s">
        <v>1962</v>
      </c>
    </row>
    <row r="358" spans="1:27" x14ac:dyDescent="0.15">
      <c r="A358" s="3" t="s">
        <v>27</v>
      </c>
      <c r="B358" s="3" t="s">
        <v>1881</v>
      </c>
      <c r="C358" s="3" t="s">
        <v>816</v>
      </c>
      <c r="D358" s="3" t="s">
        <v>27</v>
      </c>
      <c r="E358" s="3" t="s">
        <v>1784</v>
      </c>
      <c r="F358" s="3" t="s">
        <v>27</v>
      </c>
      <c r="G358" s="3" t="s">
        <v>31</v>
      </c>
      <c r="H358" s="3">
        <v>1882</v>
      </c>
      <c r="I358" s="3" t="s">
        <v>1411</v>
      </c>
      <c r="J358" s="3" t="s">
        <v>32</v>
      </c>
      <c r="K358" s="3" t="s">
        <v>1765</v>
      </c>
      <c r="L358" s="3" t="s">
        <v>45</v>
      </c>
      <c r="M358" s="3" t="s">
        <v>408</v>
      </c>
      <c r="N358" s="3" t="s">
        <v>27</v>
      </c>
      <c r="O358" s="3" t="s">
        <v>34</v>
      </c>
      <c r="P358" s="3" t="s">
        <v>35</v>
      </c>
      <c r="Q358" s="3" t="s">
        <v>36</v>
      </c>
      <c r="R358" s="3" t="s">
        <v>1013</v>
      </c>
      <c r="S358" s="3" t="s">
        <v>27</v>
      </c>
      <c r="T358" s="3" t="s">
        <v>27</v>
      </c>
      <c r="U358" s="3" t="s">
        <v>27</v>
      </c>
      <c r="V358" s="3" t="s">
        <v>27</v>
      </c>
      <c r="W358" s="3" t="s">
        <v>27</v>
      </c>
      <c r="X358" s="3" t="s">
        <v>27</v>
      </c>
      <c r="Y358" s="3" t="s">
        <v>27</v>
      </c>
      <c r="Z358" s="3" t="s">
        <v>27</v>
      </c>
      <c r="AA358" s="3" t="s">
        <v>1014</v>
      </c>
    </row>
    <row r="359" spans="1:27" x14ac:dyDescent="0.15">
      <c r="A359" s="3" t="s">
        <v>27</v>
      </c>
      <c r="B359" s="3" t="s">
        <v>2123</v>
      </c>
      <c r="C359" s="3" t="s">
        <v>2124</v>
      </c>
      <c r="D359" s="3" t="s">
        <v>27</v>
      </c>
      <c r="E359" s="3" t="s">
        <v>1832</v>
      </c>
      <c r="F359" s="3" t="s">
        <v>27</v>
      </c>
      <c r="G359" s="3" t="s">
        <v>31</v>
      </c>
      <c r="H359" s="3">
        <v>1882</v>
      </c>
      <c r="I359" s="3" t="s">
        <v>2125</v>
      </c>
      <c r="J359" s="3" t="s">
        <v>32</v>
      </c>
      <c r="K359" s="3" t="s">
        <v>1765</v>
      </c>
      <c r="L359" s="3" t="s">
        <v>45</v>
      </c>
      <c r="M359" s="3" t="s">
        <v>107</v>
      </c>
      <c r="N359" s="3" t="s">
        <v>27</v>
      </c>
      <c r="O359" s="3" t="s">
        <v>108</v>
      </c>
      <c r="P359" s="3" t="s">
        <v>479</v>
      </c>
      <c r="Q359" s="3" t="s">
        <v>480</v>
      </c>
      <c r="R359" s="3" t="s">
        <v>663</v>
      </c>
      <c r="S359" s="3" t="s">
        <v>27</v>
      </c>
      <c r="T359" s="3" t="s">
        <v>664</v>
      </c>
      <c r="U359" s="3" t="s">
        <v>27</v>
      </c>
      <c r="V359" s="3" t="s">
        <v>27</v>
      </c>
      <c r="W359" s="3" t="s">
        <v>27</v>
      </c>
      <c r="X359" s="3" t="s">
        <v>27</v>
      </c>
      <c r="Y359" s="3" t="s">
        <v>2126</v>
      </c>
      <c r="Z359" s="3" t="s">
        <v>27</v>
      </c>
      <c r="AA359" s="3" t="s">
        <v>2127</v>
      </c>
    </row>
    <row r="360" spans="1:27" x14ac:dyDescent="0.15">
      <c r="A360" s="3" t="s">
        <v>27</v>
      </c>
      <c r="B360" s="3" t="s">
        <v>1883</v>
      </c>
      <c r="C360" s="3" t="s">
        <v>1884</v>
      </c>
      <c r="D360" s="3" t="s">
        <v>27</v>
      </c>
      <c r="E360" s="3" t="s">
        <v>1786</v>
      </c>
      <c r="F360" s="3" t="s">
        <v>27</v>
      </c>
      <c r="G360" s="3" t="s">
        <v>31</v>
      </c>
      <c r="H360" s="3">
        <v>1880</v>
      </c>
      <c r="I360" s="3" t="s">
        <v>1885</v>
      </c>
      <c r="J360" s="3" t="s">
        <v>32</v>
      </c>
      <c r="K360" s="3" t="s">
        <v>1765</v>
      </c>
      <c r="L360" s="3" t="s">
        <v>45</v>
      </c>
      <c r="M360" s="3" t="s">
        <v>408</v>
      </c>
      <c r="N360" s="3" t="s">
        <v>27</v>
      </c>
      <c r="O360" s="3" t="s">
        <v>34</v>
      </c>
      <c r="P360" s="3" t="s">
        <v>35</v>
      </c>
      <c r="Q360" s="3" t="s">
        <v>768</v>
      </c>
      <c r="R360" s="3" t="s">
        <v>27</v>
      </c>
      <c r="S360" s="3" t="s">
        <v>27</v>
      </c>
      <c r="T360" s="3" t="s">
        <v>1886</v>
      </c>
      <c r="U360" s="3" t="s">
        <v>490</v>
      </c>
      <c r="V360" s="3" t="s">
        <v>27</v>
      </c>
      <c r="W360" s="3" t="s">
        <v>1887</v>
      </c>
      <c r="X360" s="3" t="s">
        <v>1888</v>
      </c>
      <c r="Y360" s="3" t="s">
        <v>27</v>
      </c>
      <c r="Z360" s="3" t="s">
        <v>27</v>
      </c>
      <c r="AA360" s="3" t="s">
        <v>1889</v>
      </c>
    </row>
    <row r="361" spans="1:27" x14ac:dyDescent="0.15">
      <c r="A361" s="3" t="s">
        <v>27</v>
      </c>
      <c r="B361" s="3" t="s">
        <v>2163</v>
      </c>
      <c r="C361" s="3" t="s">
        <v>678</v>
      </c>
      <c r="D361" s="3" t="s">
        <v>27</v>
      </c>
      <c r="E361" s="3" t="s">
        <v>1838</v>
      </c>
      <c r="F361" s="3" t="s">
        <v>27</v>
      </c>
      <c r="G361" s="3" t="s">
        <v>31</v>
      </c>
      <c r="H361" s="3">
        <v>1875</v>
      </c>
      <c r="I361" s="3" t="s">
        <v>2164</v>
      </c>
      <c r="J361" s="3" t="s">
        <v>32</v>
      </c>
      <c r="K361" s="3" t="s">
        <v>1765</v>
      </c>
      <c r="L361" s="3" t="s">
        <v>874</v>
      </c>
      <c r="M361" s="3" t="s">
        <v>107</v>
      </c>
      <c r="N361" s="3" t="s">
        <v>27</v>
      </c>
      <c r="O361" s="3" t="s">
        <v>108</v>
      </c>
      <c r="P361" s="3" t="s">
        <v>109</v>
      </c>
      <c r="Q361" s="3" t="s">
        <v>109</v>
      </c>
      <c r="R361" s="3" t="s">
        <v>507</v>
      </c>
      <c r="S361" s="3" t="s">
        <v>27</v>
      </c>
      <c r="T361" s="3" t="s">
        <v>2165</v>
      </c>
      <c r="U361" s="3" t="s">
        <v>27</v>
      </c>
      <c r="V361" s="3" t="s">
        <v>27</v>
      </c>
      <c r="W361" s="3" t="s">
        <v>27</v>
      </c>
      <c r="X361" s="3" t="s">
        <v>27</v>
      </c>
      <c r="Y361" s="3" t="s">
        <v>2166</v>
      </c>
      <c r="Z361" s="3" t="s">
        <v>2167</v>
      </c>
      <c r="AA361" s="3" t="s">
        <v>2168</v>
      </c>
    </row>
    <row r="362" spans="1:27" x14ac:dyDescent="0.15">
      <c r="A362" s="3" t="s">
        <v>27</v>
      </c>
      <c r="B362" s="3" t="s">
        <v>1847</v>
      </c>
      <c r="C362" s="3" t="s">
        <v>1127</v>
      </c>
      <c r="D362" s="3" t="s">
        <v>27</v>
      </c>
      <c r="E362" s="3" t="s">
        <v>1780</v>
      </c>
      <c r="F362" s="3" t="s">
        <v>27</v>
      </c>
      <c r="G362" s="3" t="s">
        <v>1781</v>
      </c>
      <c r="H362" s="3">
        <v>1869</v>
      </c>
      <c r="I362" s="3" t="s">
        <v>1848</v>
      </c>
      <c r="J362" s="3" t="s">
        <v>32</v>
      </c>
      <c r="K362" s="3" t="s">
        <v>1765</v>
      </c>
      <c r="L362" s="3" t="s">
        <v>45</v>
      </c>
      <c r="M362" s="3" t="s">
        <v>1849</v>
      </c>
      <c r="N362" s="3" t="s">
        <v>27</v>
      </c>
      <c r="O362" s="3" t="s">
        <v>34</v>
      </c>
      <c r="P362" s="3" t="s">
        <v>409</v>
      </c>
      <c r="Q362" s="3" t="s">
        <v>410</v>
      </c>
      <c r="R362" s="3" t="s">
        <v>27</v>
      </c>
      <c r="S362" s="3" t="s">
        <v>27</v>
      </c>
      <c r="T362" s="3" t="s">
        <v>27</v>
      </c>
      <c r="U362" s="3" t="s">
        <v>27</v>
      </c>
      <c r="V362" s="3" t="s">
        <v>27</v>
      </c>
      <c r="W362" s="3" t="s">
        <v>27</v>
      </c>
      <c r="X362" s="3" t="s">
        <v>27</v>
      </c>
      <c r="Y362" s="3" t="s">
        <v>59</v>
      </c>
      <c r="Z362" s="3" t="s">
        <v>1850</v>
      </c>
      <c r="AA362" s="3" t="s">
        <v>592</v>
      </c>
    </row>
    <row r="363" spans="1:27" x14ac:dyDescent="0.15">
      <c r="A363" s="3" t="s">
        <v>27</v>
      </c>
      <c r="B363" s="3" t="s">
        <v>2035</v>
      </c>
      <c r="C363" s="3" t="s">
        <v>938</v>
      </c>
      <c r="D363" s="3" t="s">
        <v>27</v>
      </c>
      <c r="E363" s="3" t="s">
        <v>1813</v>
      </c>
      <c r="F363" s="3" t="s">
        <v>27</v>
      </c>
      <c r="G363" s="3" t="s">
        <v>31</v>
      </c>
      <c r="H363" s="3">
        <v>1868</v>
      </c>
      <c r="I363" s="3" t="s">
        <v>940</v>
      </c>
      <c r="J363" s="3" t="s">
        <v>32</v>
      </c>
      <c r="K363" s="3" t="s">
        <v>1765</v>
      </c>
      <c r="L363" s="3" t="s">
        <v>365</v>
      </c>
      <c r="M363" s="3" t="s">
        <v>1081</v>
      </c>
      <c r="N363" s="3" t="s">
        <v>27</v>
      </c>
      <c r="O363" s="3" t="s">
        <v>34</v>
      </c>
      <c r="P363" s="3" t="s">
        <v>409</v>
      </c>
      <c r="Q363" s="3" t="s">
        <v>941</v>
      </c>
      <c r="R363" s="3" t="s">
        <v>27</v>
      </c>
      <c r="S363" s="3" t="s">
        <v>27</v>
      </c>
      <c r="T363" s="3" t="s">
        <v>27</v>
      </c>
      <c r="U363" s="3" t="s">
        <v>27</v>
      </c>
      <c r="V363" s="3" t="s">
        <v>27</v>
      </c>
      <c r="W363" s="3" t="s">
        <v>27</v>
      </c>
      <c r="X363" s="3" t="s">
        <v>2036</v>
      </c>
      <c r="Y363" s="3" t="s">
        <v>943</v>
      </c>
      <c r="Z363" s="3" t="s">
        <v>27</v>
      </c>
      <c r="AA363" s="3" t="s">
        <v>944</v>
      </c>
    </row>
    <row r="364" spans="1:27" x14ac:dyDescent="0.15">
      <c r="A364" s="3" t="s">
        <v>27</v>
      </c>
      <c r="B364" s="3" t="s">
        <v>2120</v>
      </c>
      <c r="C364" s="3" t="s">
        <v>475</v>
      </c>
      <c r="D364" s="3" t="s">
        <v>27</v>
      </c>
      <c r="E364" s="3" t="s">
        <v>1831</v>
      </c>
      <c r="F364" s="3" t="s">
        <v>27</v>
      </c>
      <c r="G364" s="3" t="s">
        <v>31</v>
      </c>
      <c r="H364" s="3">
        <v>1864</v>
      </c>
      <c r="I364" s="3" t="s">
        <v>478</v>
      </c>
      <c r="J364" s="3" t="s">
        <v>32</v>
      </c>
      <c r="K364" s="3" t="s">
        <v>1765</v>
      </c>
      <c r="L364" s="3" t="s">
        <v>874</v>
      </c>
      <c r="M364" s="3" t="s">
        <v>107</v>
      </c>
      <c r="N364" s="3" t="s">
        <v>27</v>
      </c>
      <c r="O364" s="3" t="s">
        <v>108</v>
      </c>
      <c r="P364" s="3" t="s">
        <v>479</v>
      </c>
      <c r="Q364" s="3" t="s">
        <v>480</v>
      </c>
      <c r="R364" s="3" t="s">
        <v>27</v>
      </c>
      <c r="S364" s="3" t="s">
        <v>27</v>
      </c>
      <c r="T364" s="3" t="s">
        <v>27</v>
      </c>
      <c r="U364" s="3" t="s">
        <v>27</v>
      </c>
      <c r="V364" s="3" t="s">
        <v>27</v>
      </c>
      <c r="W364" s="3" t="s">
        <v>27</v>
      </c>
      <c r="X364" s="3" t="s">
        <v>27</v>
      </c>
      <c r="Y364" s="3" t="s">
        <v>2121</v>
      </c>
      <c r="Z364" s="3" t="s">
        <v>27</v>
      </c>
      <c r="AA364" s="3" t="s">
        <v>2122</v>
      </c>
    </row>
    <row r="365" spans="1:27" x14ac:dyDescent="0.15">
      <c r="A365" s="3" t="s">
        <v>27</v>
      </c>
      <c r="B365" s="3" t="s">
        <v>2158</v>
      </c>
      <c r="C365" s="3" t="s">
        <v>2159</v>
      </c>
      <c r="D365" s="3" t="s">
        <v>27</v>
      </c>
      <c r="E365" s="3" t="s">
        <v>1832</v>
      </c>
      <c r="F365" s="3" t="s">
        <v>27</v>
      </c>
      <c r="G365" s="3" t="s">
        <v>31</v>
      </c>
      <c r="H365" s="3">
        <v>1860</v>
      </c>
      <c r="I365" s="3" t="s">
        <v>2160</v>
      </c>
      <c r="J365" s="3" t="s">
        <v>32</v>
      </c>
      <c r="K365" s="3" t="s">
        <v>1765</v>
      </c>
      <c r="L365" s="3" t="s">
        <v>874</v>
      </c>
      <c r="M365" s="3" t="s">
        <v>107</v>
      </c>
      <c r="N365" s="3" t="s">
        <v>27</v>
      </c>
      <c r="O365" s="3" t="s">
        <v>108</v>
      </c>
      <c r="P365" s="3" t="s">
        <v>109</v>
      </c>
      <c r="Q365" s="3" t="s">
        <v>109</v>
      </c>
      <c r="R365" s="3" t="s">
        <v>507</v>
      </c>
      <c r="S365" s="3" t="s">
        <v>27</v>
      </c>
      <c r="T365" s="3" t="s">
        <v>2161</v>
      </c>
      <c r="U365" s="3" t="s">
        <v>27</v>
      </c>
      <c r="V365" s="3" t="s">
        <v>27</v>
      </c>
      <c r="W365" s="3" t="s">
        <v>27</v>
      </c>
      <c r="X365" s="3" t="s">
        <v>27</v>
      </c>
      <c r="Y365" s="3" t="s">
        <v>27</v>
      </c>
      <c r="Z365" s="3" t="s">
        <v>27</v>
      </c>
      <c r="AA365" s="3" t="s">
        <v>2162</v>
      </c>
    </row>
    <row r="366" spans="1:27" x14ac:dyDescent="0.15">
      <c r="A366" s="3" t="s">
        <v>27</v>
      </c>
      <c r="B366" s="3" t="s">
        <v>2007</v>
      </c>
      <c r="C366" s="3" t="s">
        <v>2008</v>
      </c>
      <c r="D366" s="3" t="s">
        <v>27</v>
      </c>
      <c r="E366" s="3" t="s">
        <v>1807</v>
      </c>
      <c r="F366" s="3" t="s">
        <v>27</v>
      </c>
      <c r="G366" s="3" t="s">
        <v>31</v>
      </c>
      <c r="H366" s="3">
        <v>1844</v>
      </c>
      <c r="I366" s="3" t="s">
        <v>2009</v>
      </c>
      <c r="J366" s="3" t="s">
        <v>32</v>
      </c>
      <c r="K366" s="3" t="s">
        <v>1765</v>
      </c>
      <c r="L366" s="3" t="s">
        <v>365</v>
      </c>
      <c r="M366" s="3" t="s">
        <v>1081</v>
      </c>
      <c r="N366" s="3" t="s">
        <v>27</v>
      </c>
      <c r="O366" s="3" t="s">
        <v>34</v>
      </c>
      <c r="P366" s="3" t="s">
        <v>409</v>
      </c>
      <c r="Q366" s="3" t="s">
        <v>410</v>
      </c>
      <c r="R366" s="3" t="s">
        <v>27</v>
      </c>
      <c r="S366" s="3" t="s">
        <v>27</v>
      </c>
      <c r="T366" s="3" t="s">
        <v>27</v>
      </c>
      <c r="U366" s="3" t="s">
        <v>27</v>
      </c>
      <c r="V366" s="3" t="s">
        <v>27</v>
      </c>
      <c r="W366" s="3" t="s">
        <v>27</v>
      </c>
      <c r="X366" s="3" t="s">
        <v>27</v>
      </c>
      <c r="Y366" s="3" t="s">
        <v>2010</v>
      </c>
      <c r="Z366" s="3" t="s">
        <v>27</v>
      </c>
      <c r="AA366" s="3" t="s">
        <v>2011</v>
      </c>
    </row>
    <row r="367" spans="1:27" x14ac:dyDescent="0.15">
      <c r="A367" s="3" t="s">
        <v>27</v>
      </c>
      <c r="B367" s="3" t="s">
        <v>2030</v>
      </c>
      <c r="C367" s="3" t="s">
        <v>2031</v>
      </c>
      <c r="D367" s="3" t="s">
        <v>27</v>
      </c>
      <c r="E367" s="3" t="s">
        <v>1812</v>
      </c>
      <c r="F367" s="3" t="s">
        <v>27</v>
      </c>
      <c r="G367" s="3" t="s">
        <v>31</v>
      </c>
      <c r="H367" s="3">
        <v>1838</v>
      </c>
      <c r="I367" s="3" t="s">
        <v>2032</v>
      </c>
      <c r="J367" s="3" t="s">
        <v>32</v>
      </c>
      <c r="K367" s="3" t="s">
        <v>1765</v>
      </c>
      <c r="L367" s="3" t="s">
        <v>365</v>
      </c>
      <c r="M367" s="3" t="s">
        <v>1081</v>
      </c>
      <c r="N367" s="3" t="s">
        <v>27</v>
      </c>
      <c r="O367" s="3" t="s">
        <v>34</v>
      </c>
      <c r="P367" s="3" t="s">
        <v>409</v>
      </c>
      <c r="Q367" s="3" t="s">
        <v>410</v>
      </c>
      <c r="R367" s="3" t="s">
        <v>27</v>
      </c>
      <c r="S367" s="3" t="s">
        <v>27</v>
      </c>
      <c r="T367" s="3" t="s">
        <v>27</v>
      </c>
      <c r="U367" s="3" t="s">
        <v>27</v>
      </c>
      <c r="V367" s="3" t="s">
        <v>27</v>
      </c>
      <c r="W367" s="3" t="s">
        <v>27</v>
      </c>
      <c r="X367" s="3" t="s">
        <v>27</v>
      </c>
      <c r="Y367" s="3" t="s">
        <v>2033</v>
      </c>
      <c r="Z367" s="3" t="s">
        <v>27</v>
      </c>
      <c r="AA367" s="3" t="s">
        <v>2034</v>
      </c>
    </row>
    <row r="368" spans="1:27" x14ac:dyDescent="0.15">
      <c r="A368" s="3" t="s">
        <v>27</v>
      </c>
      <c r="B368" s="3" t="s">
        <v>2004</v>
      </c>
      <c r="C368" s="3" t="s">
        <v>600</v>
      </c>
      <c r="D368" s="3" t="s">
        <v>27</v>
      </c>
      <c r="E368" s="3" t="s">
        <v>1806</v>
      </c>
      <c r="F368" s="3" t="s">
        <v>27</v>
      </c>
      <c r="G368" s="3" t="s">
        <v>31</v>
      </c>
      <c r="H368" s="3">
        <v>1833</v>
      </c>
      <c r="I368" s="3" t="s">
        <v>2005</v>
      </c>
      <c r="J368" s="3" t="s">
        <v>32</v>
      </c>
      <c r="K368" s="3" t="s">
        <v>1765</v>
      </c>
      <c r="L368" s="3" t="s">
        <v>45</v>
      </c>
      <c r="M368" s="3" t="s">
        <v>408</v>
      </c>
      <c r="N368" s="3" t="s">
        <v>27</v>
      </c>
      <c r="O368" s="3" t="s">
        <v>34</v>
      </c>
      <c r="P368" s="3" t="s">
        <v>409</v>
      </c>
      <c r="Q368" s="3" t="s">
        <v>585</v>
      </c>
      <c r="R368" s="3" t="s">
        <v>27</v>
      </c>
      <c r="S368" s="3" t="s">
        <v>27</v>
      </c>
      <c r="T368" s="3" t="s">
        <v>27</v>
      </c>
      <c r="U368" s="3" t="s">
        <v>27</v>
      </c>
      <c r="V368" s="3" t="s">
        <v>27</v>
      </c>
      <c r="W368" s="3" t="s">
        <v>27</v>
      </c>
      <c r="X368" s="3" t="s">
        <v>27</v>
      </c>
      <c r="Y368" s="3" t="s">
        <v>59</v>
      </c>
      <c r="Z368" s="3" t="s">
        <v>27</v>
      </c>
      <c r="AA368" s="3" t="s">
        <v>603</v>
      </c>
    </row>
    <row r="369" spans="1:27" x14ac:dyDescent="0.15">
      <c r="A369" s="3" t="s">
        <v>27</v>
      </c>
      <c r="B369" s="3" t="s">
        <v>1872</v>
      </c>
      <c r="C369" s="3" t="s">
        <v>803</v>
      </c>
      <c r="D369" s="3" t="s">
        <v>27</v>
      </c>
      <c r="E369" s="3" t="s">
        <v>1079</v>
      </c>
      <c r="F369" s="3" t="s">
        <v>1783</v>
      </c>
      <c r="G369" s="3" t="s">
        <v>31</v>
      </c>
      <c r="H369" s="3">
        <v>1822</v>
      </c>
      <c r="I369" s="3" t="s">
        <v>806</v>
      </c>
      <c r="J369" s="3" t="s">
        <v>32</v>
      </c>
      <c r="K369" s="3" t="s">
        <v>1765</v>
      </c>
      <c r="L369" s="3" t="s">
        <v>45</v>
      </c>
      <c r="M369" s="3" t="s">
        <v>408</v>
      </c>
      <c r="N369" s="3" t="s">
        <v>27</v>
      </c>
      <c r="O369" s="3" t="s">
        <v>34</v>
      </c>
      <c r="P369" s="3" t="s">
        <v>35</v>
      </c>
      <c r="Q369" s="3" t="s">
        <v>768</v>
      </c>
      <c r="R369" s="3" t="s">
        <v>807</v>
      </c>
      <c r="S369" s="3" t="s">
        <v>27</v>
      </c>
      <c r="T369" s="3" t="s">
        <v>27</v>
      </c>
      <c r="U369" s="3" t="s">
        <v>490</v>
      </c>
      <c r="V369" s="3" t="s">
        <v>27</v>
      </c>
      <c r="W369" s="3" t="s">
        <v>1873</v>
      </c>
      <c r="X369" s="3" t="s">
        <v>27</v>
      </c>
      <c r="Y369" s="3" t="s">
        <v>27</v>
      </c>
      <c r="Z369" s="3" t="s">
        <v>27</v>
      </c>
      <c r="AA369" s="3" t="s">
        <v>808</v>
      </c>
    </row>
    <row r="370" spans="1:27" x14ac:dyDescent="0.15">
      <c r="A370" s="3" t="s">
        <v>27</v>
      </c>
      <c r="B370" s="3" t="s">
        <v>1856</v>
      </c>
      <c r="C370" s="3" t="s">
        <v>1857</v>
      </c>
      <c r="D370" s="3" t="s">
        <v>27</v>
      </c>
      <c r="E370" s="3" t="s">
        <v>30</v>
      </c>
      <c r="F370" s="3" t="s">
        <v>27</v>
      </c>
      <c r="G370" s="3" t="s">
        <v>31</v>
      </c>
      <c r="H370" s="3">
        <v>1803</v>
      </c>
      <c r="I370" s="3" t="s">
        <v>1858</v>
      </c>
      <c r="J370" s="3" t="s">
        <v>32</v>
      </c>
      <c r="K370" s="3" t="s">
        <v>1765</v>
      </c>
      <c r="L370" s="3" t="s">
        <v>45</v>
      </c>
      <c r="M370" s="3" t="s">
        <v>408</v>
      </c>
      <c r="N370" s="3" t="s">
        <v>27</v>
      </c>
      <c r="O370" s="3" t="s">
        <v>34</v>
      </c>
      <c r="P370" s="3" t="s">
        <v>35</v>
      </c>
      <c r="Q370" s="3" t="s">
        <v>36</v>
      </c>
      <c r="R370" s="3" t="s">
        <v>1013</v>
      </c>
      <c r="S370" s="3" t="s">
        <v>27</v>
      </c>
      <c r="T370" s="3" t="s">
        <v>1859</v>
      </c>
      <c r="U370" s="3" t="s">
        <v>490</v>
      </c>
      <c r="V370" s="3" t="s">
        <v>27</v>
      </c>
      <c r="W370" s="3" t="s">
        <v>1860</v>
      </c>
      <c r="X370" s="3" t="s">
        <v>27</v>
      </c>
      <c r="Y370" s="3" t="s">
        <v>27</v>
      </c>
      <c r="Z370" s="3" t="s">
        <v>27</v>
      </c>
      <c r="AA370" s="3" t="s">
        <v>1861</v>
      </c>
    </row>
    <row r="371" spans="1:27" x14ac:dyDescent="0.15">
      <c r="A371" s="3" t="s">
        <v>27</v>
      </c>
      <c r="B371" s="3" t="s">
        <v>2177</v>
      </c>
      <c r="C371" s="3" t="s">
        <v>335</v>
      </c>
      <c r="D371" s="3" t="s">
        <v>27</v>
      </c>
      <c r="E371" s="3" t="s">
        <v>30</v>
      </c>
      <c r="F371" s="3" t="s">
        <v>27</v>
      </c>
      <c r="G371" s="3" t="s">
        <v>31</v>
      </c>
      <c r="H371" s="3">
        <v>1778</v>
      </c>
      <c r="I371" s="3" t="s">
        <v>1715</v>
      </c>
      <c r="J371" s="3" t="s">
        <v>32</v>
      </c>
      <c r="K371" s="3" t="s">
        <v>1765</v>
      </c>
      <c r="L371" s="3" t="s">
        <v>874</v>
      </c>
      <c r="M371" s="3" t="s">
        <v>107</v>
      </c>
      <c r="N371" s="3" t="s">
        <v>653</v>
      </c>
      <c r="O371" s="3" t="s">
        <v>654</v>
      </c>
      <c r="P371" s="3" t="s">
        <v>655</v>
      </c>
      <c r="Q371" s="3" t="s">
        <v>656</v>
      </c>
      <c r="R371" s="3" t="s">
        <v>657</v>
      </c>
      <c r="S371" s="3" t="s">
        <v>658</v>
      </c>
      <c r="T371" s="3" t="s">
        <v>1178</v>
      </c>
      <c r="U371" s="3" t="s">
        <v>27</v>
      </c>
      <c r="V371" s="3" t="s">
        <v>27</v>
      </c>
      <c r="W371" s="3" t="s">
        <v>27</v>
      </c>
      <c r="X371" s="3" t="s">
        <v>27</v>
      </c>
      <c r="Y371" s="3" t="s">
        <v>27</v>
      </c>
      <c r="Z371" s="3" t="s">
        <v>27</v>
      </c>
      <c r="AA371" s="3" t="s">
        <v>1179</v>
      </c>
    </row>
    <row r="372" spans="1:27" x14ac:dyDescent="0.15">
      <c r="A372" s="3" t="s">
        <v>27</v>
      </c>
      <c r="B372" s="3" t="s">
        <v>1862</v>
      </c>
      <c r="C372" s="3" t="s">
        <v>1863</v>
      </c>
      <c r="D372" s="3" t="s">
        <v>27</v>
      </c>
      <c r="E372" s="3" t="s">
        <v>30</v>
      </c>
      <c r="F372" s="3" t="s">
        <v>27</v>
      </c>
      <c r="G372" s="3" t="s">
        <v>31</v>
      </c>
      <c r="H372" s="3">
        <v>1701</v>
      </c>
      <c r="I372" s="3" t="s">
        <v>1864</v>
      </c>
      <c r="J372" s="3" t="s">
        <v>32</v>
      </c>
      <c r="K372" s="3" t="s">
        <v>1765</v>
      </c>
      <c r="L372" s="3" t="s">
        <v>45</v>
      </c>
      <c r="M372" s="3" t="s">
        <v>408</v>
      </c>
      <c r="N372" s="3" t="s">
        <v>27</v>
      </c>
      <c r="O372" s="3" t="s">
        <v>34</v>
      </c>
      <c r="P372" s="3" t="s">
        <v>409</v>
      </c>
      <c r="Q372" s="3" t="s">
        <v>410</v>
      </c>
      <c r="R372" s="3" t="s">
        <v>27</v>
      </c>
      <c r="S372" s="3" t="s">
        <v>27</v>
      </c>
      <c r="T372" s="3" t="s">
        <v>1865</v>
      </c>
      <c r="U372" s="3" t="s">
        <v>490</v>
      </c>
      <c r="V372" s="3" t="s">
        <v>27</v>
      </c>
      <c r="W372" s="3" t="s">
        <v>1866</v>
      </c>
      <c r="X372" s="3" t="s">
        <v>27</v>
      </c>
      <c r="Y372" s="3" t="s">
        <v>27</v>
      </c>
      <c r="Z372" s="3" t="s">
        <v>1867</v>
      </c>
      <c r="AA372" s="3" t="s">
        <v>1868</v>
      </c>
    </row>
    <row r="373" spans="1:27" x14ac:dyDescent="0.15">
      <c r="A373" s="3" t="s">
        <v>27</v>
      </c>
      <c r="B373" s="3" t="s">
        <v>2024</v>
      </c>
      <c r="C373" s="3" t="s">
        <v>2025</v>
      </c>
      <c r="D373" s="3" t="s">
        <v>27</v>
      </c>
      <c r="E373" s="3" t="s">
        <v>1811</v>
      </c>
      <c r="F373" s="3" t="s">
        <v>27</v>
      </c>
      <c r="G373" s="3" t="s">
        <v>31</v>
      </c>
      <c r="H373" s="3">
        <v>71</v>
      </c>
      <c r="I373" s="3" t="s">
        <v>2026</v>
      </c>
      <c r="J373" s="3" t="s">
        <v>32</v>
      </c>
      <c r="K373" s="3" t="s">
        <v>1765</v>
      </c>
      <c r="L373" s="3" t="s">
        <v>874</v>
      </c>
      <c r="M373" s="3" t="s">
        <v>107</v>
      </c>
      <c r="N373" s="3" t="s">
        <v>27</v>
      </c>
      <c r="O373" s="3" t="s">
        <v>34</v>
      </c>
      <c r="P373" s="3" t="s">
        <v>409</v>
      </c>
      <c r="Q373" s="3" t="s">
        <v>1766</v>
      </c>
      <c r="R373" s="3" t="s">
        <v>27</v>
      </c>
      <c r="S373" s="3" t="s">
        <v>27</v>
      </c>
      <c r="T373" s="3" t="s">
        <v>27</v>
      </c>
      <c r="U373" s="3" t="s">
        <v>27</v>
      </c>
      <c r="V373" s="3" t="s">
        <v>27</v>
      </c>
      <c r="W373" s="3" t="s">
        <v>177</v>
      </c>
      <c r="X373" s="3" t="s">
        <v>2027</v>
      </c>
      <c r="Y373" s="3" t="s">
        <v>2028</v>
      </c>
      <c r="Z373" s="3" t="s">
        <v>27</v>
      </c>
      <c r="AA373" s="3" t="s">
        <v>2029</v>
      </c>
    </row>
    <row r="374" spans="1:27" x14ac:dyDescent="0.15">
      <c r="A374" s="3" t="s">
        <v>27</v>
      </c>
      <c r="B374" s="3" t="s">
        <v>2066</v>
      </c>
      <c r="C374" s="3" t="s">
        <v>2067</v>
      </c>
      <c r="D374" s="3" t="s">
        <v>27</v>
      </c>
      <c r="E374" s="3" t="s">
        <v>1822</v>
      </c>
      <c r="F374" s="3" t="s">
        <v>27</v>
      </c>
      <c r="G374" s="3" t="s">
        <v>31</v>
      </c>
      <c r="H374" s="3">
        <v>69</v>
      </c>
      <c r="I374" s="3" t="s">
        <v>2068</v>
      </c>
      <c r="J374" s="3" t="s">
        <v>32</v>
      </c>
      <c r="K374" s="3" t="s">
        <v>1765</v>
      </c>
      <c r="L374" s="3" t="s">
        <v>365</v>
      </c>
      <c r="M374" s="3" t="s">
        <v>1081</v>
      </c>
      <c r="N374" s="3" t="s">
        <v>27</v>
      </c>
      <c r="O374" s="3" t="s">
        <v>34</v>
      </c>
      <c r="P374" s="3" t="s">
        <v>409</v>
      </c>
      <c r="Q374" s="3" t="s">
        <v>1766</v>
      </c>
      <c r="R374" s="3" t="s">
        <v>27</v>
      </c>
      <c r="S374" s="3" t="s">
        <v>27</v>
      </c>
      <c r="T374" s="3" t="s">
        <v>27</v>
      </c>
      <c r="U374" s="3" t="s">
        <v>230</v>
      </c>
      <c r="V374" s="3" t="s">
        <v>231</v>
      </c>
      <c r="W374" s="3" t="s">
        <v>2069</v>
      </c>
      <c r="X374" s="3" t="s">
        <v>2070</v>
      </c>
      <c r="Y374" s="3" t="s">
        <v>2071</v>
      </c>
      <c r="Z374" s="3" t="s">
        <v>27</v>
      </c>
      <c r="AA374" s="3" t="s">
        <v>2072</v>
      </c>
    </row>
    <row r="375" spans="1:27" x14ac:dyDescent="0.15">
      <c r="A375" s="3" t="s">
        <v>27</v>
      </c>
      <c r="B375" s="3" t="s">
        <v>1851</v>
      </c>
      <c r="C375" s="3" t="s">
        <v>1852</v>
      </c>
      <c r="D375" s="3" t="s">
        <v>27</v>
      </c>
      <c r="E375" s="3" t="s">
        <v>1782</v>
      </c>
      <c r="F375" s="3" t="s">
        <v>27</v>
      </c>
      <c r="G375" s="3" t="s">
        <v>31</v>
      </c>
      <c r="H375" s="3">
        <v>0</v>
      </c>
      <c r="I375" s="3" t="s">
        <v>27</v>
      </c>
      <c r="J375" s="3" t="s">
        <v>32</v>
      </c>
      <c r="K375" s="3" t="s">
        <v>1765</v>
      </c>
      <c r="L375" s="3" t="s">
        <v>45</v>
      </c>
      <c r="M375" s="3" t="s">
        <v>408</v>
      </c>
      <c r="N375" s="3" t="s">
        <v>27</v>
      </c>
      <c r="O375" s="3" t="s">
        <v>34</v>
      </c>
      <c r="P375" s="3" t="s">
        <v>35</v>
      </c>
      <c r="Q375" s="3" t="s">
        <v>36</v>
      </c>
      <c r="R375" s="3" t="s">
        <v>1853</v>
      </c>
      <c r="S375" s="3" t="s">
        <v>1854</v>
      </c>
      <c r="T375" s="3" t="s">
        <v>27</v>
      </c>
      <c r="U375" s="3" t="s">
        <v>27</v>
      </c>
      <c r="V375" s="3" t="s">
        <v>27</v>
      </c>
      <c r="W375" s="3" t="s">
        <v>27</v>
      </c>
      <c r="X375" s="3" t="s">
        <v>27</v>
      </c>
      <c r="Y375" s="3" t="s">
        <v>27</v>
      </c>
      <c r="Z375" s="3" t="s">
        <v>27</v>
      </c>
      <c r="AA375" s="3" t="s">
        <v>1855</v>
      </c>
    </row>
    <row r="376" spans="1:27" x14ac:dyDescent="0.15">
      <c r="A376" s="3" t="s">
        <v>27</v>
      </c>
      <c r="B376" s="3" t="s">
        <v>1869</v>
      </c>
      <c r="C376" s="3" t="s">
        <v>803</v>
      </c>
      <c r="D376" s="3" t="s">
        <v>27</v>
      </c>
      <c r="E376" s="3" t="s">
        <v>1079</v>
      </c>
      <c r="F376" s="3" t="s">
        <v>1483</v>
      </c>
      <c r="G376" s="3" t="s">
        <v>31</v>
      </c>
      <c r="H376" s="3">
        <v>0</v>
      </c>
      <c r="I376" s="3" t="s">
        <v>27</v>
      </c>
      <c r="J376" s="3" t="s">
        <v>32</v>
      </c>
      <c r="K376" s="3" t="s">
        <v>1765</v>
      </c>
      <c r="L376" s="3" t="s">
        <v>365</v>
      </c>
      <c r="M376" s="3" t="s">
        <v>1081</v>
      </c>
      <c r="N376" s="3" t="s">
        <v>27</v>
      </c>
      <c r="O376" s="3" t="s">
        <v>34</v>
      </c>
      <c r="P376" s="3" t="s">
        <v>409</v>
      </c>
      <c r="Q376" s="3" t="s">
        <v>410</v>
      </c>
      <c r="R376" s="3" t="s">
        <v>27</v>
      </c>
      <c r="S376" s="3" t="s">
        <v>27</v>
      </c>
      <c r="T376" s="3" t="s">
        <v>1870</v>
      </c>
      <c r="U376" s="3" t="s">
        <v>27</v>
      </c>
      <c r="V376" s="3" t="s">
        <v>27</v>
      </c>
      <c r="W376" s="3" t="s">
        <v>27</v>
      </c>
      <c r="X376" s="3" t="s">
        <v>27</v>
      </c>
      <c r="Y376" s="3" t="s">
        <v>27</v>
      </c>
      <c r="Z376" s="3" t="s">
        <v>27</v>
      </c>
      <c r="AA376" s="3" t="s">
        <v>1871</v>
      </c>
    </row>
    <row r="377" spans="1:27" x14ac:dyDescent="0.15">
      <c r="A377" s="3" t="s">
        <v>27</v>
      </c>
      <c r="B377" s="3" t="s">
        <v>1874</v>
      </c>
      <c r="C377" s="3" t="s">
        <v>29</v>
      </c>
      <c r="D377" s="3" t="s">
        <v>27</v>
      </c>
      <c r="E377" s="3" t="s">
        <v>30</v>
      </c>
      <c r="F377" s="3" t="s">
        <v>27</v>
      </c>
      <c r="G377" s="3" t="s">
        <v>31</v>
      </c>
      <c r="H377" s="3">
        <v>0</v>
      </c>
      <c r="I377" s="3" t="s">
        <v>27</v>
      </c>
      <c r="J377" s="3" t="s">
        <v>32</v>
      </c>
      <c r="K377" s="3" t="s">
        <v>1765</v>
      </c>
      <c r="L377" s="3" t="s">
        <v>45</v>
      </c>
      <c r="M377" s="3" t="s">
        <v>408</v>
      </c>
      <c r="N377" s="3" t="s">
        <v>27</v>
      </c>
      <c r="O377" s="3" t="s">
        <v>34</v>
      </c>
      <c r="P377" s="3" t="s">
        <v>35</v>
      </c>
      <c r="Q377" s="3" t="s">
        <v>36</v>
      </c>
      <c r="R377" s="3" t="s">
        <v>37</v>
      </c>
      <c r="S377" s="3" t="s">
        <v>27</v>
      </c>
      <c r="T377" s="3" t="s">
        <v>1875</v>
      </c>
      <c r="U377" s="3" t="s">
        <v>490</v>
      </c>
      <c r="V377" s="3" t="s">
        <v>27</v>
      </c>
      <c r="W377" s="3" t="s">
        <v>1876</v>
      </c>
      <c r="X377" s="3" t="s">
        <v>27</v>
      </c>
      <c r="Y377" s="3" t="s">
        <v>27</v>
      </c>
      <c r="Z377" s="3" t="s">
        <v>27</v>
      </c>
      <c r="AA377" s="3" t="s">
        <v>1877</v>
      </c>
    </row>
    <row r="378" spans="1:27" x14ac:dyDescent="0.15">
      <c r="A378" s="3" t="s">
        <v>27</v>
      </c>
      <c r="B378" s="3" t="s">
        <v>1878</v>
      </c>
      <c r="C378" s="3" t="s">
        <v>29</v>
      </c>
      <c r="D378" s="3" t="s">
        <v>27</v>
      </c>
      <c r="E378" s="3" t="s">
        <v>30</v>
      </c>
      <c r="F378" s="3" t="s">
        <v>27</v>
      </c>
      <c r="G378" s="3" t="s">
        <v>31</v>
      </c>
      <c r="H378" s="3">
        <v>0</v>
      </c>
      <c r="I378" s="3" t="s">
        <v>27</v>
      </c>
      <c r="J378" s="3" t="s">
        <v>32</v>
      </c>
      <c r="K378" s="3" t="s">
        <v>1765</v>
      </c>
      <c r="L378" s="3" t="s">
        <v>45</v>
      </c>
      <c r="M378" s="3" t="s">
        <v>408</v>
      </c>
      <c r="N378" s="3" t="s">
        <v>27</v>
      </c>
      <c r="O378" s="3" t="s">
        <v>34</v>
      </c>
      <c r="P378" s="3" t="s">
        <v>35</v>
      </c>
      <c r="Q378" s="3" t="s">
        <v>36</v>
      </c>
      <c r="R378" s="3" t="s">
        <v>37</v>
      </c>
      <c r="S378" s="3" t="s">
        <v>38</v>
      </c>
      <c r="T378" s="3" t="s">
        <v>39</v>
      </c>
      <c r="U378" s="3" t="s">
        <v>490</v>
      </c>
      <c r="V378" s="3" t="s">
        <v>27</v>
      </c>
      <c r="W378" s="3" t="s">
        <v>1879</v>
      </c>
      <c r="X378" s="3" t="s">
        <v>27</v>
      </c>
      <c r="Y378" s="3" t="s">
        <v>27</v>
      </c>
      <c r="Z378" s="3" t="s">
        <v>27</v>
      </c>
      <c r="AA378" s="3" t="s">
        <v>40</v>
      </c>
    </row>
    <row r="379" spans="1:27" x14ac:dyDescent="0.15">
      <c r="A379" s="3" t="s">
        <v>27</v>
      </c>
      <c r="B379" s="3" t="s">
        <v>1880</v>
      </c>
      <c r="C379" s="3" t="s">
        <v>29</v>
      </c>
      <c r="D379" s="3" t="s">
        <v>27</v>
      </c>
      <c r="E379" s="3" t="s">
        <v>30</v>
      </c>
      <c r="F379" s="3" t="s">
        <v>27</v>
      </c>
      <c r="G379" s="3" t="s">
        <v>31</v>
      </c>
      <c r="H379" s="3">
        <v>0</v>
      </c>
      <c r="I379" s="3" t="s">
        <v>27</v>
      </c>
      <c r="J379" s="3" t="s">
        <v>32</v>
      </c>
      <c r="K379" s="3" t="s">
        <v>1765</v>
      </c>
      <c r="L379" s="3" t="s">
        <v>45</v>
      </c>
      <c r="M379" s="3" t="s">
        <v>408</v>
      </c>
      <c r="N379" s="3" t="s">
        <v>27</v>
      </c>
      <c r="O379" s="3" t="s">
        <v>34</v>
      </c>
      <c r="P379" s="3" t="s">
        <v>35</v>
      </c>
      <c r="Q379" s="3" t="s">
        <v>36</v>
      </c>
      <c r="R379" s="3" t="s">
        <v>37</v>
      </c>
      <c r="S379" s="3" t="s">
        <v>27</v>
      </c>
      <c r="T379" s="3" t="s">
        <v>777</v>
      </c>
      <c r="U379" s="3" t="s">
        <v>27</v>
      </c>
      <c r="V379" s="3" t="s">
        <v>27</v>
      </c>
      <c r="W379" s="3" t="s">
        <v>27</v>
      </c>
      <c r="X379" s="3" t="s">
        <v>27</v>
      </c>
      <c r="Y379" s="3" t="s">
        <v>27</v>
      </c>
      <c r="Z379" s="3" t="s">
        <v>27</v>
      </c>
      <c r="AA379" s="3" t="s">
        <v>778</v>
      </c>
    </row>
    <row r="380" spans="1:27" x14ac:dyDescent="0.15">
      <c r="A380" s="3" t="s">
        <v>27</v>
      </c>
      <c r="B380" s="3" t="s">
        <v>1882</v>
      </c>
      <c r="C380" s="3" t="s">
        <v>29</v>
      </c>
      <c r="D380" s="3" t="s">
        <v>27</v>
      </c>
      <c r="E380" s="3" t="s">
        <v>1785</v>
      </c>
      <c r="F380" s="3" t="s">
        <v>27</v>
      </c>
      <c r="G380" s="3" t="s">
        <v>31</v>
      </c>
      <c r="H380" s="3">
        <v>0</v>
      </c>
      <c r="I380" s="3" t="s">
        <v>27</v>
      </c>
      <c r="J380" s="3" t="s">
        <v>32</v>
      </c>
      <c r="K380" s="3" t="s">
        <v>1765</v>
      </c>
      <c r="L380" s="3" t="s">
        <v>45</v>
      </c>
      <c r="M380" s="3" t="s">
        <v>408</v>
      </c>
      <c r="N380" s="3" t="s">
        <v>27</v>
      </c>
      <c r="O380" s="3" t="s">
        <v>27</v>
      </c>
      <c r="P380" s="3" t="s">
        <v>27</v>
      </c>
      <c r="Q380" s="3" t="s">
        <v>339</v>
      </c>
      <c r="R380" s="3" t="s">
        <v>27</v>
      </c>
      <c r="S380" s="3" t="s">
        <v>27</v>
      </c>
      <c r="T380" s="3" t="s">
        <v>27</v>
      </c>
      <c r="U380" s="3" t="s">
        <v>27</v>
      </c>
      <c r="V380" s="3" t="s">
        <v>27</v>
      </c>
      <c r="W380" s="3" t="s">
        <v>27</v>
      </c>
      <c r="X380" s="3" t="s">
        <v>27</v>
      </c>
      <c r="Y380" s="3" t="s">
        <v>27</v>
      </c>
      <c r="Z380" s="3" t="s">
        <v>27</v>
      </c>
      <c r="AA380" s="3" t="s">
        <v>339</v>
      </c>
    </row>
    <row r="381" spans="1:27" x14ac:dyDescent="0.15">
      <c r="A381" s="3" t="s">
        <v>27</v>
      </c>
      <c r="B381" s="3" t="s">
        <v>1963</v>
      </c>
      <c r="C381" s="3" t="s">
        <v>1476</v>
      </c>
      <c r="D381" s="3" t="s">
        <v>27</v>
      </c>
      <c r="E381" s="3" t="s">
        <v>30</v>
      </c>
      <c r="F381" s="3" t="s">
        <v>27</v>
      </c>
      <c r="G381" s="3" t="s">
        <v>31</v>
      </c>
      <c r="H381" s="3">
        <v>0</v>
      </c>
      <c r="I381" s="3" t="s">
        <v>27</v>
      </c>
      <c r="J381" s="3" t="s">
        <v>32</v>
      </c>
      <c r="K381" s="3" t="s">
        <v>1765</v>
      </c>
      <c r="L381" s="3" t="s">
        <v>27</v>
      </c>
      <c r="M381" s="3" t="s">
        <v>27</v>
      </c>
      <c r="N381" s="3" t="s">
        <v>27</v>
      </c>
      <c r="O381" s="3" t="s">
        <v>34</v>
      </c>
      <c r="P381" s="3" t="s">
        <v>409</v>
      </c>
      <c r="Q381" s="3" t="s">
        <v>410</v>
      </c>
      <c r="R381" s="3" t="s">
        <v>27</v>
      </c>
      <c r="S381" s="3" t="s">
        <v>27</v>
      </c>
      <c r="T381" s="3" t="s">
        <v>27</v>
      </c>
      <c r="U381" s="3" t="s">
        <v>27</v>
      </c>
      <c r="V381" s="3" t="s">
        <v>27</v>
      </c>
      <c r="W381" s="3" t="s">
        <v>27</v>
      </c>
      <c r="X381" s="3" t="s">
        <v>27</v>
      </c>
      <c r="Y381" s="3" t="s">
        <v>1964</v>
      </c>
      <c r="Z381" s="3" t="s">
        <v>27</v>
      </c>
      <c r="AA381" s="3" t="s">
        <v>1965</v>
      </c>
    </row>
    <row r="382" spans="1:27" x14ac:dyDescent="0.15">
      <c r="A382" s="3" t="s">
        <v>27</v>
      </c>
      <c r="B382" s="3" t="s">
        <v>1985</v>
      </c>
      <c r="C382" s="3" t="s">
        <v>605</v>
      </c>
      <c r="D382" s="3" t="s">
        <v>27</v>
      </c>
      <c r="E382" s="3" t="s">
        <v>30</v>
      </c>
      <c r="F382" s="3" t="s">
        <v>27</v>
      </c>
      <c r="G382" s="3" t="s">
        <v>31</v>
      </c>
      <c r="H382" s="3">
        <v>0</v>
      </c>
      <c r="I382" s="3" t="s">
        <v>27</v>
      </c>
      <c r="J382" s="3" t="s">
        <v>32</v>
      </c>
      <c r="K382" s="3" t="s">
        <v>1765</v>
      </c>
      <c r="L382" s="3" t="s">
        <v>365</v>
      </c>
      <c r="M382" s="3" t="s">
        <v>1081</v>
      </c>
      <c r="N382" s="3" t="s">
        <v>27</v>
      </c>
      <c r="O382" s="3" t="s">
        <v>34</v>
      </c>
      <c r="P382" s="3" t="s">
        <v>409</v>
      </c>
      <c r="Q382" s="3" t="s">
        <v>410</v>
      </c>
      <c r="R382" s="3" t="s">
        <v>27</v>
      </c>
      <c r="S382" s="3" t="s">
        <v>27</v>
      </c>
      <c r="T382" s="3" t="s">
        <v>27</v>
      </c>
      <c r="U382" s="3" t="s">
        <v>27</v>
      </c>
      <c r="V382" s="3" t="s">
        <v>27</v>
      </c>
      <c r="W382" s="3" t="s">
        <v>27</v>
      </c>
      <c r="X382" s="3" t="s">
        <v>27</v>
      </c>
      <c r="Y382" s="3" t="s">
        <v>1986</v>
      </c>
      <c r="Z382" s="3" t="s">
        <v>27</v>
      </c>
      <c r="AA382" s="3" t="s">
        <v>1987</v>
      </c>
    </row>
    <row r="383" spans="1:27" x14ac:dyDescent="0.15">
      <c r="A383" s="3" t="s">
        <v>27</v>
      </c>
      <c r="B383" s="3" t="s">
        <v>1999</v>
      </c>
      <c r="C383" s="3" t="s">
        <v>2000</v>
      </c>
      <c r="D383" s="3" t="s">
        <v>27</v>
      </c>
      <c r="E383" s="3" t="s">
        <v>1804</v>
      </c>
      <c r="F383" s="3" t="s">
        <v>27</v>
      </c>
      <c r="G383" s="3" t="s">
        <v>31</v>
      </c>
      <c r="H383" s="3">
        <v>0</v>
      </c>
      <c r="I383" s="3" t="s">
        <v>27</v>
      </c>
      <c r="J383" s="3" t="s">
        <v>32</v>
      </c>
      <c r="K383" s="3" t="s">
        <v>1765</v>
      </c>
      <c r="L383" s="3" t="s">
        <v>365</v>
      </c>
      <c r="M383" s="3" t="s">
        <v>1081</v>
      </c>
      <c r="N383" s="3" t="s">
        <v>27</v>
      </c>
      <c r="O383" s="3" t="s">
        <v>34</v>
      </c>
      <c r="P383" s="3" t="s">
        <v>409</v>
      </c>
      <c r="Q383" s="3" t="s">
        <v>585</v>
      </c>
      <c r="R383" s="3" t="s">
        <v>27</v>
      </c>
      <c r="S383" s="3" t="s">
        <v>27</v>
      </c>
      <c r="T383" s="3" t="s">
        <v>27</v>
      </c>
      <c r="U383" s="3" t="s">
        <v>27</v>
      </c>
      <c r="V383" s="3" t="s">
        <v>27</v>
      </c>
      <c r="W383" s="3" t="s">
        <v>27</v>
      </c>
      <c r="X383" s="3" t="s">
        <v>27</v>
      </c>
      <c r="Y383" s="3" t="s">
        <v>2001</v>
      </c>
      <c r="Z383" s="3" t="s">
        <v>27</v>
      </c>
      <c r="AA383" s="3" t="s">
        <v>2002</v>
      </c>
    </row>
    <row r="384" spans="1:27" x14ac:dyDescent="0.15">
      <c r="A384" s="3" t="s">
        <v>27</v>
      </c>
      <c r="B384" s="3" t="s">
        <v>2003</v>
      </c>
      <c r="C384" s="3" t="s">
        <v>917</v>
      </c>
      <c r="D384" s="3" t="s">
        <v>27</v>
      </c>
      <c r="E384" s="3" t="s">
        <v>1805</v>
      </c>
      <c r="F384" s="3" t="s">
        <v>27</v>
      </c>
      <c r="G384" s="3" t="s">
        <v>31</v>
      </c>
      <c r="H384" s="3">
        <v>0</v>
      </c>
      <c r="I384" s="3" t="s">
        <v>27</v>
      </c>
      <c r="J384" s="3" t="s">
        <v>32</v>
      </c>
      <c r="K384" s="3" t="s">
        <v>1765</v>
      </c>
      <c r="L384" s="3" t="s">
        <v>45</v>
      </c>
      <c r="M384" s="3" t="s">
        <v>408</v>
      </c>
      <c r="N384" s="3" t="s">
        <v>27</v>
      </c>
      <c r="O384" s="3" t="s">
        <v>34</v>
      </c>
      <c r="P384" s="3" t="s">
        <v>409</v>
      </c>
      <c r="Q384" s="3" t="s">
        <v>585</v>
      </c>
      <c r="R384" s="3" t="s">
        <v>27</v>
      </c>
      <c r="S384" s="3" t="s">
        <v>27</v>
      </c>
      <c r="T384" s="3" t="s">
        <v>27</v>
      </c>
      <c r="U384" s="3" t="s">
        <v>27</v>
      </c>
      <c r="V384" s="3" t="s">
        <v>27</v>
      </c>
      <c r="W384" s="3" t="s">
        <v>367</v>
      </c>
      <c r="X384" s="3" t="s">
        <v>27</v>
      </c>
      <c r="Y384" s="3" t="s">
        <v>59</v>
      </c>
      <c r="Z384" s="3" t="s">
        <v>27</v>
      </c>
      <c r="AA384" s="3" t="s">
        <v>603</v>
      </c>
    </row>
    <row r="385" spans="1:27" x14ac:dyDescent="0.15">
      <c r="A385" s="3" t="s">
        <v>27</v>
      </c>
      <c r="B385" s="3" t="s">
        <v>2006</v>
      </c>
      <c r="C385" s="3" t="s">
        <v>617</v>
      </c>
      <c r="D385" s="3" t="s">
        <v>27</v>
      </c>
      <c r="E385" s="3" t="s">
        <v>30</v>
      </c>
      <c r="F385" s="3" t="s">
        <v>27</v>
      </c>
      <c r="G385" s="3" t="s">
        <v>31</v>
      </c>
      <c r="H385" s="3">
        <v>0</v>
      </c>
      <c r="I385" s="3" t="s">
        <v>27</v>
      </c>
      <c r="J385" s="3" t="s">
        <v>32</v>
      </c>
      <c r="K385" s="3" t="s">
        <v>1765</v>
      </c>
      <c r="L385" s="3" t="s">
        <v>365</v>
      </c>
      <c r="M385" s="3" t="s">
        <v>1081</v>
      </c>
      <c r="N385" s="3" t="s">
        <v>27</v>
      </c>
      <c r="O385" s="3" t="s">
        <v>34</v>
      </c>
      <c r="P385" s="3" t="s">
        <v>409</v>
      </c>
      <c r="Q385" s="3" t="s">
        <v>410</v>
      </c>
      <c r="R385" s="3" t="s">
        <v>27</v>
      </c>
      <c r="S385" s="3" t="s">
        <v>27</v>
      </c>
      <c r="T385" s="3" t="s">
        <v>27</v>
      </c>
      <c r="U385" s="3" t="s">
        <v>27</v>
      </c>
      <c r="V385" s="3" t="s">
        <v>27</v>
      </c>
      <c r="W385" s="3" t="s">
        <v>27</v>
      </c>
      <c r="X385" s="3" t="s">
        <v>27</v>
      </c>
      <c r="Y385" s="3" t="s">
        <v>1986</v>
      </c>
      <c r="Z385" s="3" t="s">
        <v>27</v>
      </c>
      <c r="AA385" s="3" t="s">
        <v>1987</v>
      </c>
    </row>
    <row r="386" spans="1:27" x14ac:dyDescent="0.15">
      <c r="A386" s="3" t="s">
        <v>27</v>
      </c>
      <c r="B386" s="3" t="s">
        <v>2021</v>
      </c>
      <c r="C386" s="3" t="s">
        <v>1973</v>
      </c>
      <c r="D386" s="3" t="s">
        <v>27</v>
      </c>
      <c r="E386" s="3" t="s">
        <v>30</v>
      </c>
      <c r="F386" s="3" t="s">
        <v>27</v>
      </c>
      <c r="G386" s="3" t="s">
        <v>31</v>
      </c>
      <c r="H386" s="3">
        <v>0</v>
      </c>
      <c r="I386" s="3" t="s">
        <v>27</v>
      </c>
      <c r="J386" s="3" t="s">
        <v>32</v>
      </c>
      <c r="K386" s="3" t="s">
        <v>1765</v>
      </c>
      <c r="L386" s="3" t="s">
        <v>365</v>
      </c>
      <c r="M386" s="3" t="s">
        <v>1081</v>
      </c>
      <c r="N386" s="3" t="s">
        <v>27</v>
      </c>
      <c r="O386" s="3" t="s">
        <v>34</v>
      </c>
      <c r="P386" s="3" t="s">
        <v>409</v>
      </c>
      <c r="Q386" s="3" t="s">
        <v>410</v>
      </c>
      <c r="R386" s="3" t="s">
        <v>27</v>
      </c>
      <c r="S386" s="3" t="s">
        <v>27</v>
      </c>
      <c r="T386" s="3" t="s">
        <v>27</v>
      </c>
      <c r="U386" s="3" t="s">
        <v>27</v>
      </c>
      <c r="V386" s="3" t="s">
        <v>27</v>
      </c>
      <c r="W386" s="3" t="s">
        <v>27</v>
      </c>
      <c r="X386" s="3" t="s">
        <v>27</v>
      </c>
      <c r="Y386" s="3" t="s">
        <v>59</v>
      </c>
      <c r="Z386" s="3" t="s">
        <v>27</v>
      </c>
      <c r="AA386" s="3" t="s">
        <v>592</v>
      </c>
    </row>
    <row r="387" spans="1:27" x14ac:dyDescent="0.15">
      <c r="A387" s="3" t="s">
        <v>27</v>
      </c>
      <c r="B387" s="3" t="s">
        <v>2022</v>
      </c>
      <c r="C387" s="3" t="s">
        <v>605</v>
      </c>
      <c r="D387" s="3" t="s">
        <v>27</v>
      </c>
      <c r="E387" s="3" t="s">
        <v>30</v>
      </c>
      <c r="F387" s="3" t="s">
        <v>27</v>
      </c>
      <c r="G387" s="3" t="s">
        <v>31</v>
      </c>
      <c r="H387" s="3">
        <v>0</v>
      </c>
      <c r="I387" s="3" t="s">
        <v>27</v>
      </c>
      <c r="J387" s="3" t="s">
        <v>32</v>
      </c>
      <c r="K387" s="3" t="s">
        <v>1765</v>
      </c>
      <c r="L387" s="3" t="s">
        <v>365</v>
      </c>
      <c r="M387" s="3" t="s">
        <v>1081</v>
      </c>
      <c r="N387" s="3" t="s">
        <v>27</v>
      </c>
      <c r="O387" s="3" t="s">
        <v>34</v>
      </c>
      <c r="P387" s="3" t="s">
        <v>409</v>
      </c>
      <c r="Q387" s="3" t="s">
        <v>410</v>
      </c>
      <c r="R387" s="3" t="s">
        <v>27</v>
      </c>
      <c r="S387" s="3" t="s">
        <v>27</v>
      </c>
      <c r="T387" s="3" t="s">
        <v>27</v>
      </c>
      <c r="U387" s="3" t="s">
        <v>27</v>
      </c>
      <c r="V387" s="3" t="s">
        <v>27</v>
      </c>
      <c r="W387" s="3" t="s">
        <v>27</v>
      </c>
      <c r="X387" s="3" t="s">
        <v>27</v>
      </c>
      <c r="Y387" s="3" t="s">
        <v>59</v>
      </c>
      <c r="Z387" s="3" t="s">
        <v>27</v>
      </c>
      <c r="AA387" s="3" t="s">
        <v>592</v>
      </c>
    </row>
    <row r="388" spans="1:27" x14ac:dyDescent="0.15">
      <c r="A388" s="3" t="s">
        <v>27</v>
      </c>
      <c r="B388" s="3" t="s">
        <v>2023</v>
      </c>
      <c r="C388" s="3" t="s">
        <v>609</v>
      </c>
      <c r="D388" s="3" t="s">
        <v>27</v>
      </c>
      <c r="E388" s="3" t="s">
        <v>1810</v>
      </c>
      <c r="F388" s="3" t="s">
        <v>27</v>
      </c>
      <c r="G388" s="3" t="s">
        <v>31</v>
      </c>
      <c r="H388" s="3">
        <v>0</v>
      </c>
      <c r="I388" s="3" t="s">
        <v>27</v>
      </c>
      <c r="J388" s="3" t="s">
        <v>32</v>
      </c>
      <c r="K388" s="3" t="s">
        <v>1765</v>
      </c>
      <c r="L388" s="3" t="s">
        <v>365</v>
      </c>
      <c r="M388" s="3" t="s">
        <v>1081</v>
      </c>
      <c r="N388" s="3" t="s">
        <v>27</v>
      </c>
      <c r="O388" s="3" t="s">
        <v>27</v>
      </c>
      <c r="P388" s="3" t="s">
        <v>27</v>
      </c>
      <c r="Q388" s="3" t="s">
        <v>339</v>
      </c>
      <c r="R388" s="3" t="s">
        <v>27</v>
      </c>
      <c r="S388" s="3" t="s">
        <v>27</v>
      </c>
      <c r="T388" s="3" t="s">
        <v>27</v>
      </c>
      <c r="U388" s="3" t="s">
        <v>27</v>
      </c>
      <c r="V388" s="3" t="s">
        <v>27</v>
      </c>
      <c r="W388" s="3" t="s">
        <v>27</v>
      </c>
      <c r="X388" s="3" t="s">
        <v>27</v>
      </c>
      <c r="Y388" s="3" t="s">
        <v>611</v>
      </c>
      <c r="Z388" s="3" t="s">
        <v>27</v>
      </c>
      <c r="AA388" s="3" t="s">
        <v>612</v>
      </c>
    </row>
    <row r="389" spans="1:27" x14ac:dyDescent="0.15">
      <c r="A389" s="3" t="s">
        <v>27</v>
      </c>
      <c r="B389" s="3" t="s">
        <v>2058</v>
      </c>
      <c r="C389" s="3" t="s">
        <v>929</v>
      </c>
      <c r="D389" s="3" t="s">
        <v>27</v>
      </c>
      <c r="E389" s="3" t="s">
        <v>1819</v>
      </c>
      <c r="F389" s="3" t="s">
        <v>27</v>
      </c>
      <c r="G389" s="3" t="s">
        <v>31</v>
      </c>
      <c r="H389" s="3">
        <v>0</v>
      </c>
      <c r="I389" s="3" t="s">
        <v>27</v>
      </c>
      <c r="J389" s="3" t="s">
        <v>32</v>
      </c>
      <c r="K389" s="3" t="s">
        <v>1765</v>
      </c>
      <c r="L389" s="3" t="s">
        <v>365</v>
      </c>
      <c r="M389" s="3" t="s">
        <v>990</v>
      </c>
      <c r="N389" s="3" t="s">
        <v>27</v>
      </c>
      <c r="O389" s="3" t="s">
        <v>34</v>
      </c>
      <c r="P389" s="3" t="s">
        <v>409</v>
      </c>
      <c r="Q389" s="3" t="s">
        <v>595</v>
      </c>
      <c r="R389" s="3" t="s">
        <v>27</v>
      </c>
      <c r="S389" s="3" t="s">
        <v>27</v>
      </c>
      <c r="T389" s="3" t="s">
        <v>27</v>
      </c>
      <c r="U389" s="3" t="s">
        <v>27</v>
      </c>
      <c r="V389" s="3" t="s">
        <v>27</v>
      </c>
      <c r="W389" s="3" t="s">
        <v>27</v>
      </c>
      <c r="X389" s="3" t="s">
        <v>27</v>
      </c>
      <c r="Y389" s="3" t="s">
        <v>59</v>
      </c>
      <c r="Z389" s="3" t="s">
        <v>27</v>
      </c>
      <c r="AA389" s="3" t="s">
        <v>2059</v>
      </c>
    </row>
    <row r="390" spans="1:27" x14ac:dyDescent="0.15">
      <c r="A390" s="3" t="s">
        <v>52</v>
      </c>
      <c r="B390" s="3" t="s">
        <v>2077</v>
      </c>
      <c r="C390" s="3" t="s">
        <v>929</v>
      </c>
      <c r="D390" s="3" t="s">
        <v>27</v>
      </c>
      <c r="E390" s="3" t="s">
        <v>1824</v>
      </c>
      <c r="F390" s="3" t="s">
        <v>27</v>
      </c>
      <c r="G390" s="3" t="s">
        <v>31</v>
      </c>
      <c r="H390" s="3">
        <v>0</v>
      </c>
      <c r="I390" s="3" t="s">
        <v>27</v>
      </c>
      <c r="J390" s="3" t="s">
        <v>32</v>
      </c>
      <c r="K390" s="3" t="s">
        <v>1765</v>
      </c>
      <c r="L390" s="3" t="s">
        <v>45</v>
      </c>
      <c r="M390" s="3" t="s">
        <v>46</v>
      </c>
      <c r="N390" s="3" t="s">
        <v>27</v>
      </c>
      <c r="O390" s="3" t="s">
        <v>34</v>
      </c>
      <c r="P390" s="3" t="s">
        <v>409</v>
      </c>
      <c r="Q390" s="3" t="s">
        <v>410</v>
      </c>
      <c r="R390" s="3" t="s">
        <v>27</v>
      </c>
      <c r="S390" s="3" t="s">
        <v>27</v>
      </c>
      <c r="T390" s="3" t="s">
        <v>27</v>
      </c>
      <c r="U390" s="3" t="s">
        <v>27</v>
      </c>
      <c r="V390" s="3" t="s">
        <v>27</v>
      </c>
      <c r="W390" s="3" t="s">
        <v>27</v>
      </c>
      <c r="X390" s="3" t="s">
        <v>27</v>
      </c>
      <c r="Y390" s="3" t="s">
        <v>931</v>
      </c>
      <c r="Z390" s="3" t="s">
        <v>27</v>
      </c>
      <c r="AA390" s="3" t="s">
        <v>932</v>
      </c>
    </row>
    <row r="391" spans="1:27" x14ac:dyDescent="0.15">
      <c r="A391" s="3" t="s">
        <v>27</v>
      </c>
      <c r="B391" s="3" t="s">
        <v>2078</v>
      </c>
      <c r="C391" s="3" t="s">
        <v>609</v>
      </c>
      <c r="D391" s="3" t="s">
        <v>27</v>
      </c>
      <c r="E391" s="3" t="s">
        <v>1825</v>
      </c>
      <c r="F391" s="3" t="s">
        <v>27</v>
      </c>
      <c r="G391" s="3" t="s">
        <v>31</v>
      </c>
      <c r="H391" s="3">
        <v>0</v>
      </c>
      <c r="I391" s="3" t="s">
        <v>27</v>
      </c>
      <c r="J391" s="3" t="s">
        <v>32</v>
      </c>
      <c r="K391" s="3" t="s">
        <v>1765</v>
      </c>
      <c r="L391" s="3" t="s">
        <v>365</v>
      </c>
      <c r="M391" s="3" t="s">
        <v>1081</v>
      </c>
      <c r="N391" s="3" t="s">
        <v>27</v>
      </c>
      <c r="O391" s="3" t="s">
        <v>34</v>
      </c>
      <c r="P391" s="3" t="s">
        <v>409</v>
      </c>
      <c r="Q391" s="3" t="s">
        <v>410</v>
      </c>
      <c r="R391" s="3" t="s">
        <v>27</v>
      </c>
      <c r="S391" s="3" t="s">
        <v>27</v>
      </c>
      <c r="T391" s="3" t="s">
        <v>27</v>
      </c>
      <c r="U391" s="3" t="s">
        <v>27</v>
      </c>
      <c r="V391" s="3" t="s">
        <v>27</v>
      </c>
      <c r="W391" s="3" t="s">
        <v>27</v>
      </c>
      <c r="X391" s="3" t="s">
        <v>27</v>
      </c>
      <c r="Y391" s="3" t="s">
        <v>2079</v>
      </c>
      <c r="Z391" s="3" t="s">
        <v>27</v>
      </c>
      <c r="AA391" s="3" t="s">
        <v>2080</v>
      </c>
    </row>
    <row r="392" spans="1:27" x14ac:dyDescent="0.15">
      <c r="A392" s="3" t="s">
        <v>27</v>
      </c>
      <c r="B392" s="3" t="s">
        <v>2081</v>
      </c>
      <c r="C392" s="3" t="s">
        <v>645</v>
      </c>
      <c r="D392" s="3" t="s">
        <v>27</v>
      </c>
      <c r="E392" s="3" t="s">
        <v>1826</v>
      </c>
      <c r="F392" s="3" t="s">
        <v>27</v>
      </c>
      <c r="G392" s="3" t="s">
        <v>31</v>
      </c>
      <c r="H392" s="3">
        <v>0</v>
      </c>
      <c r="I392" s="3" t="s">
        <v>27</v>
      </c>
      <c r="J392" s="3" t="s">
        <v>32</v>
      </c>
      <c r="K392" s="3" t="s">
        <v>1765</v>
      </c>
      <c r="L392" s="3" t="s">
        <v>123</v>
      </c>
      <c r="M392" s="3" t="s">
        <v>640</v>
      </c>
      <c r="N392" s="3" t="s">
        <v>27</v>
      </c>
      <c r="O392" s="3" t="s">
        <v>125</v>
      </c>
      <c r="P392" s="3" t="s">
        <v>641</v>
      </c>
      <c r="Q392" s="3" t="s">
        <v>642</v>
      </c>
      <c r="R392" s="3" t="s">
        <v>2082</v>
      </c>
      <c r="S392" s="3" t="s">
        <v>27</v>
      </c>
      <c r="T392" s="3" t="s">
        <v>27</v>
      </c>
      <c r="U392" s="3" t="s">
        <v>27</v>
      </c>
      <c r="V392" s="3" t="s">
        <v>27</v>
      </c>
      <c r="W392" s="3" t="s">
        <v>27</v>
      </c>
      <c r="X392" s="3" t="s">
        <v>27</v>
      </c>
      <c r="Y392" s="3" t="s">
        <v>59</v>
      </c>
      <c r="Z392" s="3" t="s">
        <v>27</v>
      </c>
      <c r="AA392" s="3" t="s">
        <v>2083</v>
      </c>
    </row>
    <row r="393" spans="1:27" x14ac:dyDescent="0.15">
      <c r="A393" s="3" t="s">
        <v>27</v>
      </c>
      <c r="B393" s="3" t="s">
        <v>2084</v>
      </c>
      <c r="C393" s="3" t="s">
        <v>2085</v>
      </c>
      <c r="D393" s="3" t="s">
        <v>27</v>
      </c>
      <c r="E393" s="3" t="s">
        <v>30</v>
      </c>
      <c r="F393" s="3" t="s">
        <v>27</v>
      </c>
      <c r="G393" s="3" t="s">
        <v>31</v>
      </c>
      <c r="H393" s="3">
        <v>0</v>
      </c>
      <c r="I393" s="3" t="s">
        <v>27</v>
      </c>
      <c r="J393" s="3" t="s">
        <v>32</v>
      </c>
      <c r="K393" s="3" t="s">
        <v>1765</v>
      </c>
      <c r="L393" s="3" t="s">
        <v>123</v>
      </c>
      <c r="M393" s="3" t="s">
        <v>640</v>
      </c>
      <c r="N393" s="3" t="s">
        <v>27</v>
      </c>
      <c r="O393" s="3" t="s">
        <v>125</v>
      </c>
      <c r="P393" s="3" t="s">
        <v>641</v>
      </c>
      <c r="Q393" s="3" t="s">
        <v>642</v>
      </c>
      <c r="R393" s="3" t="s">
        <v>27</v>
      </c>
      <c r="S393" s="3" t="s">
        <v>27</v>
      </c>
      <c r="T393" s="3" t="s">
        <v>27</v>
      </c>
      <c r="U393" s="3" t="s">
        <v>27</v>
      </c>
      <c r="V393" s="3" t="s">
        <v>27</v>
      </c>
      <c r="W393" s="3" t="s">
        <v>27</v>
      </c>
      <c r="X393" s="3" t="s">
        <v>27</v>
      </c>
      <c r="Y393" s="3" t="s">
        <v>59</v>
      </c>
      <c r="Z393" s="3" t="s">
        <v>27</v>
      </c>
      <c r="AA393" s="3" t="s">
        <v>643</v>
      </c>
    </row>
    <row r="394" spans="1:27" x14ac:dyDescent="0.15">
      <c r="A394" s="3" t="s">
        <v>27</v>
      </c>
      <c r="B394" s="3" t="s">
        <v>2086</v>
      </c>
      <c r="C394" s="3" t="s">
        <v>2087</v>
      </c>
      <c r="D394" s="3" t="s">
        <v>27</v>
      </c>
      <c r="E394" s="3" t="s">
        <v>30</v>
      </c>
      <c r="F394" s="3" t="s">
        <v>27</v>
      </c>
      <c r="G394" s="3" t="s">
        <v>31</v>
      </c>
      <c r="H394" s="3">
        <v>0</v>
      </c>
      <c r="I394" s="3" t="s">
        <v>27</v>
      </c>
      <c r="J394" s="3" t="s">
        <v>32</v>
      </c>
      <c r="K394" s="3" t="s">
        <v>1765</v>
      </c>
      <c r="L394" s="3" t="s">
        <v>123</v>
      </c>
      <c r="M394" s="3" t="s">
        <v>640</v>
      </c>
      <c r="N394" s="3" t="s">
        <v>27</v>
      </c>
      <c r="O394" s="3" t="s">
        <v>125</v>
      </c>
      <c r="P394" s="3" t="s">
        <v>641</v>
      </c>
      <c r="Q394" s="3" t="s">
        <v>642</v>
      </c>
      <c r="R394" s="3" t="s">
        <v>2088</v>
      </c>
      <c r="S394" s="3" t="s">
        <v>27</v>
      </c>
      <c r="T394" s="3" t="s">
        <v>27</v>
      </c>
      <c r="U394" s="3" t="s">
        <v>27</v>
      </c>
      <c r="V394" s="3" t="s">
        <v>27</v>
      </c>
      <c r="W394" s="3" t="s">
        <v>27</v>
      </c>
      <c r="X394" s="3" t="s">
        <v>27</v>
      </c>
      <c r="Y394" s="3" t="s">
        <v>59</v>
      </c>
      <c r="Z394" s="3" t="s">
        <v>27</v>
      </c>
      <c r="AA394" s="3" t="s">
        <v>2089</v>
      </c>
    </row>
    <row r="395" spans="1:27" x14ac:dyDescent="0.15">
      <c r="A395" s="3" t="s">
        <v>27</v>
      </c>
      <c r="B395" s="3" t="s">
        <v>2111</v>
      </c>
      <c r="C395" s="3" t="s">
        <v>2112</v>
      </c>
      <c r="D395" s="3" t="s">
        <v>27</v>
      </c>
      <c r="E395" s="3" t="s">
        <v>30</v>
      </c>
      <c r="F395" s="3" t="s">
        <v>27</v>
      </c>
      <c r="G395" s="3" t="s">
        <v>31</v>
      </c>
      <c r="H395" s="3">
        <v>0</v>
      </c>
      <c r="I395" s="3" t="s">
        <v>27</v>
      </c>
      <c r="J395" s="3" t="s">
        <v>32</v>
      </c>
      <c r="K395" s="3" t="s">
        <v>1765</v>
      </c>
      <c r="L395" s="3" t="s">
        <v>874</v>
      </c>
      <c r="M395" s="3" t="s">
        <v>107</v>
      </c>
      <c r="N395" s="3" t="s">
        <v>27</v>
      </c>
      <c r="O395" s="3" t="s">
        <v>108</v>
      </c>
      <c r="P395" s="3" t="s">
        <v>109</v>
      </c>
      <c r="Q395" s="3" t="s">
        <v>109</v>
      </c>
      <c r="R395" s="3" t="s">
        <v>2113</v>
      </c>
      <c r="S395" s="3" t="s">
        <v>27</v>
      </c>
      <c r="T395" s="3" t="s">
        <v>27</v>
      </c>
      <c r="U395" s="3" t="s">
        <v>27</v>
      </c>
      <c r="V395" s="3" t="s">
        <v>27</v>
      </c>
      <c r="W395" s="3" t="s">
        <v>27</v>
      </c>
      <c r="X395" s="3" t="s">
        <v>27</v>
      </c>
      <c r="Y395" s="3" t="s">
        <v>27</v>
      </c>
      <c r="Z395" s="3" t="s">
        <v>27</v>
      </c>
      <c r="AA395" s="3" t="s">
        <v>2114</v>
      </c>
    </row>
    <row r="396" spans="1:27" x14ac:dyDescent="0.15">
      <c r="A396" s="3" t="s">
        <v>27</v>
      </c>
      <c r="B396" s="3" t="s">
        <v>2152</v>
      </c>
      <c r="C396" s="3" t="s">
        <v>2153</v>
      </c>
      <c r="D396" s="3" t="s">
        <v>27</v>
      </c>
      <c r="E396" s="3" t="s">
        <v>1837</v>
      </c>
      <c r="F396" s="3" t="s">
        <v>27</v>
      </c>
      <c r="G396" s="3" t="s">
        <v>31</v>
      </c>
      <c r="H396" s="3">
        <v>0</v>
      </c>
      <c r="I396" s="3" t="s">
        <v>27</v>
      </c>
      <c r="J396" s="3" t="s">
        <v>32</v>
      </c>
      <c r="K396" s="3" t="s">
        <v>1765</v>
      </c>
      <c r="L396" s="3" t="s">
        <v>874</v>
      </c>
      <c r="M396" s="3" t="s">
        <v>107</v>
      </c>
      <c r="N396" s="3" t="s">
        <v>27</v>
      </c>
      <c r="O396" s="3" t="s">
        <v>108</v>
      </c>
      <c r="P396" s="3" t="s">
        <v>109</v>
      </c>
      <c r="Q396" s="3" t="s">
        <v>109</v>
      </c>
      <c r="R396" s="3" t="s">
        <v>27</v>
      </c>
      <c r="S396" s="3" t="s">
        <v>27</v>
      </c>
      <c r="T396" s="3" t="s">
        <v>27</v>
      </c>
      <c r="U396" s="3" t="s">
        <v>27</v>
      </c>
      <c r="V396" s="3" t="s">
        <v>27</v>
      </c>
      <c r="W396" s="3" t="s">
        <v>27</v>
      </c>
      <c r="X396" s="3" t="s">
        <v>2154</v>
      </c>
      <c r="Y396" s="3" t="s">
        <v>2155</v>
      </c>
      <c r="Z396" s="3" t="s">
        <v>2156</v>
      </c>
      <c r="AA396" s="3" t="s">
        <v>2157</v>
      </c>
    </row>
    <row r="397" spans="1:27" x14ac:dyDescent="0.15">
      <c r="A397" s="3" t="s">
        <v>27</v>
      </c>
      <c r="B397" s="3" t="s">
        <v>2211</v>
      </c>
      <c r="C397" s="3" t="s">
        <v>594</v>
      </c>
      <c r="D397" s="3" t="s">
        <v>27</v>
      </c>
      <c r="E397" s="3" t="s">
        <v>577</v>
      </c>
      <c r="F397" s="3" t="s">
        <v>27</v>
      </c>
      <c r="G397" s="3" t="s">
        <v>1843</v>
      </c>
      <c r="H397" s="3">
        <v>0</v>
      </c>
      <c r="I397" s="3" t="s">
        <v>27</v>
      </c>
      <c r="J397" s="3" t="s">
        <v>32</v>
      </c>
      <c r="K397" s="3" t="s">
        <v>1765</v>
      </c>
      <c r="L397" s="3" t="s">
        <v>45</v>
      </c>
      <c r="M397" s="3" t="s">
        <v>408</v>
      </c>
      <c r="N397" s="3" t="s">
        <v>27</v>
      </c>
      <c r="O397" s="3" t="s">
        <v>34</v>
      </c>
      <c r="P397" s="3" t="s">
        <v>409</v>
      </c>
      <c r="Q397" s="3" t="s">
        <v>410</v>
      </c>
      <c r="R397" s="3" t="s">
        <v>2212</v>
      </c>
      <c r="S397" s="3" t="s">
        <v>27</v>
      </c>
      <c r="T397" s="3" t="s">
        <v>2213</v>
      </c>
      <c r="U397" s="3" t="s">
        <v>490</v>
      </c>
      <c r="V397" s="3" t="s">
        <v>27</v>
      </c>
      <c r="W397" s="3" t="s">
        <v>2214</v>
      </c>
      <c r="X397" s="3" t="s">
        <v>27</v>
      </c>
      <c r="Y397" s="3" t="s">
        <v>27</v>
      </c>
      <c r="Z397" s="3" t="s">
        <v>27</v>
      </c>
      <c r="AA397" s="3" t="s">
        <v>2215</v>
      </c>
    </row>
    <row r="398" spans="1:27" x14ac:dyDescent="0.15">
      <c r="A398" s="3" t="s">
        <v>27</v>
      </c>
      <c r="B398" s="3" t="s">
        <v>2216</v>
      </c>
      <c r="C398" s="3" t="s">
        <v>58</v>
      </c>
      <c r="D398" s="3" t="s">
        <v>1844</v>
      </c>
      <c r="E398" s="3" t="s">
        <v>1845</v>
      </c>
      <c r="F398" s="3" t="s">
        <v>27</v>
      </c>
      <c r="G398" s="3" t="s">
        <v>354</v>
      </c>
      <c r="H398" s="3">
        <v>0</v>
      </c>
      <c r="I398" s="3" t="s">
        <v>27</v>
      </c>
      <c r="J398" s="3" t="s">
        <v>32</v>
      </c>
      <c r="K398" s="3" t="s">
        <v>1765</v>
      </c>
      <c r="L398" s="3" t="s">
        <v>45</v>
      </c>
      <c r="M398" s="3" t="s">
        <v>408</v>
      </c>
      <c r="N398" s="3" t="s">
        <v>27</v>
      </c>
      <c r="O398" s="3" t="s">
        <v>34</v>
      </c>
      <c r="P398" s="3" t="s">
        <v>35</v>
      </c>
      <c r="Q398" s="3" t="s">
        <v>36</v>
      </c>
      <c r="R398" s="3" t="s">
        <v>37</v>
      </c>
      <c r="S398" s="3" t="s">
        <v>27</v>
      </c>
      <c r="T398" s="3" t="s">
        <v>27</v>
      </c>
      <c r="U398" s="3" t="s">
        <v>490</v>
      </c>
      <c r="V398" s="3" t="s">
        <v>27</v>
      </c>
      <c r="W398" s="3" t="s">
        <v>556</v>
      </c>
      <c r="X398" s="3" t="s">
        <v>27</v>
      </c>
      <c r="Y398" s="3" t="s">
        <v>27</v>
      </c>
      <c r="Z398" s="3" t="s">
        <v>27</v>
      </c>
      <c r="AA398" s="3" t="s">
        <v>557</v>
      </c>
    </row>
    <row r="399" spans="1:27" x14ac:dyDescent="0.15">
      <c r="A399" s="3" t="s">
        <v>27</v>
      </c>
      <c r="B399" s="3" t="s">
        <v>2217</v>
      </c>
      <c r="C399" s="3" t="s">
        <v>736</v>
      </c>
      <c r="D399" s="3" t="s">
        <v>27</v>
      </c>
      <c r="E399" s="3" t="s">
        <v>1846</v>
      </c>
      <c r="F399" s="3" t="s">
        <v>27</v>
      </c>
      <c r="G399" s="3" t="s">
        <v>354</v>
      </c>
      <c r="H399" s="3">
        <v>0</v>
      </c>
      <c r="I399" s="3" t="s">
        <v>27</v>
      </c>
      <c r="J399" s="3" t="s">
        <v>32</v>
      </c>
      <c r="K399" s="3" t="s">
        <v>1765</v>
      </c>
      <c r="L399" s="3" t="s">
        <v>27</v>
      </c>
      <c r="M399" s="3" t="s">
        <v>981</v>
      </c>
      <c r="N399" s="3" t="s">
        <v>27</v>
      </c>
      <c r="O399" s="3" t="s">
        <v>34</v>
      </c>
      <c r="P399" s="3" t="s">
        <v>35</v>
      </c>
      <c r="Q399" s="3" t="s">
        <v>768</v>
      </c>
      <c r="R399" s="3" t="s">
        <v>1753</v>
      </c>
      <c r="S399" s="3" t="s">
        <v>27</v>
      </c>
      <c r="T399" s="3" t="s">
        <v>27</v>
      </c>
      <c r="U399" s="3" t="s">
        <v>490</v>
      </c>
      <c r="V399" s="3" t="s">
        <v>27</v>
      </c>
      <c r="W399" s="3" t="s">
        <v>2218</v>
      </c>
      <c r="X399" s="3" t="s">
        <v>27</v>
      </c>
      <c r="Y399" s="3" t="s">
        <v>27</v>
      </c>
      <c r="Z399" s="3" t="s">
        <v>27</v>
      </c>
      <c r="AA399" s="3" t="s">
        <v>2219</v>
      </c>
    </row>
    <row r="400" spans="1:27" x14ac:dyDescent="0.15">
      <c r="A400" s="3" t="s">
        <v>27</v>
      </c>
      <c r="B400" s="3" t="s">
        <v>2223</v>
      </c>
      <c r="C400" s="3" t="s">
        <v>2008</v>
      </c>
      <c r="D400" s="3" t="s">
        <v>27</v>
      </c>
      <c r="E400" s="3" t="s">
        <v>30</v>
      </c>
      <c r="F400" s="3" t="s">
        <v>27</v>
      </c>
      <c r="G400" s="3" t="s">
        <v>374</v>
      </c>
      <c r="H400" s="3">
        <v>0</v>
      </c>
      <c r="I400" s="3" t="s">
        <v>27</v>
      </c>
      <c r="J400" s="3" t="s">
        <v>32</v>
      </c>
      <c r="K400" s="3" t="s">
        <v>1765</v>
      </c>
      <c r="L400" s="3" t="s">
        <v>45</v>
      </c>
      <c r="M400" s="3" t="s">
        <v>376</v>
      </c>
      <c r="N400" s="3" t="s">
        <v>27</v>
      </c>
      <c r="O400" s="3" t="s">
        <v>34</v>
      </c>
      <c r="P400" s="3" t="s">
        <v>409</v>
      </c>
      <c r="Q400" s="3" t="s">
        <v>410</v>
      </c>
      <c r="R400" s="3" t="s">
        <v>27</v>
      </c>
      <c r="S400" s="3" t="s">
        <v>27</v>
      </c>
      <c r="T400" s="3" t="s">
        <v>27</v>
      </c>
      <c r="U400" s="3" t="s">
        <v>27</v>
      </c>
      <c r="V400" s="3" t="s">
        <v>27</v>
      </c>
      <c r="W400" s="3" t="s">
        <v>27</v>
      </c>
      <c r="X400" s="3" t="s">
        <v>27</v>
      </c>
      <c r="Y400" s="3" t="s">
        <v>2224</v>
      </c>
      <c r="Z400" s="3" t="s">
        <v>27</v>
      </c>
      <c r="AA400" s="3" t="s">
        <v>2225</v>
      </c>
    </row>
    <row r="401" spans="1:27" x14ac:dyDescent="0.15">
      <c r="A401" s="3" t="s">
        <v>27</v>
      </c>
      <c r="B401" s="3" t="s">
        <v>2396</v>
      </c>
      <c r="C401" s="3" t="s">
        <v>142</v>
      </c>
      <c r="D401" s="3" t="s">
        <v>219</v>
      </c>
      <c r="E401" s="3" t="s">
        <v>2397</v>
      </c>
      <c r="F401" s="3" t="s">
        <v>27</v>
      </c>
      <c r="G401" s="3" t="s">
        <v>31</v>
      </c>
      <c r="H401" s="3">
        <v>1974</v>
      </c>
      <c r="I401" s="3" t="s">
        <v>2398</v>
      </c>
      <c r="J401" s="3" t="s">
        <v>386</v>
      </c>
      <c r="K401" s="3" t="s">
        <v>2392</v>
      </c>
      <c r="L401" s="3" t="s">
        <v>874</v>
      </c>
      <c r="M401" s="3" t="s">
        <v>875</v>
      </c>
      <c r="N401" s="3" t="s">
        <v>27</v>
      </c>
      <c r="O401" s="3" t="s">
        <v>108</v>
      </c>
      <c r="P401" s="3" t="s">
        <v>148</v>
      </c>
      <c r="Q401" s="3" t="s">
        <v>149</v>
      </c>
      <c r="R401" s="3" t="s">
        <v>27</v>
      </c>
      <c r="S401" s="3" t="s">
        <v>27</v>
      </c>
      <c r="T401" s="3" t="s">
        <v>27</v>
      </c>
      <c r="U401" s="3" t="s">
        <v>27</v>
      </c>
      <c r="V401" s="3" t="s">
        <v>27</v>
      </c>
      <c r="W401" s="3" t="s">
        <v>151</v>
      </c>
      <c r="X401" s="3" t="s">
        <v>2399</v>
      </c>
      <c r="Y401" s="3" t="s">
        <v>2400</v>
      </c>
      <c r="Z401" s="3" t="s">
        <v>2401</v>
      </c>
      <c r="AA401" s="3" t="s">
        <v>2402</v>
      </c>
    </row>
    <row r="402" spans="1:27" x14ac:dyDescent="0.15">
      <c r="A402" s="3" t="s">
        <v>27</v>
      </c>
      <c r="B402" s="3" t="s">
        <v>2403</v>
      </c>
      <c r="C402" s="3" t="s">
        <v>304</v>
      </c>
      <c r="D402" s="3" t="s">
        <v>27</v>
      </c>
      <c r="E402" s="3" t="s">
        <v>2404</v>
      </c>
      <c r="F402" s="3" t="s">
        <v>27</v>
      </c>
      <c r="G402" s="3" t="s">
        <v>31</v>
      </c>
      <c r="H402" s="3">
        <v>1956</v>
      </c>
      <c r="I402" s="3" t="s">
        <v>2405</v>
      </c>
      <c r="J402" s="3" t="s">
        <v>386</v>
      </c>
      <c r="K402" s="3" t="s">
        <v>2392</v>
      </c>
      <c r="L402" s="3" t="s">
        <v>874</v>
      </c>
      <c r="M402" s="3" t="s">
        <v>875</v>
      </c>
      <c r="N402" s="3" t="s">
        <v>27</v>
      </c>
      <c r="O402" s="3" t="s">
        <v>108</v>
      </c>
      <c r="P402" s="3" t="s">
        <v>2406</v>
      </c>
      <c r="Q402" s="3" t="s">
        <v>2407</v>
      </c>
      <c r="R402" s="3" t="s">
        <v>27</v>
      </c>
      <c r="S402" s="3" t="s">
        <v>27</v>
      </c>
      <c r="T402" s="3" t="s">
        <v>2408</v>
      </c>
      <c r="U402" s="3" t="s">
        <v>27</v>
      </c>
      <c r="V402" s="3" t="s">
        <v>27</v>
      </c>
      <c r="W402" s="3" t="s">
        <v>367</v>
      </c>
      <c r="X402" s="3" t="s">
        <v>27</v>
      </c>
      <c r="Y402" s="3" t="s">
        <v>2409</v>
      </c>
      <c r="Z402" s="3" t="s">
        <v>2410</v>
      </c>
      <c r="AA402" s="3" t="s">
        <v>2411</v>
      </c>
    </row>
    <row r="403" spans="1:27" x14ac:dyDescent="0.15">
      <c r="A403" s="3" t="s">
        <v>27</v>
      </c>
      <c r="B403" s="3" t="s">
        <v>2390</v>
      </c>
      <c r="C403" s="3" t="s">
        <v>304</v>
      </c>
      <c r="D403" s="3" t="s">
        <v>27</v>
      </c>
      <c r="E403" s="3" t="s">
        <v>30</v>
      </c>
      <c r="F403" s="3" t="s">
        <v>27</v>
      </c>
      <c r="G403" s="3" t="s">
        <v>31</v>
      </c>
      <c r="H403" s="3">
        <v>1946</v>
      </c>
      <c r="I403" s="3" t="s">
        <v>2391</v>
      </c>
      <c r="J403" s="3" t="s">
        <v>386</v>
      </c>
      <c r="K403" s="3" t="s">
        <v>2392</v>
      </c>
      <c r="L403" s="3" t="s">
        <v>874</v>
      </c>
      <c r="M403" s="3" t="s">
        <v>875</v>
      </c>
      <c r="N403" s="3" t="s">
        <v>27</v>
      </c>
      <c r="O403" s="3" t="s">
        <v>108</v>
      </c>
      <c r="P403" s="3" t="s">
        <v>148</v>
      </c>
      <c r="Q403" s="3" t="s">
        <v>184</v>
      </c>
      <c r="R403" s="3" t="s">
        <v>27</v>
      </c>
      <c r="S403" s="3" t="s">
        <v>27</v>
      </c>
      <c r="T403" s="3" t="s">
        <v>27</v>
      </c>
      <c r="U403" s="3" t="s">
        <v>230</v>
      </c>
      <c r="V403" s="3" t="s">
        <v>231</v>
      </c>
      <c r="W403" s="3" t="s">
        <v>2393</v>
      </c>
      <c r="X403" s="3" t="s">
        <v>27</v>
      </c>
      <c r="Y403" s="3" t="s">
        <v>2394</v>
      </c>
      <c r="Z403" s="3" t="s">
        <v>27</v>
      </c>
      <c r="AA403" s="3" t="s">
        <v>2395</v>
      </c>
    </row>
    <row r="404" spans="1:27" x14ac:dyDescent="0.15">
      <c r="A404" s="3" t="s">
        <v>27</v>
      </c>
      <c r="B404" s="3" t="s">
        <v>2226</v>
      </c>
      <c r="C404" s="3" t="s">
        <v>2227</v>
      </c>
      <c r="D404" s="3" t="s">
        <v>27</v>
      </c>
      <c r="E404" s="3" t="s">
        <v>2228</v>
      </c>
      <c r="F404" s="3" t="s">
        <v>27</v>
      </c>
      <c r="G404" s="3" t="s">
        <v>79</v>
      </c>
      <c r="H404" s="3">
        <v>1997</v>
      </c>
      <c r="I404" s="3" t="s">
        <v>2229</v>
      </c>
      <c r="J404" s="3" t="s">
        <v>32</v>
      </c>
      <c r="K404" s="3" t="s">
        <v>2230</v>
      </c>
      <c r="L404" s="3" t="s">
        <v>27</v>
      </c>
      <c r="M404" s="3" t="s">
        <v>27</v>
      </c>
      <c r="N404" s="3" t="s">
        <v>27</v>
      </c>
      <c r="O404" s="3" t="s">
        <v>34</v>
      </c>
      <c r="P404" s="3" t="s">
        <v>409</v>
      </c>
      <c r="Q404" s="3" t="s">
        <v>1766</v>
      </c>
      <c r="R404" s="3" t="s">
        <v>2231</v>
      </c>
      <c r="S404" s="3" t="s">
        <v>2232</v>
      </c>
      <c r="T404" s="3" t="s">
        <v>2233</v>
      </c>
      <c r="U404" s="3" t="s">
        <v>27</v>
      </c>
      <c r="V404" s="3" t="s">
        <v>27</v>
      </c>
      <c r="W404" s="3" t="s">
        <v>2234</v>
      </c>
      <c r="X404" s="3" t="s">
        <v>27</v>
      </c>
      <c r="Y404" s="3" t="s">
        <v>2235</v>
      </c>
      <c r="Z404" s="3" t="s">
        <v>2236</v>
      </c>
      <c r="AA404" s="3" t="s">
        <v>2237</v>
      </c>
    </row>
    <row r="405" spans="1:27" x14ac:dyDescent="0.15">
      <c r="A405" s="3" t="s">
        <v>27</v>
      </c>
      <c r="B405" s="3" t="s">
        <v>2238</v>
      </c>
      <c r="C405" s="3" t="s">
        <v>2227</v>
      </c>
      <c r="D405" s="3" t="s">
        <v>27</v>
      </c>
      <c r="E405" s="3" t="s">
        <v>2239</v>
      </c>
      <c r="F405" s="3" t="s">
        <v>27</v>
      </c>
      <c r="G405" s="3" t="s">
        <v>79</v>
      </c>
      <c r="H405" s="3">
        <v>1997</v>
      </c>
      <c r="I405" s="3" t="s">
        <v>2240</v>
      </c>
      <c r="J405" s="3" t="s">
        <v>32</v>
      </c>
      <c r="K405" s="3" t="s">
        <v>2230</v>
      </c>
      <c r="L405" s="3" t="s">
        <v>27</v>
      </c>
      <c r="M405" s="3" t="s">
        <v>27</v>
      </c>
      <c r="N405" s="3" t="s">
        <v>27</v>
      </c>
      <c r="O405" s="3" t="s">
        <v>34</v>
      </c>
      <c r="P405" s="3" t="s">
        <v>409</v>
      </c>
      <c r="Q405" s="3" t="s">
        <v>1766</v>
      </c>
      <c r="R405" s="3" t="s">
        <v>2231</v>
      </c>
      <c r="S405" s="3" t="s">
        <v>2241</v>
      </c>
      <c r="T405" s="3" t="s">
        <v>2242</v>
      </c>
      <c r="U405" s="3" t="s">
        <v>27</v>
      </c>
      <c r="V405" s="3" t="s">
        <v>27</v>
      </c>
      <c r="W405" s="3" t="s">
        <v>2243</v>
      </c>
      <c r="X405" s="3" t="s">
        <v>2244</v>
      </c>
      <c r="Y405" s="3" t="s">
        <v>27</v>
      </c>
      <c r="Z405" s="3" t="s">
        <v>2245</v>
      </c>
      <c r="AA405" s="3" t="s">
        <v>2246</v>
      </c>
    </row>
    <row r="406" spans="1:27" x14ac:dyDescent="0.15">
      <c r="A406" s="3" t="s">
        <v>27</v>
      </c>
      <c r="B406" s="3" t="s">
        <v>2295</v>
      </c>
      <c r="C406" s="3" t="s">
        <v>2296</v>
      </c>
      <c r="D406" s="3" t="s">
        <v>27</v>
      </c>
      <c r="E406" s="3" t="s">
        <v>2297</v>
      </c>
      <c r="F406" s="3" t="s">
        <v>27</v>
      </c>
      <c r="G406" s="3" t="s">
        <v>31</v>
      </c>
      <c r="H406" s="3">
        <v>1976</v>
      </c>
      <c r="I406" s="3" t="s">
        <v>2298</v>
      </c>
      <c r="J406" s="3" t="s">
        <v>32</v>
      </c>
      <c r="K406" s="3" t="s">
        <v>2230</v>
      </c>
      <c r="L406" s="3" t="s">
        <v>27</v>
      </c>
      <c r="M406" s="3" t="s">
        <v>27</v>
      </c>
      <c r="N406" s="3" t="s">
        <v>27</v>
      </c>
      <c r="O406" s="3" t="s">
        <v>34</v>
      </c>
      <c r="P406" s="3" t="s">
        <v>409</v>
      </c>
      <c r="Q406" s="3" t="s">
        <v>1766</v>
      </c>
      <c r="R406" s="3" t="s">
        <v>27</v>
      </c>
      <c r="S406" s="3" t="s">
        <v>27</v>
      </c>
      <c r="T406" s="3" t="s">
        <v>27</v>
      </c>
      <c r="U406" s="3" t="s">
        <v>230</v>
      </c>
      <c r="V406" s="3" t="s">
        <v>231</v>
      </c>
      <c r="W406" s="3" t="s">
        <v>2299</v>
      </c>
      <c r="X406" s="3" t="s">
        <v>2300</v>
      </c>
      <c r="Y406" s="3" t="s">
        <v>2301</v>
      </c>
      <c r="Z406" s="3" t="s">
        <v>2302</v>
      </c>
      <c r="AA406" s="3" t="s">
        <v>2303</v>
      </c>
    </row>
    <row r="407" spans="1:27" x14ac:dyDescent="0.15">
      <c r="A407" s="3" t="s">
        <v>27</v>
      </c>
      <c r="B407" s="3" t="s">
        <v>2280</v>
      </c>
      <c r="C407" s="3" t="s">
        <v>2281</v>
      </c>
      <c r="D407" s="3" t="s">
        <v>27</v>
      </c>
      <c r="E407" s="3" t="s">
        <v>243</v>
      </c>
      <c r="F407" s="3" t="s">
        <v>27</v>
      </c>
      <c r="G407" s="3" t="s">
        <v>31</v>
      </c>
      <c r="H407" s="3">
        <v>1975</v>
      </c>
      <c r="I407" s="3" t="s">
        <v>2282</v>
      </c>
      <c r="J407" s="3" t="s">
        <v>32</v>
      </c>
      <c r="K407" s="3" t="s">
        <v>2230</v>
      </c>
      <c r="L407" s="3" t="s">
        <v>874</v>
      </c>
      <c r="M407" s="3" t="s">
        <v>990</v>
      </c>
      <c r="N407" s="3" t="s">
        <v>27</v>
      </c>
      <c r="O407" s="3" t="s">
        <v>34</v>
      </c>
      <c r="P407" s="3" t="s">
        <v>409</v>
      </c>
      <c r="Q407" s="3" t="s">
        <v>2283</v>
      </c>
      <c r="R407" s="3" t="s">
        <v>27</v>
      </c>
      <c r="S407" s="3" t="s">
        <v>27</v>
      </c>
      <c r="T407" s="3" t="s">
        <v>27</v>
      </c>
      <c r="U407" s="3" t="s">
        <v>230</v>
      </c>
      <c r="V407" s="3" t="s">
        <v>231</v>
      </c>
      <c r="W407" s="3" t="s">
        <v>2284</v>
      </c>
      <c r="X407" s="3" t="s">
        <v>2285</v>
      </c>
      <c r="Y407" s="3" t="s">
        <v>2286</v>
      </c>
      <c r="Z407" s="3" t="s">
        <v>2287</v>
      </c>
      <c r="AA407" s="3" t="s">
        <v>2288</v>
      </c>
    </row>
    <row r="408" spans="1:27" x14ac:dyDescent="0.15">
      <c r="A408" s="3" t="s">
        <v>27</v>
      </c>
      <c r="B408" s="3" t="s">
        <v>2363</v>
      </c>
      <c r="C408" s="3" t="s">
        <v>2067</v>
      </c>
      <c r="D408" s="3" t="s">
        <v>27</v>
      </c>
      <c r="E408" s="3" t="s">
        <v>2364</v>
      </c>
      <c r="F408" s="3" t="s">
        <v>27</v>
      </c>
      <c r="G408" s="3" t="s">
        <v>31</v>
      </c>
      <c r="H408" s="3">
        <v>1967</v>
      </c>
      <c r="I408" s="3" t="s">
        <v>2365</v>
      </c>
      <c r="J408" s="3" t="s">
        <v>32</v>
      </c>
      <c r="K408" s="3" t="s">
        <v>2230</v>
      </c>
      <c r="L408" s="3" t="s">
        <v>2348</v>
      </c>
      <c r="M408" s="3" t="s">
        <v>2349</v>
      </c>
      <c r="N408" s="3" t="s">
        <v>27</v>
      </c>
      <c r="O408" s="3" t="s">
        <v>34</v>
      </c>
      <c r="P408" s="3" t="s">
        <v>409</v>
      </c>
      <c r="Q408" s="3" t="s">
        <v>1766</v>
      </c>
      <c r="R408" s="3" t="s">
        <v>27</v>
      </c>
      <c r="S408" s="3" t="s">
        <v>27</v>
      </c>
      <c r="T408" s="3" t="s">
        <v>27</v>
      </c>
      <c r="U408" s="3" t="s">
        <v>230</v>
      </c>
      <c r="V408" s="3" t="s">
        <v>231</v>
      </c>
      <c r="W408" s="3" t="s">
        <v>2366</v>
      </c>
      <c r="X408" s="3" t="s">
        <v>2367</v>
      </c>
      <c r="Y408" s="3" t="s">
        <v>2368</v>
      </c>
      <c r="Z408" s="3" t="s">
        <v>2369</v>
      </c>
      <c r="AA408" s="3" t="s">
        <v>2370</v>
      </c>
    </row>
    <row r="409" spans="1:27" x14ac:dyDescent="0.15">
      <c r="A409" s="3" t="s">
        <v>27</v>
      </c>
      <c r="B409" s="3" t="s">
        <v>2319</v>
      </c>
      <c r="C409" s="3" t="s">
        <v>2320</v>
      </c>
      <c r="D409" s="3" t="s">
        <v>27</v>
      </c>
      <c r="E409" s="3" t="s">
        <v>2321</v>
      </c>
      <c r="F409" s="3" t="s">
        <v>27</v>
      </c>
      <c r="G409" s="3" t="s">
        <v>31</v>
      </c>
      <c r="H409" s="3">
        <v>1960</v>
      </c>
      <c r="I409" s="3" t="s">
        <v>2322</v>
      </c>
      <c r="J409" s="3" t="s">
        <v>32</v>
      </c>
      <c r="K409" s="3" t="s">
        <v>2230</v>
      </c>
      <c r="L409" s="3" t="s">
        <v>874</v>
      </c>
      <c r="M409" s="3" t="s">
        <v>990</v>
      </c>
      <c r="N409" s="3" t="s">
        <v>27</v>
      </c>
      <c r="O409" s="3" t="s">
        <v>34</v>
      </c>
      <c r="P409" s="3" t="s">
        <v>409</v>
      </c>
      <c r="Q409" s="3" t="s">
        <v>410</v>
      </c>
      <c r="R409" s="3" t="s">
        <v>27</v>
      </c>
      <c r="S409" s="3" t="s">
        <v>27</v>
      </c>
      <c r="T409" s="3" t="s">
        <v>27</v>
      </c>
      <c r="U409" s="3" t="s">
        <v>27</v>
      </c>
      <c r="V409" s="3" t="s">
        <v>27</v>
      </c>
      <c r="W409" s="3" t="s">
        <v>27</v>
      </c>
      <c r="X409" s="3" t="s">
        <v>27</v>
      </c>
      <c r="Y409" s="3" t="s">
        <v>2323</v>
      </c>
      <c r="Z409" s="3" t="s">
        <v>27</v>
      </c>
      <c r="AA409" s="3" t="s">
        <v>2324</v>
      </c>
    </row>
    <row r="410" spans="1:27" x14ac:dyDescent="0.15">
      <c r="A410" s="3" t="s">
        <v>27</v>
      </c>
      <c r="B410" s="3" t="s">
        <v>2371</v>
      </c>
      <c r="C410" s="3" t="s">
        <v>1762</v>
      </c>
      <c r="D410" s="3" t="s">
        <v>27</v>
      </c>
      <c r="E410" s="3" t="s">
        <v>1029</v>
      </c>
      <c r="F410" s="3" t="s">
        <v>27</v>
      </c>
      <c r="G410" s="3" t="s">
        <v>31</v>
      </c>
      <c r="H410" s="3">
        <v>1954</v>
      </c>
      <c r="I410" s="3" t="s">
        <v>2372</v>
      </c>
      <c r="J410" s="3" t="s">
        <v>32</v>
      </c>
      <c r="K410" s="3" t="s">
        <v>2230</v>
      </c>
      <c r="L410" s="3" t="s">
        <v>2348</v>
      </c>
      <c r="M410" s="3" t="s">
        <v>2349</v>
      </c>
      <c r="N410" s="3" t="s">
        <v>27</v>
      </c>
      <c r="O410" s="3" t="s">
        <v>34</v>
      </c>
      <c r="P410" s="3" t="s">
        <v>409</v>
      </c>
      <c r="Q410" s="3" t="s">
        <v>1766</v>
      </c>
      <c r="R410" s="3" t="s">
        <v>27</v>
      </c>
      <c r="S410" s="3" t="s">
        <v>27</v>
      </c>
      <c r="T410" s="3" t="s">
        <v>27</v>
      </c>
      <c r="U410" s="3" t="s">
        <v>27</v>
      </c>
      <c r="V410" s="3" t="s">
        <v>27</v>
      </c>
      <c r="W410" s="3" t="s">
        <v>1982</v>
      </c>
      <c r="X410" s="3" t="s">
        <v>2373</v>
      </c>
      <c r="Y410" s="3" t="s">
        <v>2374</v>
      </c>
      <c r="Z410" s="3" t="s">
        <v>2375</v>
      </c>
      <c r="AA410" s="3" t="s">
        <v>2376</v>
      </c>
    </row>
    <row r="411" spans="1:27" x14ac:dyDescent="0.15">
      <c r="A411" s="3" t="s">
        <v>27</v>
      </c>
      <c r="B411" s="3" t="s">
        <v>2338</v>
      </c>
      <c r="C411" s="3" t="s">
        <v>570</v>
      </c>
      <c r="D411" s="3" t="s">
        <v>27</v>
      </c>
      <c r="E411" s="3" t="s">
        <v>2339</v>
      </c>
      <c r="F411" s="3" t="s">
        <v>27</v>
      </c>
      <c r="G411" s="3" t="s">
        <v>31</v>
      </c>
      <c r="H411" s="3">
        <v>1953</v>
      </c>
      <c r="I411" s="3" t="s">
        <v>2340</v>
      </c>
      <c r="J411" s="3" t="s">
        <v>32</v>
      </c>
      <c r="K411" s="3" t="s">
        <v>2230</v>
      </c>
      <c r="L411" s="3" t="s">
        <v>874</v>
      </c>
      <c r="M411" s="3" t="s">
        <v>990</v>
      </c>
      <c r="N411" s="3" t="s">
        <v>27</v>
      </c>
      <c r="O411" s="3" t="s">
        <v>34</v>
      </c>
      <c r="P411" s="3" t="s">
        <v>409</v>
      </c>
      <c r="Q411" s="3" t="s">
        <v>410</v>
      </c>
      <c r="R411" s="3" t="s">
        <v>27</v>
      </c>
      <c r="S411" s="3" t="s">
        <v>27</v>
      </c>
      <c r="T411" s="3" t="s">
        <v>27</v>
      </c>
      <c r="U411" s="3" t="s">
        <v>27</v>
      </c>
      <c r="V411" s="3" t="s">
        <v>27</v>
      </c>
      <c r="W411" s="3" t="s">
        <v>1492</v>
      </c>
      <c r="X411" s="3" t="s">
        <v>27</v>
      </c>
      <c r="Y411" s="3" t="s">
        <v>2341</v>
      </c>
      <c r="Z411" s="3" t="s">
        <v>27</v>
      </c>
      <c r="AA411" s="3" t="s">
        <v>2342</v>
      </c>
    </row>
    <row r="412" spans="1:27" x14ac:dyDescent="0.15">
      <c r="A412" s="3" t="s">
        <v>27</v>
      </c>
      <c r="B412" s="3" t="s">
        <v>2325</v>
      </c>
      <c r="C412" s="3" t="s">
        <v>1952</v>
      </c>
      <c r="D412" s="3" t="s">
        <v>27</v>
      </c>
      <c r="E412" s="3" t="s">
        <v>2326</v>
      </c>
      <c r="F412" s="3" t="s">
        <v>27</v>
      </c>
      <c r="G412" s="3" t="s">
        <v>31</v>
      </c>
      <c r="H412" s="3">
        <v>1952</v>
      </c>
      <c r="I412" s="3" t="s">
        <v>2327</v>
      </c>
      <c r="J412" s="3" t="s">
        <v>32</v>
      </c>
      <c r="K412" s="3" t="s">
        <v>2230</v>
      </c>
      <c r="L412" s="3" t="s">
        <v>874</v>
      </c>
      <c r="M412" s="3" t="s">
        <v>990</v>
      </c>
      <c r="N412" s="3" t="s">
        <v>27</v>
      </c>
      <c r="O412" s="3" t="s">
        <v>34</v>
      </c>
      <c r="P412" s="3" t="s">
        <v>409</v>
      </c>
      <c r="Q412" s="3" t="s">
        <v>1766</v>
      </c>
      <c r="R412" s="3" t="s">
        <v>27</v>
      </c>
      <c r="S412" s="3" t="s">
        <v>27</v>
      </c>
      <c r="T412" s="3" t="s">
        <v>27</v>
      </c>
      <c r="U412" s="3" t="s">
        <v>27</v>
      </c>
      <c r="V412" s="3" t="s">
        <v>27</v>
      </c>
      <c r="W412" s="3" t="s">
        <v>596</v>
      </c>
      <c r="X412" s="3" t="s">
        <v>2328</v>
      </c>
      <c r="Y412" s="3" t="s">
        <v>2329</v>
      </c>
      <c r="Z412" s="3" t="s">
        <v>2330</v>
      </c>
      <c r="AA412" s="3" t="s">
        <v>2331</v>
      </c>
    </row>
    <row r="413" spans="1:27" x14ac:dyDescent="0.15">
      <c r="A413" s="3" t="s">
        <v>27</v>
      </c>
      <c r="B413" s="3" t="s">
        <v>2310</v>
      </c>
      <c r="C413" s="3" t="s">
        <v>2311</v>
      </c>
      <c r="D413" s="3" t="s">
        <v>2312</v>
      </c>
      <c r="E413" s="3" t="s">
        <v>2313</v>
      </c>
      <c r="F413" s="3" t="s">
        <v>27</v>
      </c>
      <c r="G413" s="3" t="s">
        <v>31</v>
      </c>
      <c r="H413" s="3">
        <v>1931</v>
      </c>
      <c r="I413" s="3" t="s">
        <v>2314</v>
      </c>
      <c r="J413" s="3" t="s">
        <v>32</v>
      </c>
      <c r="K413" s="3" t="s">
        <v>2230</v>
      </c>
      <c r="L413" s="3" t="s">
        <v>874</v>
      </c>
      <c r="M413" s="3" t="s">
        <v>990</v>
      </c>
      <c r="N413" s="3" t="s">
        <v>27</v>
      </c>
      <c r="O413" s="3" t="s">
        <v>561</v>
      </c>
      <c r="P413" s="3" t="s">
        <v>27</v>
      </c>
      <c r="Q413" s="3" t="s">
        <v>907</v>
      </c>
      <c r="R413" s="3" t="s">
        <v>27</v>
      </c>
      <c r="S413" s="3" t="s">
        <v>27</v>
      </c>
      <c r="T413" s="3" t="s">
        <v>27</v>
      </c>
      <c r="U413" s="3" t="s">
        <v>27</v>
      </c>
      <c r="V413" s="3" t="s">
        <v>27</v>
      </c>
      <c r="W413" s="3" t="s">
        <v>27</v>
      </c>
      <c r="X413" s="3" t="s">
        <v>2315</v>
      </c>
      <c r="Y413" s="3" t="s">
        <v>2316</v>
      </c>
      <c r="Z413" s="3" t="s">
        <v>2317</v>
      </c>
      <c r="AA413" s="3" t="s">
        <v>2318</v>
      </c>
    </row>
    <row r="414" spans="1:27" x14ac:dyDescent="0.15">
      <c r="A414" s="3" t="s">
        <v>27</v>
      </c>
      <c r="B414" s="3" t="s">
        <v>2304</v>
      </c>
      <c r="C414" s="3" t="s">
        <v>2305</v>
      </c>
      <c r="D414" s="3" t="s">
        <v>27</v>
      </c>
      <c r="E414" s="3" t="s">
        <v>30</v>
      </c>
      <c r="F414" s="3" t="s">
        <v>27</v>
      </c>
      <c r="G414" s="3" t="s">
        <v>31</v>
      </c>
      <c r="H414" s="3">
        <v>1915</v>
      </c>
      <c r="I414" s="3" t="s">
        <v>2306</v>
      </c>
      <c r="J414" s="3" t="s">
        <v>32</v>
      </c>
      <c r="K414" s="3" t="s">
        <v>2230</v>
      </c>
      <c r="L414" s="3" t="s">
        <v>874</v>
      </c>
      <c r="M414" s="3" t="s">
        <v>990</v>
      </c>
      <c r="N414" s="3" t="s">
        <v>27</v>
      </c>
      <c r="O414" s="3" t="s">
        <v>34</v>
      </c>
      <c r="P414" s="3" t="s">
        <v>409</v>
      </c>
      <c r="Q414" s="3" t="s">
        <v>1099</v>
      </c>
      <c r="R414" s="3" t="s">
        <v>27</v>
      </c>
      <c r="S414" s="3" t="s">
        <v>27</v>
      </c>
      <c r="T414" s="3" t="s">
        <v>27</v>
      </c>
      <c r="U414" s="3" t="s">
        <v>27</v>
      </c>
      <c r="V414" s="3" t="s">
        <v>27</v>
      </c>
      <c r="W414" s="3" t="s">
        <v>27</v>
      </c>
      <c r="X414" s="3" t="s">
        <v>27</v>
      </c>
      <c r="Y414" s="3" t="s">
        <v>2307</v>
      </c>
      <c r="Z414" s="3" t="s">
        <v>2308</v>
      </c>
      <c r="AA414" s="3" t="s">
        <v>2309</v>
      </c>
    </row>
    <row r="415" spans="1:27" x14ac:dyDescent="0.15">
      <c r="A415" s="3" t="s">
        <v>27</v>
      </c>
      <c r="B415" s="3" t="s">
        <v>2332</v>
      </c>
      <c r="C415" s="3" t="s">
        <v>2333</v>
      </c>
      <c r="D415" s="3" t="s">
        <v>27</v>
      </c>
      <c r="E415" s="3" t="s">
        <v>2334</v>
      </c>
      <c r="F415" s="3" t="s">
        <v>27</v>
      </c>
      <c r="G415" s="3" t="s">
        <v>31</v>
      </c>
      <c r="H415" s="3">
        <v>1890</v>
      </c>
      <c r="I415" s="3" t="s">
        <v>2335</v>
      </c>
      <c r="J415" s="3" t="s">
        <v>32</v>
      </c>
      <c r="K415" s="3" t="s">
        <v>2230</v>
      </c>
      <c r="L415" s="3" t="s">
        <v>874</v>
      </c>
      <c r="M415" s="3" t="s">
        <v>990</v>
      </c>
      <c r="N415" s="3" t="s">
        <v>27</v>
      </c>
      <c r="O415" s="3" t="s">
        <v>34</v>
      </c>
      <c r="P415" s="3" t="s">
        <v>409</v>
      </c>
      <c r="Q415" s="3" t="s">
        <v>410</v>
      </c>
      <c r="R415" s="3" t="s">
        <v>27</v>
      </c>
      <c r="S415" s="3" t="s">
        <v>27</v>
      </c>
      <c r="T415" s="3" t="s">
        <v>27</v>
      </c>
      <c r="U415" s="3" t="s">
        <v>27</v>
      </c>
      <c r="V415" s="3" t="s">
        <v>27</v>
      </c>
      <c r="W415" s="3" t="s">
        <v>27</v>
      </c>
      <c r="X415" s="3" t="s">
        <v>27</v>
      </c>
      <c r="Y415" s="3" t="s">
        <v>2336</v>
      </c>
      <c r="Z415" s="3" t="s">
        <v>27</v>
      </c>
      <c r="AA415" s="3" t="s">
        <v>2337</v>
      </c>
    </row>
    <row r="416" spans="1:27" x14ac:dyDescent="0.15">
      <c r="A416" s="3" t="s">
        <v>27</v>
      </c>
      <c r="B416" s="3" t="s">
        <v>2354</v>
      </c>
      <c r="C416" s="3" t="s">
        <v>938</v>
      </c>
      <c r="D416" s="3" t="s">
        <v>27</v>
      </c>
      <c r="E416" s="3" t="s">
        <v>2355</v>
      </c>
      <c r="F416" s="3" t="s">
        <v>1708</v>
      </c>
      <c r="G416" s="3" t="s">
        <v>31</v>
      </c>
      <c r="H416" s="3">
        <v>1870</v>
      </c>
      <c r="I416" s="3" t="s">
        <v>2356</v>
      </c>
      <c r="J416" s="3" t="s">
        <v>32</v>
      </c>
      <c r="K416" s="3" t="s">
        <v>2230</v>
      </c>
      <c r="L416" s="3" t="s">
        <v>2348</v>
      </c>
      <c r="M416" s="3" t="s">
        <v>2349</v>
      </c>
      <c r="N416" s="3" t="s">
        <v>27</v>
      </c>
      <c r="O416" s="3" t="s">
        <v>34</v>
      </c>
      <c r="P416" s="3" t="s">
        <v>409</v>
      </c>
      <c r="Q416" s="3" t="s">
        <v>410</v>
      </c>
      <c r="R416" s="3" t="s">
        <v>27</v>
      </c>
      <c r="S416" s="3" t="s">
        <v>27</v>
      </c>
      <c r="T416" s="3" t="s">
        <v>27</v>
      </c>
      <c r="U416" s="3" t="s">
        <v>27</v>
      </c>
      <c r="V416" s="3" t="s">
        <v>27</v>
      </c>
      <c r="W416" s="3" t="s">
        <v>27</v>
      </c>
      <c r="X416" s="3" t="s">
        <v>27</v>
      </c>
      <c r="Y416" s="3" t="s">
        <v>2357</v>
      </c>
      <c r="Z416" s="3" t="s">
        <v>27</v>
      </c>
      <c r="AA416" s="3" t="s">
        <v>2358</v>
      </c>
    </row>
    <row r="417" spans="1:27" x14ac:dyDescent="0.15">
      <c r="A417" s="3" t="s">
        <v>27</v>
      </c>
      <c r="B417" s="3" t="s">
        <v>2254</v>
      </c>
      <c r="C417" s="3" t="s">
        <v>1095</v>
      </c>
      <c r="D417" s="3" t="s">
        <v>27</v>
      </c>
      <c r="E417" s="3" t="s">
        <v>2255</v>
      </c>
      <c r="F417" s="3" t="s">
        <v>27</v>
      </c>
      <c r="G417" s="3" t="s">
        <v>31</v>
      </c>
      <c r="H417" s="3">
        <v>1857</v>
      </c>
      <c r="I417" s="3" t="s">
        <v>2256</v>
      </c>
      <c r="J417" s="3" t="s">
        <v>32</v>
      </c>
      <c r="K417" s="3" t="s">
        <v>2230</v>
      </c>
      <c r="L417" s="3" t="s">
        <v>874</v>
      </c>
      <c r="M417" s="3" t="s">
        <v>990</v>
      </c>
      <c r="N417" s="3" t="s">
        <v>27</v>
      </c>
      <c r="O417" s="3" t="s">
        <v>34</v>
      </c>
      <c r="P417" s="3" t="s">
        <v>409</v>
      </c>
      <c r="Q417" s="3" t="s">
        <v>410</v>
      </c>
      <c r="R417" s="3" t="s">
        <v>27</v>
      </c>
      <c r="S417" s="3" t="s">
        <v>27</v>
      </c>
      <c r="T417" s="3" t="s">
        <v>27</v>
      </c>
      <c r="U417" s="3" t="s">
        <v>27</v>
      </c>
      <c r="V417" s="3" t="s">
        <v>27</v>
      </c>
      <c r="W417" s="3" t="s">
        <v>27</v>
      </c>
      <c r="X417" s="3" t="s">
        <v>27</v>
      </c>
      <c r="Y417" s="3" t="s">
        <v>2257</v>
      </c>
      <c r="Z417" s="3" t="s">
        <v>27</v>
      </c>
      <c r="AA417" s="3" t="s">
        <v>2258</v>
      </c>
    </row>
    <row r="418" spans="1:27" x14ac:dyDescent="0.15">
      <c r="A418" s="3" t="s">
        <v>27</v>
      </c>
      <c r="B418" s="3" t="s">
        <v>2259</v>
      </c>
      <c r="C418" s="3" t="s">
        <v>1095</v>
      </c>
      <c r="D418" s="3" t="s">
        <v>27</v>
      </c>
      <c r="E418" s="3" t="s">
        <v>2260</v>
      </c>
      <c r="F418" s="3" t="s">
        <v>27</v>
      </c>
      <c r="G418" s="3" t="s">
        <v>31</v>
      </c>
      <c r="H418" s="3">
        <v>1856</v>
      </c>
      <c r="I418" s="3" t="s">
        <v>2261</v>
      </c>
      <c r="J418" s="3" t="s">
        <v>32</v>
      </c>
      <c r="K418" s="3" t="s">
        <v>2230</v>
      </c>
      <c r="L418" s="3" t="s">
        <v>874</v>
      </c>
      <c r="M418" s="3" t="s">
        <v>990</v>
      </c>
      <c r="N418" s="3" t="s">
        <v>27</v>
      </c>
      <c r="O418" s="3" t="s">
        <v>34</v>
      </c>
      <c r="P418" s="3" t="s">
        <v>409</v>
      </c>
      <c r="Q418" s="3" t="s">
        <v>410</v>
      </c>
      <c r="R418" s="3" t="s">
        <v>27</v>
      </c>
      <c r="S418" s="3" t="s">
        <v>27</v>
      </c>
      <c r="T418" s="3" t="s">
        <v>27</v>
      </c>
      <c r="U418" s="3" t="s">
        <v>27</v>
      </c>
      <c r="V418" s="3" t="s">
        <v>27</v>
      </c>
      <c r="W418" s="3" t="s">
        <v>27</v>
      </c>
      <c r="X418" s="3" t="s">
        <v>27</v>
      </c>
      <c r="Y418" s="3" t="s">
        <v>2262</v>
      </c>
      <c r="Z418" s="3" t="s">
        <v>27</v>
      </c>
      <c r="AA418" s="3" t="s">
        <v>2263</v>
      </c>
    </row>
    <row r="419" spans="1:27" x14ac:dyDescent="0.15">
      <c r="A419" s="3" t="s">
        <v>27</v>
      </c>
      <c r="B419" s="3" t="s">
        <v>2293</v>
      </c>
      <c r="C419" s="3" t="s">
        <v>600</v>
      </c>
      <c r="D419" s="3" t="s">
        <v>27</v>
      </c>
      <c r="E419" s="3" t="s">
        <v>2294</v>
      </c>
      <c r="F419" s="3" t="s">
        <v>27</v>
      </c>
      <c r="G419" s="3" t="s">
        <v>31</v>
      </c>
      <c r="H419" s="3">
        <v>1853</v>
      </c>
      <c r="I419" s="3" t="s">
        <v>915</v>
      </c>
      <c r="J419" s="3" t="s">
        <v>32</v>
      </c>
      <c r="K419" s="3" t="s">
        <v>2230</v>
      </c>
      <c r="L419" s="3" t="s">
        <v>874</v>
      </c>
      <c r="M419" s="3" t="s">
        <v>990</v>
      </c>
      <c r="N419" s="3" t="s">
        <v>27</v>
      </c>
      <c r="O419" s="3" t="s">
        <v>34</v>
      </c>
      <c r="P419" s="3" t="s">
        <v>409</v>
      </c>
      <c r="Q419" s="3" t="s">
        <v>585</v>
      </c>
      <c r="R419" s="3" t="s">
        <v>27</v>
      </c>
      <c r="S419" s="3" t="s">
        <v>27</v>
      </c>
      <c r="T419" s="3" t="s">
        <v>27</v>
      </c>
      <c r="U419" s="3" t="s">
        <v>27</v>
      </c>
      <c r="V419" s="3" t="s">
        <v>27</v>
      </c>
      <c r="W419" s="3" t="s">
        <v>27</v>
      </c>
      <c r="X419" s="3" t="s">
        <v>27</v>
      </c>
      <c r="Y419" s="3" t="s">
        <v>59</v>
      </c>
      <c r="Z419" s="3" t="s">
        <v>27</v>
      </c>
      <c r="AA419" s="3" t="s">
        <v>603</v>
      </c>
    </row>
    <row r="420" spans="1:27" x14ac:dyDescent="0.15">
      <c r="A420" s="3" t="s">
        <v>27</v>
      </c>
      <c r="B420" s="3" t="s">
        <v>2384</v>
      </c>
      <c r="C420" s="3" t="s">
        <v>2008</v>
      </c>
      <c r="D420" s="3" t="s">
        <v>27</v>
      </c>
      <c r="E420" s="3" t="s">
        <v>2385</v>
      </c>
      <c r="F420" s="3" t="s">
        <v>27</v>
      </c>
      <c r="G420" s="3" t="s">
        <v>31</v>
      </c>
      <c r="H420" s="3">
        <v>1844</v>
      </c>
      <c r="I420" s="3" t="s">
        <v>2386</v>
      </c>
      <c r="J420" s="3" t="s">
        <v>32</v>
      </c>
      <c r="K420" s="3" t="s">
        <v>2230</v>
      </c>
      <c r="L420" s="3" t="s">
        <v>874</v>
      </c>
      <c r="M420" s="3" t="s">
        <v>990</v>
      </c>
      <c r="N420" s="3" t="s">
        <v>27</v>
      </c>
      <c r="O420" s="3" t="s">
        <v>34</v>
      </c>
      <c r="P420" s="3" t="s">
        <v>409</v>
      </c>
      <c r="Q420" s="3" t="s">
        <v>410</v>
      </c>
      <c r="R420" s="3" t="s">
        <v>27</v>
      </c>
      <c r="S420" s="3" t="s">
        <v>27</v>
      </c>
      <c r="T420" s="3" t="s">
        <v>27</v>
      </c>
      <c r="U420" s="3" t="s">
        <v>27</v>
      </c>
      <c r="V420" s="3" t="s">
        <v>27</v>
      </c>
      <c r="W420" s="3" t="s">
        <v>27</v>
      </c>
      <c r="X420" s="3" t="s">
        <v>27</v>
      </c>
      <c r="Y420" s="3" t="s">
        <v>2387</v>
      </c>
      <c r="Z420" s="3" t="s">
        <v>27</v>
      </c>
      <c r="AA420" s="3" t="s">
        <v>2388</v>
      </c>
    </row>
    <row r="421" spans="1:27" x14ac:dyDescent="0.15">
      <c r="A421" s="3" t="s">
        <v>27</v>
      </c>
      <c r="B421" s="3" t="s">
        <v>2425</v>
      </c>
      <c r="C421" s="3" t="s">
        <v>335</v>
      </c>
      <c r="D421" s="3" t="s">
        <v>27</v>
      </c>
      <c r="E421" s="3" t="s">
        <v>30</v>
      </c>
      <c r="F421" s="3" t="s">
        <v>27</v>
      </c>
      <c r="G421" s="3" t="s">
        <v>31</v>
      </c>
      <c r="H421" s="3">
        <v>1777</v>
      </c>
      <c r="I421" s="3" t="s">
        <v>2426</v>
      </c>
      <c r="J421" s="3" t="s">
        <v>32</v>
      </c>
      <c r="K421" s="3" t="s">
        <v>2230</v>
      </c>
      <c r="L421" s="3" t="s">
        <v>874</v>
      </c>
      <c r="M421" s="3" t="s">
        <v>107</v>
      </c>
      <c r="N421" s="3" t="s">
        <v>653</v>
      </c>
      <c r="O421" s="3" t="s">
        <v>654</v>
      </c>
      <c r="P421" s="3" t="s">
        <v>655</v>
      </c>
      <c r="Q421" s="3" t="s">
        <v>656</v>
      </c>
      <c r="R421" s="3" t="s">
        <v>657</v>
      </c>
      <c r="S421" s="3" t="s">
        <v>658</v>
      </c>
      <c r="T421" s="3" t="s">
        <v>2427</v>
      </c>
      <c r="U421" s="3" t="s">
        <v>27</v>
      </c>
      <c r="V421" s="3" t="s">
        <v>27</v>
      </c>
      <c r="W421" s="3" t="s">
        <v>27</v>
      </c>
      <c r="X421" s="3" t="s">
        <v>27</v>
      </c>
      <c r="Y421" s="3" t="s">
        <v>27</v>
      </c>
      <c r="Z421" s="3" t="s">
        <v>27</v>
      </c>
      <c r="AA421" s="3" t="s">
        <v>2428</v>
      </c>
    </row>
    <row r="422" spans="1:27" x14ac:dyDescent="0.15">
      <c r="A422" s="3" t="s">
        <v>27</v>
      </c>
      <c r="B422" s="3" t="s">
        <v>2421</v>
      </c>
      <c r="C422" s="3" t="s">
        <v>335</v>
      </c>
      <c r="D422" s="3" t="s">
        <v>27</v>
      </c>
      <c r="E422" s="3" t="s">
        <v>2422</v>
      </c>
      <c r="F422" s="3" t="s">
        <v>27</v>
      </c>
      <c r="G422" s="3" t="s">
        <v>31</v>
      </c>
      <c r="H422" s="3">
        <v>1753</v>
      </c>
      <c r="I422" s="3" t="s">
        <v>2423</v>
      </c>
      <c r="J422" s="3" t="s">
        <v>32</v>
      </c>
      <c r="K422" s="3" t="s">
        <v>2230</v>
      </c>
      <c r="L422" s="3" t="s">
        <v>874</v>
      </c>
      <c r="M422" s="3" t="s">
        <v>107</v>
      </c>
      <c r="N422" s="3" t="s">
        <v>653</v>
      </c>
      <c r="O422" s="3" t="s">
        <v>654</v>
      </c>
      <c r="P422" s="3" t="s">
        <v>655</v>
      </c>
      <c r="Q422" s="3" t="s">
        <v>656</v>
      </c>
      <c r="R422" s="3" t="s">
        <v>657</v>
      </c>
      <c r="S422" s="3" t="s">
        <v>658</v>
      </c>
      <c r="T422" s="3" t="s">
        <v>1178</v>
      </c>
      <c r="U422" s="3" t="s">
        <v>27</v>
      </c>
      <c r="V422" s="3" t="s">
        <v>27</v>
      </c>
      <c r="W422" s="3" t="s">
        <v>27</v>
      </c>
      <c r="X422" s="3" t="s">
        <v>27</v>
      </c>
      <c r="Y422" s="3" t="s">
        <v>27</v>
      </c>
      <c r="Z422" s="3" t="s">
        <v>27</v>
      </c>
      <c r="AA422" s="3" t="s">
        <v>1179</v>
      </c>
    </row>
    <row r="423" spans="1:27" x14ac:dyDescent="0.15">
      <c r="A423" s="3" t="s">
        <v>27</v>
      </c>
      <c r="B423" s="3" t="s">
        <v>2424</v>
      </c>
      <c r="C423" s="3" t="s">
        <v>335</v>
      </c>
      <c r="D423" s="3" t="s">
        <v>27</v>
      </c>
      <c r="E423" s="3" t="s">
        <v>2422</v>
      </c>
      <c r="F423" s="3" t="s">
        <v>27</v>
      </c>
      <c r="G423" s="3" t="s">
        <v>31</v>
      </c>
      <c r="H423" s="3">
        <v>1753</v>
      </c>
      <c r="I423" s="3" t="s">
        <v>2423</v>
      </c>
      <c r="J423" s="3" t="s">
        <v>32</v>
      </c>
      <c r="K423" s="3" t="s">
        <v>2230</v>
      </c>
      <c r="L423" s="3" t="s">
        <v>874</v>
      </c>
      <c r="M423" s="3" t="s">
        <v>107</v>
      </c>
      <c r="N423" s="3" t="s">
        <v>653</v>
      </c>
      <c r="O423" s="3" t="s">
        <v>654</v>
      </c>
      <c r="P423" s="3" t="s">
        <v>655</v>
      </c>
      <c r="Q423" s="3" t="s">
        <v>656</v>
      </c>
      <c r="R423" s="3" t="s">
        <v>657</v>
      </c>
      <c r="S423" s="3" t="s">
        <v>658</v>
      </c>
      <c r="T423" s="3" t="s">
        <v>1178</v>
      </c>
      <c r="U423" s="3" t="s">
        <v>27</v>
      </c>
      <c r="V423" s="3" t="s">
        <v>27</v>
      </c>
      <c r="W423" s="3" t="s">
        <v>27</v>
      </c>
      <c r="X423" s="3" t="s">
        <v>27</v>
      </c>
      <c r="Y423" s="3" t="s">
        <v>27</v>
      </c>
      <c r="Z423" s="3" t="s">
        <v>27</v>
      </c>
      <c r="AA423" s="3" t="s">
        <v>1179</v>
      </c>
    </row>
    <row r="424" spans="1:27" x14ac:dyDescent="0.15">
      <c r="A424" s="3" t="s">
        <v>27</v>
      </c>
      <c r="B424" s="3" t="s">
        <v>2249</v>
      </c>
      <c r="C424" s="3" t="s">
        <v>2025</v>
      </c>
      <c r="D424" s="3" t="s">
        <v>27</v>
      </c>
      <c r="E424" s="3" t="s">
        <v>2250</v>
      </c>
      <c r="F424" s="3" t="s">
        <v>27</v>
      </c>
      <c r="G424" s="3" t="s">
        <v>31</v>
      </c>
      <c r="H424" s="3">
        <v>74</v>
      </c>
      <c r="I424" s="3" t="s">
        <v>2251</v>
      </c>
      <c r="J424" s="3" t="s">
        <v>32</v>
      </c>
      <c r="K424" s="3" t="s">
        <v>2230</v>
      </c>
      <c r="L424" s="3" t="s">
        <v>45</v>
      </c>
      <c r="M424" s="3" t="s">
        <v>408</v>
      </c>
      <c r="N424" s="3" t="s">
        <v>27</v>
      </c>
      <c r="O424" s="3" t="s">
        <v>34</v>
      </c>
      <c r="P424" s="3" t="s">
        <v>409</v>
      </c>
      <c r="Q424" s="3" t="s">
        <v>1766</v>
      </c>
      <c r="R424" s="3" t="s">
        <v>27</v>
      </c>
      <c r="S424" s="3" t="s">
        <v>27</v>
      </c>
      <c r="T424" s="3" t="s">
        <v>27</v>
      </c>
      <c r="U424" s="3" t="s">
        <v>230</v>
      </c>
      <c r="V424" s="3" t="s">
        <v>231</v>
      </c>
      <c r="W424" s="3" t="s">
        <v>2252</v>
      </c>
      <c r="X424" s="3" t="s">
        <v>2253</v>
      </c>
      <c r="Y424" s="3" t="s">
        <v>59</v>
      </c>
      <c r="Z424" s="3" t="s">
        <v>27</v>
      </c>
      <c r="AA424" s="3" t="s">
        <v>1984</v>
      </c>
    </row>
    <row r="425" spans="1:27" x14ac:dyDescent="0.15">
      <c r="A425" s="3" t="s">
        <v>27</v>
      </c>
      <c r="B425" s="3" t="s">
        <v>2345</v>
      </c>
      <c r="C425" s="3" t="s">
        <v>1762</v>
      </c>
      <c r="D425" s="3" t="s">
        <v>27</v>
      </c>
      <c r="E425" s="3" t="s">
        <v>2346</v>
      </c>
      <c r="F425" s="3" t="s">
        <v>27</v>
      </c>
      <c r="G425" s="3" t="s">
        <v>31</v>
      </c>
      <c r="H425" s="3">
        <v>58</v>
      </c>
      <c r="I425" s="3" t="s">
        <v>2347</v>
      </c>
      <c r="J425" s="3" t="s">
        <v>32</v>
      </c>
      <c r="K425" s="3" t="s">
        <v>2230</v>
      </c>
      <c r="L425" s="3" t="s">
        <v>2348</v>
      </c>
      <c r="M425" s="3" t="s">
        <v>2349</v>
      </c>
      <c r="N425" s="3" t="s">
        <v>27</v>
      </c>
      <c r="O425" s="3" t="s">
        <v>34</v>
      </c>
      <c r="P425" s="3" t="s">
        <v>409</v>
      </c>
      <c r="Q425" s="3" t="s">
        <v>410</v>
      </c>
      <c r="R425" s="3" t="s">
        <v>27</v>
      </c>
      <c r="S425" s="3" t="s">
        <v>27</v>
      </c>
      <c r="T425" s="3" t="s">
        <v>27</v>
      </c>
      <c r="U425" s="3" t="s">
        <v>27</v>
      </c>
      <c r="V425" s="3" t="s">
        <v>27</v>
      </c>
      <c r="W425" s="3" t="s">
        <v>830</v>
      </c>
      <c r="X425" s="3" t="s">
        <v>2350</v>
      </c>
      <c r="Y425" s="3" t="s">
        <v>2351</v>
      </c>
      <c r="Z425" s="3" t="s">
        <v>2352</v>
      </c>
      <c r="AA425" s="3" t="s">
        <v>2353</v>
      </c>
    </row>
    <row r="426" spans="1:27" x14ac:dyDescent="0.15">
      <c r="A426" s="3" t="s">
        <v>27</v>
      </c>
      <c r="B426" s="3" t="s">
        <v>2247</v>
      </c>
      <c r="C426" s="3" t="s">
        <v>29</v>
      </c>
      <c r="D426" s="3" t="s">
        <v>27</v>
      </c>
      <c r="E426" s="3" t="s">
        <v>30</v>
      </c>
      <c r="F426" s="3" t="s">
        <v>27</v>
      </c>
      <c r="G426" s="3" t="s">
        <v>31</v>
      </c>
      <c r="H426" s="3">
        <v>0</v>
      </c>
      <c r="I426" s="3" t="s">
        <v>27</v>
      </c>
      <c r="J426" s="3" t="s">
        <v>32</v>
      </c>
      <c r="K426" s="3" t="s">
        <v>2230</v>
      </c>
      <c r="L426" s="3" t="s">
        <v>45</v>
      </c>
      <c r="M426" s="3" t="s">
        <v>542</v>
      </c>
      <c r="N426" s="3" t="s">
        <v>27</v>
      </c>
      <c r="O426" s="3" t="s">
        <v>34</v>
      </c>
      <c r="P426" s="3" t="s">
        <v>35</v>
      </c>
      <c r="Q426" s="3" t="s">
        <v>36</v>
      </c>
      <c r="R426" s="3" t="s">
        <v>37</v>
      </c>
      <c r="S426" s="3" t="s">
        <v>27</v>
      </c>
      <c r="T426" s="3" t="s">
        <v>27</v>
      </c>
      <c r="U426" s="3" t="s">
        <v>27</v>
      </c>
      <c r="V426" s="3" t="s">
        <v>27</v>
      </c>
      <c r="W426" s="3" t="s">
        <v>27</v>
      </c>
      <c r="X426" s="3" t="s">
        <v>27</v>
      </c>
      <c r="Y426" s="3" t="s">
        <v>27</v>
      </c>
      <c r="Z426" s="3" t="s">
        <v>27</v>
      </c>
      <c r="AA426" s="3" t="s">
        <v>557</v>
      </c>
    </row>
    <row r="427" spans="1:27" x14ac:dyDescent="0.15">
      <c r="A427" s="3" t="s">
        <v>27</v>
      </c>
      <c r="B427" s="3" t="s">
        <v>2248</v>
      </c>
      <c r="C427" s="3" t="s">
        <v>29</v>
      </c>
      <c r="D427" s="3" t="s">
        <v>27</v>
      </c>
      <c r="E427" s="3" t="s">
        <v>30</v>
      </c>
      <c r="F427" s="3" t="s">
        <v>27</v>
      </c>
      <c r="G427" s="3" t="s">
        <v>31</v>
      </c>
      <c r="H427" s="3">
        <v>0</v>
      </c>
      <c r="I427" s="3" t="s">
        <v>27</v>
      </c>
      <c r="J427" s="3" t="s">
        <v>32</v>
      </c>
      <c r="K427" s="3" t="s">
        <v>2230</v>
      </c>
      <c r="L427" s="3" t="s">
        <v>45</v>
      </c>
      <c r="M427" s="3" t="s">
        <v>542</v>
      </c>
      <c r="N427" s="3" t="s">
        <v>27</v>
      </c>
      <c r="O427" s="3" t="s">
        <v>34</v>
      </c>
      <c r="P427" s="3" t="s">
        <v>35</v>
      </c>
      <c r="Q427" s="3" t="s">
        <v>36</v>
      </c>
      <c r="R427" s="3" t="s">
        <v>37</v>
      </c>
      <c r="S427" s="3" t="s">
        <v>27</v>
      </c>
      <c r="T427" s="3" t="s">
        <v>27</v>
      </c>
      <c r="U427" s="3" t="s">
        <v>27</v>
      </c>
      <c r="V427" s="3" t="s">
        <v>27</v>
      </c>
      <c r="W427" s="3" t="s">
        <v>27</v>
      </c>
      <c r="X427" s="3" t="s">
        <v>27</v>
      </c>
      <c r="Y427" s="3" t="s">
        <v>27</v>
      </c>
      <c r="Z427" s="3" t="s">
        <v>27</v>
      </c>
      <c r="AA427" s="3" t="s">
        <v>557</v>
      </c>
    </row>
    <row r="428" spans="1:27" x14ac:dyDescent="0.15">
      <c r="A428" s="3" t="s">
        <v>27</v>
      </c>
      <c r="B428" s="3" t="s">
        <v>2264</v>
      </c>
      <c r="C428" s="3" t="s">
        <v>2008</v>
      </c>
      <c r="D428" s="3" t="s">
        <v>27</v>
      </c>
      <c r="E428" s="3" t="s">
        <v>30</v>
      </c>
      <c r="F428" s="3" t="s">
        <v>27</v>
      </c>
      <c r="G428" s="3" t="s">
        <v>31</v>
      </c>
      <c r="H428" s="3">
        <v>0</v>
      </c>
      <c r="I428" s="3" t="s">
        <v>27</v>
      </c>
      <c r="J428" s="3" t="s">
        <v>32</v>
      </c>
      <c r="K428" s="3" t="s">
        <v>2230</v>
      </c>
      <c r="L428" s="3" t="s">
        <v>874</v>
      </c>
      <c r="M428" s="3" t="s">
        <v>990</v>
      </c>
      <c r="N428" s="3" t="s">
        <v>27</v>
      </c>
      <c r="O428" s="3" t="s">
        <v>34</v>
      </c>
      <c r="P428" s="3" t="s">
        <v>409</v>
      </c>
      <c r="Q428" s="3" t="s">
        <v>410</v>
      </c>
      <c r="R428" s="3" t="s">
        <v>27</v>
      </c>
      <c r="S428" s="3" t="s">
        <v>27</v>
      </c>
      <c r="T428" s="3" t="s">
        <v>27</v>
      </c>
      <c r="U428" s="3" t="s">
        <v>27</v>
      </c>
      <c r="V428" s="3" t="s">
        <v>27</v>
      </c>
      <c r="W428" s="3" t="s">
        <v>27</v>
      </c>
      <c r="X428" s="3" t="s">
        <v>27</v>
      </c>
      <c r="Y428" s="3" t="s">
        <v>2265</v>
      </c>
      <c r="Z428" s="3" t="s">
        <v>27</v>
      </c>
      <c r="AA428" s="3" t="s">
        <v>2266</v>
      </c>
    </row>
    <row r="429" spans="1:27" x14ac:dyDescent="0.15">
      <c r="A429" s="3" t="s">
        <v>27</v>
      </c>
      <c r="B429" s="3" t="s">
        <v>2267</v>
      </c>
      <c r="C429" s="3" t="s">
        <v>1268</v>
      </c>
      <c r="D429" s="3" t="s">
        <v>27</v>
      </c>
      <c r="E429" s="3" t="s">
        <v>2268</v>
      </c>
      <c r="F429" s="3" t="s">
        <v>27</v>
      </c>
      <c r="G429" s="3" t="s">
        <v>31</v>
      </c>
      <c r="H429" s="3">
        <v>0</v>
      </c>
      <c r="I429" s="3" t="s">
        <v>27</v>
      </c>
      <c r="J429" s="3" t="s">
        <v>32</v>
      </c>
      <c r="K429" s="3" t="s">
        <v>2230</v>
      </c>
      <c r="L429" s="3" t="s">
        <v>874</v>
      </c>
      <c r="M429" s="3" t="s">
        <v>990</v>
      </c>
      <c r="N429" s="3" t="s">
        <v>27</v>
      </c>
      <c r="O429" s="3" t="s">
        <v>34</v>
      </c>
      <c r="P429" s="3" t="s">
        <v>409</v>
      </c>
      <c r="Q429" s="3" t="s">
        <v>410</v>
      </c>
      <c r="R429" s="3" t="s">
        <v>27</v>
      </c>
      <c r="S429" s="3" t="s">
        <v>27</v>
      </c>
      <c r="T429" s="3" t="s">
        <v>27</v>
      </c>
      <c r="U429" s="3" t="s">
        <v>27</v>
      </c>
      <c r="V429" s="3" t="s">
        <v>27</v>
      </c>
      <c r="W429" s="3" t="s">
        <v>27</v>
      </c>
      <c r="X429" s="3" t="s">
        <v>2269</v>
      </c>
      <c r="Y429" s="3" t="s">
        <v>2270</v>
      </c>
      <c r="Z429" s="3" t="s">
        <v>27</v>
      </c>
      <c r="AA429" s="3" t="s">
        <v>2271</v>
      </c>
    </row>
    <row r="430" spans="1:27" x14ac:dyDescent="0.15">
      <c r="A430" s="3" t="s">
        <v>27</v>
      </c>
      <c r="B430" s="3" t="s">
        <v>2272</v>
      </c>
      <c r="C430" s="3" t="s">
        <v>2273</v>
      </c>
      <c r="D430" s="3" t="s">
        <v>27</v>
      </c>
      <c r="E430" s="3" t="s">
        <v>30</v>
      </c>
      <c r="F430" s="3" t="s">
        <v>27</v>
      </c>
      <c r="G430" s="3" t="s">
        <v>31</v>
      </c>
      <c r="H430" s="3">
        <v>0</v>
      </c>
      <c r="I430" s="3" t="s">
        <v>27</v>
      </c>
      <c r="J430" s="3" t="s">
        <v>32</v>
      </c>
      <c r="K430" s="3" t="s">
        <v>2230</v>
      </c>
      <c r="L430" s="3" t="s">
        <v>874</v>
      </c>
      <c r="M430" s="3" t="s">
        <v>990</v>
      </c>
      <c r="N430" s="3" t="s">
        <v>27</v>
      </c>
      <c r="O430" s="3" t="s">
        <v>34</v>
      </c>
      <c r="P430" s="3" t="s">
        <v>409</v>
      </c>
      <c r="Q430" s="3" t="s">
        <v>410</v>
      </c>
      <c r="R430" s="3" t="s">
        <v>27</v>
      </c>
      <c r="S430" s="3" t="s">
        <v>27</v>
      </c>
      <c r="T430" s="3" t="s">
        <v>27</v>
      </c>
      <c r="U430" s="3" t="s">
        <v>27</v>
      </c>
      <c r="V430" s="3" t="s">
        <v>27</v>
      </c>
      <c r="W430" s="3" t="s">
        <v>27</v>
      </c>
      <c r="X430" s="3" t="s">
        <v>27</v>
      </c>
      <c r="Y430" s="3" t="s">
        <v>2274</v>
      </c>
      <c r="Z430" s="3" t="s">
        <v>27</v>
      </c>
      <c r="AA430" s="3" t="s">
        <v>2275</v>
      </c>
    </row>
    <row r="431" spans="1:27" x14ac:dyDescent="0.15">
      <c r="A431" s="3" t="s">
        <v>27</v>
      </c>
      <c r="B431" s="3" t="s">
        <v>2276</v>
      </c>
      <c r="C431" s="3" t="s">
        <v>617</v>
      </c>
      <c r="D431" s="3" t="s">
        <v>27</v>
      </c>
      <c r="E431" s="3" t="s">
        <v>30</v>
      </c>
      <c r="F431" s="3" t="s">
        <v>27</v>
      </c>
      <c r="G431" s="3" t="s">
        <v>31</v>
      </c>
      <c r="H431" s="3">
        <v>0</v>
      </c>
      <c r="I431" s="3" t="s">
        <v>27</v>
      </c>
      <c r="J431" s="3" t="s">
        <v>32</v>
      </c>
      <c r="K431" s="3" t="s">
        <v>2230</v>
      </c>
      <c r="L431" s="3" t="s">
        <v>874</v>
      </c>
      <c r="M431" s="3" t="s">
        <v>990</v>
      </c>
      <c r="N431" s="3" t="s">
        <v>27</v>
      </c>
      <c r="O431" s="3" t="s">
        <v>34</v>
      </c>
      <c r="P431" s="3" t="s">
        <v>409</v>
      </c>
      <c r="Q431" s="3" t="s">
        <v>410</v>
      </c>
      <c r="R431" s="3" t="s">
        <v>27</v>
      </c>
      <c r="S431" s="3" t="s">
        <v>27</v>
      </c>
      <c r="T431" s="3" t="s">
        <v>27</v>
      </c>
      <c r="U431" s="3" t="s">
        <v>27</v>
      </c>
      <c r="V431" s="3" t="s">
        <v>27</v>
      </c>
      <c r="W431" s="3" t="s">
        <v>27</v>
      </c>
      <c r="X431" s="3" t="s">
        <v>27</v>
      </c>
      <c r="Y431" s="3" t="s">
        <v>59</v>
      </c>
      <c r="Z431" s="3" t="s">
        <v>27</v>
      </c>
      <c r="AA431" s="3" t="s">
        <v>592</v>
      </c>
    </row>
    <row r="432" spans="1:27" x14ac:dyDescent="0.15">
      <c r="A432" s="3" t="s">
        <v>27</v>
      </c>
      <c r="B432" s="3" t="s">
        <v>2277</v>
      </c>
      <c r="C432" s="3" t="s">
        <v>2278</v>
      </c>
      <c r="D432" s="3" t="s">
        <v>27</v>
      </c>
      <c r="E432" s="3" t="s">
        <v>2279</v>
      </c>
      <c r="F432" s="3" t="s">
        <v>27</v>
      </c>
      <c r="G432" s="3" t="s">
        <v>31</v>
      </c>
      <c r="H432" s="3">
        <v>0</v>
      </c>
      <c r="I432" s="3" t="s">
        <v>27</v>
      </c>
      <c r="J432" s="3" t="s">
        <v>32</v>
      </c>
      <c r="K432" s="3" t="s">
        <v>2230</v>
      </c>
      <c r="L432" s="3" t="s">
        <v>874</v>
      </c>
      <c r="M432" s="3" t="s">
        <v>990</v>
      </c>
      <c r="N432" s="3" t="s">
        <v>27</v>
      </c>
      <c r="O432" s="3" t="s">
        <v>34</v>
      </c>
      <c r="P432" s="3" t="s">
        <v>409</v>
      </c>
      <c r="Q432" s="3" t="s">
        <v>585</v>
      </c>
      <c r="R432" s="3" t="s">
        <v>27</v>
      </c>
      <c r="S432" s="3" t="s">
        <v>27</v>
      </c>
      <c r="T432" s="3" t="s">
        <v>27</v>
      </c>
      <c r="U432" s="3" t="s">
        <v>27</v>
      </c>
      <c r="V432" s="3" t="s">
        <v>27</v>
      </c>
      <c r="W432" s="3" t="s">
        <v>27</v>
      </c>
      <c r="X432" s="3" t="s">
        <v>27</v>
      </c>
      <c r="Y432" s="3" t="s">
        <v>59</v>
      </c>
      <c r="Z432" s="3" t="s">
        <v>27</v>
      </c>
      <c r="AA432" s="3" t="s">
        <v>603</v>
      </c>
    </row>
    <row r="433" spans="1:27" x14ac:dyDescent="0.15">
      <c r="A433" s="3" t="s">
        <v>27</v>
      </c>
      <c r="B433" s="3" t="s">
        <v>2289</v>
      </c>
      <c r="C433" s="3" t="s">
        <v>803</v>
      </c>
      <c r="D433" s="3" t="s">
        <v>27</v>
      </c>
      <c r="E433" s="3" t="s">
        <v>2290</v>
      </c>
      <c r="F433" s="3" t="s">
        <v>27</v>
      </c>
      <c r="G433" s="3" t="s">
        <v>31</v>
      </c>
      <c r="H433" s="3">
        <v>0</v>
      </c>
      <c r="I433" s="3" t="s">
        <v>27</v>
      </c>
      <c r="J433" s="3" t="s">
        <v>32</v>
      </c>
      <c r="K433" s="3" t="s">
        <v>2230</v>
      </c>
      <c r="L433" s="3" t="s">
        <v>27</v>
      </c>
      <c r="M433" s="3" t="s">
        <v>27</v>
      </c>
      <c r="N433" s="3" t="s">
        <v>27</v>
      </c>
      <c r="O433" s="3" t="s">
        <v>27</v>
      </c>
      <c r="P433" s="3" t="s">
        <v>27</v>
      </c>
      <c r="Q433" s="3" t="s">
        <v>339</v>
      </c>
      <c r="R433" s="3" t="s">
        <v>27</v>
      </c>
      <c r="S433" s="3" t="s">
        <v>27</v>
      </c>
      <c r="T433" s="3" t="s">
        <v>27</v>
      </c>
      <c r="U433" s="3" t="s">
        <v>27</v>
      </c>
      <c r="V433" s="3" t="s">
        <v>27</v>
      </c>
      <c r="W433" s="3" t="s">
        <v>27</v>
      </c>
      <c r="X433" s="3" t="s">
        <v>27</v>
      </c>
      <c r="Y433" s="3" t="s">
        <v>2291</v>
      </c>
      <c r="Z433" s="3" t="s">
        <v>27</v>
      </c>
      <c r="AA433" s="3" t="s">
        <v>2292</v>
      </c>
    </row>
    <row r="434" spans="1:27" x14ac:dyDescent="0.15">
      <c r="A434" s="3" t="s">
        <v>27</v>
      </c>
      <c r="B434" s="3" t="s">
        <v>2343</v>
      </c>
      <c r="C434" s="3" t="s">
        <v>420</v>
      </c>
      <c r="D434" s="3" t="s">
        <v>27</v>
      </c>
      <c r="E434" s="3" t="s">
        <v>30</v>
      </c>
      <c r="F434" s="3" t="s">
        <v>27</v>
      </c>
      <c r="G434" s="3" t="s">
        <v>31</v>
      </c>
      <c r="H434" s="3">
        <v>0</v>
      </c>
      <c r="I434" s="3" t="s">
        <v>27</v>
      </c>
      <c r="J434" s="3" t="s">
        <v>32</v>
      </c>
      <c r="K434" s="3" t="s">
        <v>2230</v>
      </c>
      <c r="L434" s="3" t="s">
        <v>874</v>
      </c>
      <c r="M434" s="3" t="s">
        <v>990</v>
      </c>
      <c r="N434" s="3" t="s">
        <v>27</v>
      </c>
      <c r="O434" s="3" t="s">
        <v>34</v>
      </c>
      <c r="P434" s="3" t="s">
        <v>409</v>
      </c>
      <c r="Q434" s="3" t="s">
        <v>410</v>
      </c>
      <c r="R434" s="3" t="s">
        <v>27</v>
      </c>
      <c r="S434" s="3" t="s">
        <v>27</v>
      </c>
      <c r="T434" s="3" t="s">
        <v>27</v>
      </c>
      <c r="U434" s="3" t="s">
        <v>27</v>
      </c>
      <c r="V434" s="3" t="s">
        <v>27</v>
      </c>
      <c r="W434" s="3" t="s">
        <v>27</v>
      </c>
      <c r="X434" s="3" t="s">
        <v>27</v>
      </c>
      <c r="Y434" s="3" t="s">
        <v>59</v>
      </c>
      <c r="Z434" s="3" t="s">
        <v>27</v>
      </c>
      <c r="AA434" s="3" t="s">
        <v>592</v>
      </c>
    </row>
    <row r="435" spans="1:27" x14ac:dyDescent="0.15">
      <c r="A435" s="3" t="s">
        <v>27</v>
      </c>
      <c r="B435" s="3" t="s">
        <v>2344</v>
      </c>
      <c r="C435" s="3" t="s">
        <v>624</v>
      </c>
      <c r="D435" s="3" t="s">
        <v>27</v>
      </c>
      <c r="E435" s="3" t="s">
        <v>30</v>
      </c>
      <c r="F435" s="3" t="s">
        <v>27</v>
      </c>
      <c r="G435" s="3" t="s">
        <v>31</v>
      </c>
      <c r="H435" s="3">
        <v>0</v>
      </c>
      <c r="I435" s="3" t="s">
        <v>27</v>
      </c>
      <c r="J435" s="3" t="s">
        <v>32</v>
      </c>
      <c r="K435" s="3" t="s">
        <v>2230</v>
      </c>
      <c r="L435" s="3" t="s">
        <v>27</v>
      </c>
      <c r="M435" s="3" t="s">
        <v>27</v>
      </c>
      <c r="N435" s="3" t="s">
        <v>27</v>
      </c>
      <c r="O435" s="3" t="s">
        <v>34</v>
      </c>
      <c r="P435" s="3" t="s">
        <v>409</v>
      </c>
      <c r="Q435" s="3" t="s">
        <v>410</v>
      </c>
      <c r="R435" s="3" t="s">
        <v>27</v>
      </c>
      <c r="S435" s="3" t="s">
        <v>27</v>
      </c>
      <c r="T435" s="3" t="s">
        <v>27</v>
      </c>
      <c r="U435" s="3" t="s">
        <v>27</v>
      </c>
      <c r="V435" s="3" t="s">
        <v>27</v>
      </c>
      <c r="W435" s="3" t="s">
        <v>27</v>
      </c>
      <c r="X435" s="3" t="s">
        <v>27</v>
      </c>
      <c r="Y435" s="3" t="s">
        <v>59</v>
      </c>
      <c r="Z435" s="3" t="s">
        <v>27</v>
      </c>
      <c r="AA435" s="3" t="s">
        <v>592</v>
      </c>
    </row>
    <row r="436" spans="1:27" x14ac:dyDescent="0.15">
      <c r="A436" s="3" t="s">
        <v>27</v>
      </c>
      <c r="B436" s="3" t="s">
        <v>2359</v>
      </c>
      <c r="C436" s="3" t="s">
        <v>335</v>
      </c>
      <c r="D436" s="3" t="s">
        <v>27</v>
      </c>
      <c r="E436" s="3" t="s">
        <v>2360</v>
      </c>
      <c r="F436" s="3" t="s">
        <v>27</v>
      </c>
      <c r="G436" s="3" t="s">
        <v>31</v>
      </c>
      <c r="H436" s="3">
        <v>0</v>
      </c>
      <c r="I436" s="3" t="s">
        <v>27</v>
      </c>
      <c r="J436" s="3" t="s">
        <v>32</v>
      </c>
      <c r="K436" s="3" t="s">
        <v>2230</v>
      </c>
      <c r="L436" s="3" t="s">
        <v>2348</v>
      </c>
      <c r="M436" s="3" t="s">
        <v>2349</v>
      </c>
      <c r="N436" s="3" t="s">
        <v>27</v>
      </c>
      <c r="O436" s="3" t="s">
        <v>34</v>
      </c>
      <c r="P436" s="3" t="s">
        <v>409</v>
      </c>
      <c r="Q436" s="3" t="s">
        <v>410</v>
      </c>
      <c r="R436" s="3" t="s">
        <v>27</v>
      </c>
      <c r="S436" s="3" t="s">
        <v>27</v>
      </c>
      <c r="T436" s="3" t="s">
        <v>27</v>
      </c>
      <c r="U436" s="3" t="s">
        <v>27</v>
      </c>
      <c r="V436" s="3" t="s">
        <v>27</v>
      </c>
      <c r="W436" s="3" t="s">
        <v>27</v>
      </c>
      <c r="X436" s="3" t="s">
        <v>27</v>
      </c>
      <c r="Y436" s="3" t="s">
        <v>2361</v>
      </c>
      <c r="Z436" s="3" t="s">
        <v>27</v>
      </c>
      <c r="AA436" s="3" t="s">
        <v>2362</v>
      </c>
    </row>
    <row r="437" spans="1:27" x14ac:dyDescent="0.15">
      <c r="A437" s="3" t="s">
        <v>27</v>
      </c>
      <c r="B437" s="3" t="s">
        <v>2377</v>
      </c>
      <c r="C437" s="3" t="s">
        <v>335</v>
      </c>
      <c r="D437" s="3" t="s">
        <v>27</v>
      </c>
      <c r="E437" s="3" t="s">
        <v>30</v>
      </c>
      <c r="F437" s="3" t="s">
        <v>27</v>
      </c>
      <c r="G437" s="3" t="s">
        <v>31</v>
      </c>
      <c r="H437" s="3">
        <v>0</v>
      </c>
      <c r="I437" s="3" t="s">
        <v>27</v>
      </c>
      <c r="J437" s="3" t="s">
        <v>32</v>
      </c>
      <c r="K437" s="3" t="s">
        <v>2230</v>
      </c>
      <c r="L437" s="3" t="s">
        <v>874</v>
      </c>
      <c r="M437" s="3" t="s">
        <v>990</v>
      </c>
      <c r="N437" s="3" t="s">
        <v>27</v>
      </c>
      <c r="O437" s="3" t="s">
        <v>34</v>
      </c>
      <c r="P437" s="3" t="s">
        <v>409</v>
      </c>
      <c r="Q437" s="3" t="s">
        <v>410</v>
      </c>
      <c r="R437" s="3" t="s">
        <v>27</v>
      </c>
      <c r="S437" s="3" t="s">
        <v>27</v>
      </c>
      <c r="T437" s="3" t="s">
        <v>27</v>
      </c>
      <c r="U437" s="3" t="s">
        <v>27</v>
      </c>
      <c r="V437" s="3" t="s">
        <v>27</v>
      </c>
      <c r="W437" s="3" t="s">
        <v>27</v>
      </c>
      <c r="X437" s="3" t="s">
        <v>27</v>
      </c>
      <c r="Y437" s="3" t="s">
        <v>2378</v>
      </c>
      <c r="Z437" s="3" t="s">
        <v>27</v>
      </c>
      <c r="AA437" s="3" t="s">
        <v>2379</v>
      </c>
    </row>
    <row r="438" spans="1:27" x14ac:dyDescent="0.15">
      <c r="A438" s="3" t="s">
        <v>27</v>
      </c>
      <c r="B438" s="3" t="s">
        <v>2380</v>
      </c>
      <c r="C438" s="3" t="s">
        <v>605</v>
      </c>
      <c r="D438" s="3" t="s">
        <v>27</v>
      </c>
      <c r="E438" s="3" t="s">
        <v>30</v>
      </c>
      <c r="F438" s="3" t="s">
        <v>27</v>
      </c>
      <c r="G438" s="3" t="s">
        <v>31</v>
      </c>
      <c r="H438" s="3">
        <v>0</v>
      </c>
      <c r="I438" s="3" t="s">
        <v>27</v>
      </c>
      <c r="J438" s="3" t="s">
        <v>32</v>
      </c>
      <c r="K438" s="3" t="s">
        <v>2230</v>
      </c>
      <c r="L438" s="3" t="s">
        <v>874</v>
      </c>
      <c r="M438" s="3" t="s">
        <v>990</v>
      </c>
      <c r="N438" s="3" t="s">
        <v>27</v>
      </c>
      <c r="O438" s="3" t="s">
        <v>34</v>
      </c>
      <c r="P438" s="3" t="s">
        <v>409</v>
      </c>
      <c r="Q438" s="3" t="s">
        <v>410</v>
      </c>
      <c r="R438" s="3" t="s">
        <v>27</v>
      </c>
      <c r="S438" s="3" t="s">
        <v>27</v>
      </c>
      <c r="T438" s="3" t="s">
        <v>27</v>
      </c>
      <c r="U438" s="3" t="s">
        <v>27</v>
      </c>
      <c r="V438" s="3" t="s">
        <v>27</v>
      </c>
      <c r="W438" s="3" t="s">
        <v>27</v>
      </c>
      <c r="X438" s="3" t="s">
        <v>27</v>
      </c>
      <c r="Y438" s="3" t="s">
        <v>2381</v>
      </c>
      <c r="Z438" s="3" t="s">
        <v>27</v>
      </c>
      <c r="AA438" s="3" t="s">
        <v>2382</v>
      </c>
    </row>
    <row r="439" spans="1:27" x14ac:dyDescent="0.15">
      <c r="A439" s="3" t="s">
        <v>27</v>
      </c>
      <c r="B439" s="3" t="s">
        <v>2383</v>
      </c>
      <c r="C439" s="3" t="s">
        <v>605</v>
      </c>
      <c r="D439" s="3" t="s">
        <v>27</v>
      </c>
      <c r="E439" s="3" t="s">
        <v>30</v>
      </c>
      <c r="F439" s="3" t="s">
        <v>27</v>
      </c>
      <c r="G439" s="3" t="s">
        <v>31</v>
      </c>
      <c r="H439" s="3">
        <v>0</v>
      </c>
      <c r="I439" s="3" t="s">
        <v>27</v>
      </c>
      <c r="J439" s="3" t="s">
        <v>32</v>
      </c>
      <c r="K439" s="3" t="s">
        <v>2230</v>
      </c>
      <c r="L439" s="3" t="s">
        <v>27</v>
      </c>
      <c r="M439" s="3" t="s">
        <v>27</v>
      </c>
      <c r="N439" s="3" t="s">
        <v>27</v>
      </c>
      <c r="O439" s="3" t="s">
        <v>34</v>
      </c>
      <c r="P439" s="3" t="s">
        <v>409</v>
      </c>
      <c r="Q439" s="3" t="s">
        <v>410</v>
      </c>
      <c r="R439" s="3" t="s">
        <v>27</v>
      </c>
      <c r="S439" s="3" t="s">
        <v>27</v>
      </c>
      <c r="T439" s="3" t="s">
        <v>27</v>
      </c>
      <c r="U439" s="3" t="s">
        <v>27</v>
      </c>
      <c r="V439" s="3" t="s">
        <v>27</v>
      </c>
      <c r="W439" s="3" t="s">
        <v>27</v>
      </c>
      <c r="X439" s="3" t="s">
        <v>27</v>
      </c>
      <c r="Y439" s="3" t="s">
        <v>59</v>
      </c>
      <c r="Z439" s="3" t="s">
        <v>27</v>
      </c>
      <c r="AA439" s="3" t="s">
        <v>592</v>
      </c>
    </row>
    <row r="440" spans="1:27" x14ac:dyDescent="0.15">
      <c r="A440" s="3" t="s">
        <v>27</v>
      </c>
      <c r="B440" s="3" t="s">
        <v>2389</v>
      </c>
      <c r="C440" s="3" t="s">
        <v>605</v>
      </c>
      <c r="D440" s="3" t="s">
        <v>27</v>
      </c>
      <c r="E440" s="3" t="s">
        <v>30</v>
      </c>
      <c r="F440" s="3" t="s">
        <v>27</v>
      </c>
      <c r="G440" s="3" t="s">
        <v>31</v>
      </c>
      <c r="H440" s="3">
        <v>0</v>
      </c>
      <c r="I440" s="3" t="s">
        <v>27</v>
      </c>
      <c r="J440" s="3" t="s">
        <v>32</v>
      </c>
      <c r="K440" s="3" t="s">
        <v>2230</v>
      </c>
      <c r="L440" s="3" t="s">
        <v>874</v>
      </c>
      <c r="M440" s="3" t="s">
        <v>990</v>
      </c>
      <c r="N440" s="3" t="s">
        <v>27</v>
      </c>
      <c r="O440" s="3" t="s">
        <v>34</v>
      </c>
      <c r="P440" s="3" t="s">
        <v>409</v>
      </c>
      <c r="Q440" s="3" t="s">
        <v>410</v>
      </c>
      <c r="R440" s="3" t="s">
        <v>27</v>
      </c>
      <c r="S440" s="3" t="s">
        <v>27</v>
      </c>
      <c r="T440" s="3" t="s">
        <v>27</v>
      </c>
      <c r="U440" s="3" t="s">
        <v>27</v>
      </c>
      <c r="V440" s="3" t="s">
        <v>27</v>
      </c>
      <c r="W440" s="3" t="s">
        <v>27</v>
      </c>
      <c r="X440" s="3" t="s">
        <v>27</v>
      </c>
      <c r="Y440" s="3" t="s">
        <v>59</v>
      </c>
      <c r="Z440" s="3" t="s">
        <v>27</v>
      </c>
      <c r="AA440" s="3" t="s">
        <v>592</v>
      </c>
    </row>
    <row r="441" spans="1:27" x14ac:dyDescent="0.15">
      <c r="A441" s="3" t="s">
        <v>27</v>
      </c>
      <c r="B441" s="3" t="s">
        <v>2412</v>
      </c>
      <c r="C441" s="3" t="s">
        <v>2153</v>
      </c>
      <c r="D441" s="3" t="s">
        <v>27</v>
      </c>
      <c r="E441" s="3" t="s">
        <v>2413</v>
      </c>
      <c r="F441" s="3" t="s">
        <v>27</v>
      </c>
      <c r="G441" s="3" t="s">
        <v>31</v>
      </c>
      <c r="H441" s="3">
        <v>0</v>
      </c>
      <c r="I441" s="3" t="s">
        <v>27</v>
      </c>
      <c r="J441" s="3" t="s">
        <v>32</v>
      </c>
      <c r="K441" s="3" t="s">
        <v>2230</v>
      </c>
      <c r="L441" s="3" t="s">
        <v>2414</v>
      </c>
      <c r="M441" s="3" t="s">
        <v>956</v>
      </c>
      <c r="N441" s="3" t="s">
        <v>27</v>
      </c>
      <c r="O441" s="3" t="s">
        <v>108</v>
      </c>
      <c r="P441" s="3" t="s">
        <v>109</v>
      </c>
      <c r="Q441" s="3" t="s">
        <v>109</v>
      </c>
      <c r="R441" s="3" t="s">
        <v>27</v>
      </c>
      <c r="S441" s="3" t="s">
        <v>27</v>
      </c>
      <c r="T441" s="3" t="s">
        <v>27</v>
      </c>
      <c r="U441" s="3" t="s">
        <v>27</v>
      </c>
      <c r="V441" s="3" t="s">
        <v>27</v>
      </c>
      <c r="W441" s="3" t="s">
        <v>27</v>
      </c>
      <c r="X441" s="3" t="s">
        <v>27</v>
      </c>
      <c r="Y441" s="3" t="s">
        <v>2415</v>
      </c>
      <c r="Z441" s="3" t="s">
        <v>27</v>
      </c>
      <c r="AA441" s="3" t="s">
        <v>2416</v>
      </c>
    </row>
    <row r="442" spans="1:27" x14ac:dyDescent="0.15">
      <c r="A442" s="3" t="s">
        <v>27</v>
      </c>
      <c r="B442" s="3" t="s">
        <v>2417</v>
      </c>
      <c r="C442" s="3" t="s">
        <v>2418</v>
      </c>
      <c r="D442" s="3" t="s">
        <v>27</v>
      </c>
      <c r="E442" s="3" t="s">
        <v>30</v>
      </c>
      <c r="F442" s="3" t="s">
        <v>27</v>
      </c>
      <c r="G442" s="3" t="s">
        <v>31</v>
      </c>
      <c r="H442" s="3">
        <v>0</v>
      </c>
      <c r="I442" s="3" t="s">
        <v>27</v>
      </c>
      <c r="J442" s="3" t="s">
        <v>32</v>
      </c>
      <c r="K442" s="3" t="s">
        <v>2230</v>
      </c>
      <c r="L442" s="3" t="s">
        <v>874</v>
      </c>
      <c r="M442" s="3" t="s">
        <v>107</v>
      </c>
      <c r="N442" s="3" t="s">
        <v>27</v>
      </c>
      <c r="O442" s="3" t="s">
        <v>108</v>
      </c>
      <c r="P442" s="3" t="s">
        <v>109</v>
      </c>
      <c r="Q442" s="3" t="s">
        <v>109</v>
      </c>
      <c r="R442" s="3" t="s">
        <v>27</v>
      </c>
      <c r="S442" s="3" t="s">
        <v>27</v>
      </c>
      <c r="T442" s="3" t="s">
        <v>27</v>
      </c>
      <c r="U442" s="3" t="s">
        <v>27</v>
      </c>
      <c r="V442" s="3" t="s">
        <v>27</v>
      </c>
      <c r="W442" s="3" t="s">
        <v>27</v>
      </c>
      <c r="X442" s="3" t="s">
        <v>27</v>
      </c>
      <c r="Y442" s="3" t="s">
        <v>2419</v>
      </c>
      <c r="Z442" s="3" t="s">
        <v>27</v>
      </c>
      <c r="AA442" s="3" t="s">
        <v>2420</v>
      </c>
    </row>
    <row r="443" spans="1:27" x14ac:dyDescent="0.15">
      <c r="A443" s="3" t="s">
        <v>27</v>
      </c>
      <c r="B443" s="3" t="s">
        <v>2429</v>
      </c>
      <c r="C443" s="3" t="s">
        <v>335</v>
      </c>
      <c r="D443" s="3" t="s">
        <v>27</v>
      </c>
      <c r="E443" s="3" t="s">
        <v>30</v>
      </c>
      <c r="F443" s="3" t="s">
        <v>27</v>
      </c>
      <c r="G443" s="3" t="s">
        <v>31</v>
      </c>
      <c r="H443" s="3">
        <v>0</v>
      </c>
      <c r="I443" s="3" t="s">
        <v>27</v>
      </c>
      <c r="J443" s="3" t="s">
        <v>32</v>
      </c>
      <c r="K443" s="3" t="s">
        <v>2230</v>
      </c>
      <c r="L443" s="3" t="s">
        <v>874</v>
      </c>
      <c r="M443" s="3" t="s">
        <v>107</v>
      </c>
      <c r="N443" s="3" t="s">
        <v>1186</v>
      </c>
      <c r="O443" s="3" t="s">
        <v>654</v>
      </c>
      <c r="P443" s="3" t="s">
        <v>2430</v>
      </c>
      <c r="Q443" s="3" t="s">
        <v>2431</v>
      </c>
      <c r="R443" s="3" t="s">
        <v>27</v>
      </c>
      <c r="S443" s="3" t="s">
        <v>27</v>
      </c>
      <c r="T443" s="3" t="s">
        <v>2432</v>
      </c>
      <c r="U443" s="3" t="s">
        <v>27</v>
      </c>
      <c r="V443" s="3" t="s">
        <v>27</v>
      </c>
      <c r="W443" s="3" t="s">
        <v>27</v>
      </c>
      <c r="X443" s="3" t="s">
        <v>27</v>
      </c>
      <c r="Y443" s="3" t="s">
        <v>2433</v>
      </c>
      <c r="Z443" s="3" t="s">
        <v>27</v>
      </c>
      <c r="AA443" s="3" t="s">
        <v>2434</v>
      </c>
    </row>
    <row r="444" spans="1:27" x14ac:dyDescent="0.15">
      <c r="A444" s="3" t="s">
        <v>27</v>
      </c>
      <c r="B444" s="3" t="s">
        <v>2753</v>
      </c>
      <c r="C444" s="3" t="s">
        <v>2754</v>
      </c>
      <c r="D444" s="3" t="s">
        <v>27</v>
      </c>
      <c r="E444" s="3" t="s">
        <v>2755</v>
      </c>
      <c r="F444" s="3" t="s">
        <v>27</v>
      </c>
      <c r="G444" s="3" t="s">
        <v>31</v>
      </c>
      <c r="H444" s="3">
        <v>1934</v>
      </c>
      <c r="I444" s="3" t="s">
        <v>2756</v>
      </c>
      <c r="J444" s="3" t="s">
        <v>386</v>
      </c>
      <c r="K444" s="3" t="s">
        <v>2725</v>
      </c>
      <c r="L444" s="3" t="s">
        <v>27</v>
      </c>
      <c r="M444" s="3" t="s">
        <v>27</v>
      </c>
      <c r="N444" s="3" t="s">
        <v>27</v>
      </c>
      <c r="O444" s="3" t="s">
        <v>1135</v>
      </c>
      <c r="P444" s="3" t="s">
        <v>1136</v>
      </c>
      <c r="Q444" s="3" t="s">
        <v>2757</v>
      </c>
      <c r="R444" s="3" t="s">
        <v>27</v>
      </c>
      <c r="S444" s="3" t="s">
        <v>27</v>
      </c>
      <c r="T444" s="3" t="s">
        <v>2758</v>
      </c>
      <c r="U444" s="3" t="s">
        <v>27</v>
      </c>
      <c r="V444" s="3" t="s">
        <v>27</v>
      </c>
      <c r="W444" s="3" t="s">
        <v>27</v>
      </c>
      <c r="X444" s="3" t="s">
        <v>2759</v>
      </c>
      <c r="Y444" s="3" t="s">
        <v>2760</v>
      </c>
      <c r="Z444" s="3" t="s">
        <v>2569</v>
      </c>
      <c r="AA444" s="3" t="s">
        <v>2761</v>
      </c>
    </row>
    <row r="445" spans="1:27" x14ac:dyDescent="0.15">
      <c r="A445" s="3" t="s">
        <v>27</v>
      </c>
      <c r="B445" s="3" t="s">
        <v>2727</v>
      </c>
      <c r="C445" s="3" t="s">
        <v>810</v>
      </c>
      <c r="D445" s="3" t="s">
        <v>27</v>
      </c>
      <c r="E445" s="3" t="s">
        <v>30</v>
      </c>
      <c r="F445" s="3" t="s">
        <v>27</v>
      </c>
      <c r="G445" s="3" t="s">
        <v>31</v>
      </c>
      <c r="H445" s="3">
        <v>1770</v>
      </c>
      <c r="I445" s="3" t="s">
        <v>2728</v>
      </c>
      <c r="J445" s="3" t="s">
        <v>386</v>
      </c>
      <c r="K445" s="3" t="s">
        <v>2725</v>
      </c>
      <c r="L445" s="3" t="s">
        <v>97</v>
      </c>
      <c r="M445" s="3" t="s">
        <v>2729</v>
      </c>
      <c r="N445" s="3" t="s">
        <v>27</v>
      </c>
      <c r="O445" s="3" t="s">
        <v>34</v>
      </c>
      <c r="P445" s="3" t="s">
        <v>2676</v>
      </c>
      <c r="Q445" s="3" t="s">
        <v>2676</v>
      </c>
      <c r="R445" s="3" t="s">
        <v>2719</v>
      </c>
      <c r="S445" s="3" t="s">
        <v>27</v>
      </c>
      <c r="T445" s="3" t="s">
        <v>2730</v>
      </c>
      <c r="U445" s="3" t="s">
        <v>27</v>
      </c>
      <c r="V445" s="3" t="s">
        <v>27</v>
      </c>
      <c r="W445" s="3" t="s">
        <v>27</v>
      </c>
      <c r="X445" s="3" t="s">
        <v>27</v>
      </c>
      <c r="Y445" s="3" t="s">
        <v>27</v>
      </c>
      <c r="Z445" s="3" t="s">
        <v>27</v>
      </c>
      <c r="AA445" s="3" t="s">
        <v>2731</v>
      </c>
    </row>
    <row r="446" spans="1:27" x14ac:dyDescent="0.15">
      <c r="A446" s="3" t="s">
        <v>52</v>
      </c>
      <c r="B446" s="3" t="s">
        <v>2746</v>
      </c>
      <c r="C446" s="3" t="s">
        <v>810</v>
      </c>
      <c r="D446" s="3" t="s">
        <v>27</v>
      </c>
      <c r="E446" s="3" t="s">
        <v>30</v>
      </c>
      <c r="F446" s="3" t="s">
        <v>27</v>
      </c>
      <c r="G446" s="3" t="s">
        <v>31</v>
      </c>
      <c r="H446" s="3">
        <v>1770</v>
      </c>
      <c r="I446" s="3" t="s">
        <v>811</v>
      </c>
      <c r="J446" s="3" t="s">
        <v>386</v>
      </c>
      <c r="K446" s="3" t="s">
        <v>2725</v>
      </c>
      <c r="L446" s="3" t="s">
        <v>2747</v>
      </c>
      <c r="M446" s="3" t="s">
        <v>2748</v>
      </c>
      <c r="N446" s="3" t="s">
        <v>27</v>
      </c>
      <c r="O446" s="3" t="s">
        <v>34</v>
      </c>
      <c r="P446" s="3" t="s">
        <v>2676</v>
      </c>
      <c r="Q446" s="3" t="s">
        <v>2676</v>
      </c>
      <c r="R446" s="3" t="s">
        <v>27</v>
      </c>
      <c r="S446" s="3" t="s">
        <v>27</v>
      </c>
      <c r="T446" s="3" t="s">
        <v>27</v>
      </c>
      <c r="U446" s="3" t="s">
        <v>27</v>
      </c>
      <c r="V446" s="3" t="s">
        <v>27</v>
      </c>
      <c r="W446" s="3" t="s">
        <v>27</v>
      </c>
      <c r="X446" s="3" t="s">
        <v>27</v>
      </c>
      <c r="Y446" s="3" t="s">
        <v>59</v>
      </c>
      <c r="Z446" s="3" t="s">
        <v>27</v>
      </c>
      <c r="AA446" s="3" t="s">
        <v>2726</v>
      </c>
    </row>
    <row r="447" spans="1:27" x14ac:dyDescent="0.15">
      <c r="A447" s="3" t="s">
        <v>52</v>
      </c>
      <c r="B447" s="3" t="s">
        <v>2724</v>
      </c>
      <c r="C447" s="3" t="s">
        <v>1857</v>
      </c>
      <c r="D447" s="3" t="s">
        <v>27</v>
      </c>
      <c r="E447" s="3" t="s">
        <v>30</v>
      </c>
      <c r="F447" s="3" t="s">
        <v>27</v>
      </c>
      <c r="G447" s="3" t="s">
        <v>31</v>
      </c>
      <c r="H447" s="3">
        <v>0</v>
      </c>
      <c r="I447" s="3" t="s">
        <v>27</v>
      </c>
      <c r="J447" s="3" t="s">
        <v>386</v>
      </c>
      <c r="K447" s="3" t="s">
        <v>2725</v>
      </c>
      <c r="L447" s="3" t="s">
        <v>27</v>
      </c>
      <c r="M447" s="3" t="s">
        <v>27</v>
      </c>
      <c r="N447" s="3" t="s">
        <v>27</v>
      </c>
      <c r="O447" s="3" t="s">
        <v>34</v>
      </c>
      <c r="P447" s="3" t="s">
        <v>2676</v>
      </c>
      <c r="Q447" s="3" t="s">
        <v>2676</v>
      </c>
      <c r="R447" s="3" t="s">
        <v>27</v>
      </c>
      <c r="S447" s="3" t="s">
        <v>27</v>
      </c>
      <c r="T447" s="3" t="s">
        <v>27</v>
      </c>
      <c r="U447" s="3" t="s">
        <v>27</v>
      </c>
      <c r="V447" s="3" t="s">
        <v>27</v>
      </c>
      <c r="W447" s="3" t="s">
        <v>27</v>
      </c>
      <c r="X447" s="3" t="s">
        <v>27</v>
      </c>
      <c r="Y447" s="3" t="s">
        <v>59</v>
      </c>
      <c r="Z447" s="3" t="s">
        <v>27</v>
      </c>
      <c r="AA447" s="3" t="s">
        <v>2726</v>
      </c>
    </row>
    <row r="448" spans="1:27" x14ac:dyDescent="0.15">
      <c r="A448" s="3" t="s">
        <v>27</v>
      </c>
      <c r="B448" s="3" t="s">
        <v>2716</v>
      </c>
      <c r="C448" s="3" t="s">
        <v>2717</v>
      </c>
      <c r="D448" s="3" t="s">
        <v>27</v>
      </c>
      <c r="E448" s="3" t="s">
        <v>30</v>
      </c>
      <c r="F448" s="3" t="s">
        <v>27</v>
      </c>
      <c r="G448" s="3" t="s">
        <v>31</v>
      </c>
      <c r="H448" s="3">
        <v>1936</v>
      </c>
      <c r="I448" s="3" t="s">
        <v>2718</v>
      </c>
      <c r="J448" s="3" t="s">
        <v>32</v>
      </c>
      <c r="K448" s="3" t="s">
        <v>2475</v>
      </c>
      <c r="L448" s="3" t="s">
        <v>62</v>
      </c>
      <c r="M448" s="3" t="s">
        <v>27</v>
      </c>
      <c r="N448" s="3" t="s">
        <v>27</v>
      </c>
      <c r="O448" s="3" t="s">
        <v>34</v>
      </c>
      <c r="P448" s="3" t="s">
        <v>2676</v>
      </c>
      <c r="Q448" s="3" t="s">
        <v>2676</v>
      </c>
      <c r="R448" s="3" t="s">
        <v>2719</v>
      </c>
      <c r="S448" s="3" t="s">
        <v>27</v>
      </c>
      <c r="T448" s="3" t="s">
        <v>27</v>
      </c>
      <c r="U448" s="3" t="s">
        <v>27</v>
      </c>
      <c r="V448" s="3" t="s">
        <v>27</v>
      </c>
      <c r="W448" s="3" t="s">
        <v>27</v>
      </c>
      <c r="X448" s="3" t="s">
        <v>27</v>
      </c>
      <c r="Y448" s="3" t="s">
        <v>59</v>
      </c>
      <c r="Z448" s="3" t="s">
        <v>27</v>
      </c>
      <c r="AA448" s="3" t="s">
        <v>2720</v>
      </c>
    </row>
    <row r="449" spans="1:50" x14ac:dyDescent="0.15">
      <c r="A449" s="3" t="s">
        <v>27</v>
      </c>
      <c r="B449" s="3" t="s">
        <v>2736</v>
      </c>
      <c r="C449" s="3" t="s">
        <v>2737</v>
      </c>
      <c r="D449" s="3" t="s">
        <v>27</v>
      </c>
      <c r="E449" s="3" t="s">
        <v>30</v>
      </c>
      <c r="F449" s="3" t="s">
        <v>27</v>
      </c>
      <c r="G449" s="3" t="s">
        <v>31</v>
      </c>
      <c r="H449" s="3">
        <v>1891</v>
      </c>
      <c r="I449" s="3" t="s">
        <v>2738</v>
      </c>
      <c r="J449" s="3" t="s">
        <v>32</v>
      </c>
      <c r="K449" s="3" t="s">
        <v>2475</v>
      </c>
      <c r="L449" s="3" t="s">
        <v>62</v>
      </c>
      <c r="M449" s="3" t="s">
        <v>46</v>
      </c>
      <c r="N449" s="3" t="s">
        <v>27</v>
      </c>
      <c r="O449" s="3" t="s">
        <v>34</v>
      </c>
      <c r="P449" s="3" t="s">
        <v>2676</v>
      </c>
      <c r="Q449" s="3" t="s">
        <v>2676</v>
      </c>
      <c r="R449" s="3" t="s">
        <v>2719</v>
      </c>
      <c r="S449" s="3" t="s">
        <v>27</v>
      </c>
      <c r="T449" s="3" t="s">
        <v>2739</v>
      </c>
      <c r="U449" s="3" t="s">
        <v>27</v>
      </c>
      <c r="V449" s="3" t="s">
        <v>27</v>
      </c>
      <c r="W449" s="3" t="s">
        <v>2740</v>
      </c>
      <c r="X449" s="3" t="s">
        <v>27</v>
      </c>
      <c r="Y449" s="3" t="s">
        <v>27</v>
      </c>
      <c r="Z449" s="3" t="s">
        <v>27</v>
      </c>
      <c r="AA449" s="3" t="s">
        <v>2741</v>
      </c>
    </row>
    <row r="450" spans="1:50" x14ac:dyDescent="0.15">
      <c r="A450" s="3" t="s">
        <v>27</v>
      </c>
      <c r="B450" s="3" t="s">
        <v>2721</v>
      </c>
      <c r="C450" s="3" t="s">
        <v>2722</v>
      </c>
      <c r="D450" s="3" t="s">
        <v>27</v>
      </c>
      <c r="E450" s="3" t="s">
        <v>30</v>
      </c>
      <c r="F450" s="3" t="s">
        <v>27</v>
      </c>
      <c r="G450" s="3" t="s">
        <v>31</v>
      </c>
      <c r="H450" s="3">
        <v>1886</v>
      </c>
      <c r="I450" s="3" t="s">
        <v>2723</v>
      </c>
      <c r="J450" s="3" t="s">
        <v>32</v>
      </c>
      <c r="K450" s="3" t="s">
        <v>2475</v>
      </c>
      <c r="L450" s="3" t="s">
        <v>62</v>
      </c>
      <c r="M450" s="3" t="s">
        <v>27</v>
      </c>
      <c r="N450" s="3" t="s">
        <v>27</v>
      </c>
      <c r="O450" s="3" t="s">
        <v>34</v>
      </c>
      <c r="P450" s="3" t="s">
        <v>2676</v>
      </c>
      <c r="Q450" s="3" t="s">
        <v>2676</v>
      </c>
      <c r="R450" s="3" t="s">
        <v>2719</v>
      </c>
      <c r="S450" s="3" t="s">
        <v>27</v>
      </c>
      <c r="T450" s="3" t="s">
        <v>27</v>
      </c>
      <c r="U450" s="3" t="s">
        <v>27</v>
      </c>
      <c r="V450" s="3" t="s">
        <v>27</v>
      </c>
      <c r="W450" s="3" t="s">
        <v>27</v>
      </c>
      <c r="X450" s="3" t="s">
        <v>27</v>
      </c>
      <c r="Y450" s="3" t="s">
        <v>59</v>
      </c>
      <c r="Z450" s="3" t="s">
        <v>27</v>
      </c>
      <c r="AA450" s="3" t="s">
        <v>2720</v>
      </c>
    </row>
    <row r="451" spans="1:50" x14ac:dyDescent="0.15">
      <c r="A451" s="3" t="s">
        <v>27</v>
      </c>
      <c r="B451" s="3" t="s">
        <v>2732</v>
      </c>
      <c r="C451" s="3" t="s">
        <v>2691</v>
      </c>
      <c r="D451" s="3" t="s">
        <v>27</v>
      </c>
      <c r="E451" s="3" t="s">
        <v>30</v>
      </c>
      <c r="F451" s="3" t="s">
        <v>27</v>
      </c>
      <c r="G451" s="3" t="s">
        <v>31</v>
      </c>
      <c r="H451" s="3">
        <v>1822</v>
      </c>
      <c r="I451" s="3" t="s">
        <v>806</v>
      </c>
      <c r="J451" s="3" t="s">
        <v>32</v>
      </c>
      <c r="K451" s="3" t="s">
        <v>2475</v>
      </c>
      <c r="L451" s="3" t="s">
        <v>62</v>
      </c>
      <c r="M451" s="3" t="s">
        <v>46</v>
      </c>
      <c r="N451" s="3" t="s">
        <v>27</v>
      </c>
      <c r="O451" s="3" t="s">
        <v>34</v>
      </c>
      <c r="P451" s="3" t="s">
        <v>2676</v>
      </c>
      <c r="Q451" s="3" t="s">
        <v>2676</v>
      </c>
      <c r="R451" s="3" t="s">
        <v>2719</v>
      </c>
      <c r="S451" s="3" t="s">
        <v>27</v>
      </c>
      <c r="T451" s="3" t="s">
        <v>2730</v>
      </c>
      <c r="U451" s="3" t="s">
        <v>27</v>
      </c>
      <c r="V451" s="3" t="s">
        <v>27</v>
      </c>
      <c r="W451" s="3" t="s">
        <v>27</v>
      </c>
      <c r="X451" s="3" t="s">
        <v>27</v>
      </c>
      <c r="Y451" s="3" t="s">
        <v>27</v>
      </c>
      <c r="Z451" s="3" t="s">
        <v>27</v>
      </c>
      <c r="AA451" s="3" t="s">
        <v>2731</v>
      </c>
    </row>
    <row r="452" spans="1:50" x14ac:dyDescent="0.15">
      <c r="A452" s="3" t="s">
        <v>27</v>
      </c>
      <c r="B452" s="3" t="s">
        <v>2749</v>
      </c>
      <c r="C452" s="3" t="s">
        <v>2691</v>
      </c>
      <c r="D452" s="3" t="s">
        <v>27</v>
      </c>
      <c r="E452" s="3" t="s">
        <v>781</v>
      </c>
      <c r="F452" s="3" t="s">
        <v>27</v>
      </c>
      <c r="G452" s="3" t="s">
        <v>31</v>
      </c>
      <c r="H452" s="3">
        <v>1819</v>
      </c>
      <c r="I452" s="3" t="s">
        <v>2750</v>
      </c>
      <c r="J452" s="3" t="s">
        <v>32</v>
      </c>
      <c r="K452" s="3" t="s">
        <v>2475</v>
      </c>
      <c r="L452" s="3" t="s">
        <v>62</v>
      </c>
      <c r="M452" s="3" t="s">
        <v>27</v>
      </c>
      <c r="N452" s="3" t="s">
        <v>27</v>
      </c>
      <c r="O452" s="3" t="s">
        <v>34</v>
      </c>
      <c r="P452" s="3" t="s">
        <v>2676</v>
      </c>
      <c r="Q452" s="3" t="s">
        <v>2676</v>
      </c>
      <c r="R452" s="3" t="s">
        <v>2719</v>
      </c>
      <c r="S452" s="3" t="s">
        <v>27</v>
      </c>
      <c r="T452" s="3" t="s">
        <v>2751</v>
      </c>
      <c r="U452" s="3" t="s">
        <v>27</v>
      </c>
      <c r="V452" s="3" t="s">
        <v>27</v>
      </c>
      <c r="W452" s="3" t="s">
        <v>27</v>
      </c>
      <c r="X452" s="3" t="s">
        <v>27</v>
      </c>
      <c r="Y452" s="3" t="s">
        <v>27</v>
      </c>
      <c r="Z452" s="3" t="s">
        <v>27</v>
      </c>
      <c r="AA452" s="3" t="s">
        <v>2752</v>
      </c>
    </row>
    <row r="453" spans="1:50" x14ac:dyDescent="0.15">
      <c r="A453" s="3" t="s">
        <v>27</v>
      </c>
      <c r="B453" s="3" t="s">
        <v>2733</v>
      </c>
      <c r="C453" s="3" t="s">
        <v>2734</v>
      </c>
      <c r="D453" s="3" t="s">
        <v>27</v>
      </c>
      <c r="E453" s="3" t="s">
        <v>2735</v>
      </c>
      <c r="F453" s="3" t="s">
        <v>27</v>
      </c>
      <c r="G453" s="3" t="s">
        <v>31</v>
      </c>
      <c r="H453" s="3">
        <v>0</v>
      </c>
      <c r="I453" s="3" t="s">
        <v>27</v>
      </c>
      <c r="J453" s="3" t="s">
        <v>32</v>
      </c>
      <c r="K453" s="3" t="s">
        <v>2475</v>
      </c>
      <c r="L453" s="3" t="s">
        <v>62</v>
      </c>
      <c r="M453" s="3" t="s">
        <v>46</v>
      </c>
      <c r="N453" s="3" t="s">
        <v>27</v>
      </c>
      <c r="O453" s="3" t="s">
        <v>34</v>
      </c>
      <c r="P453" s="3" t="s">
        <v>2676</v>
      </c>
      <c r="Q453" s="3" t="s">
        <v>2676</v>
      </c>
      <c r="R453" s="3" t="s">
        <v>27</v>
      </c>
      <c r="S453" s="3" t="s">
        <v>27</v>
      </c>
      <c r="T453" s="3" t="s">
        <v>27</v>
      </c>
      <c r="U453" s="3" t="s">
        <v>27</v>
      </c>
      <c r="V453" s="3" t="s">
        <v>27</v>
      </c>
      <c r="W453" s="3" t="s">
        <v>27</v>
      </c>
      <c r="X453" s="3" t="s">
        <v>27</v>
      </c>
      <c r="Y453" s="3" t="s">
        <v>27</v>
      </c>
      <c r="Z453" s="3" t="s">
        <v>27</v>
      </c>
      <c r="AA453" s="3" t="s">
        <v>2676</v>
      </c>
    </row>
    <row r="454" spans="1:50" s="3" customFormat="1" x14ac:dyDescent="0.15">
      <c r="A454" s="3" t="s">
        <v>27</v>
      </c>
      <c r="B454" s="3" t="s">
        <v>2742</v>
      </c>
      <c r="C454" s="3" t="s">
        <v>2743</v>
      </c>
      <c r="D454" s="3" t="s">
        <v>27</v>
      </c>
      <c r="E454" s="3" t="s">
        <v>30</v>
      </c>
      <c r="F454" s="3" t="s">
        <v>27</v>
      </c>
      <c r="G454" s="3" t="s">
        <v>31</v>
      </c>
      <c r="H454" s="3">
        <v>0</v>
      </c>
      <c r="I454" s="3" t="s">
        <v>27</v>
      </c>
      <c r="J454" s="3" t="s">
        <v>32</v>
      </c>
      <c r="K454" s="3" t="s">
        <v>2475</v>
      </c>
      <c r="L454" s="3" t="s">
        <v>62</v>
      </c>
      <c r="M454" s="3" t="s">
        <v>46</v>
      </c>
      <c r="N454" s="3" t="s">
        <v>27</v>
      </c>
      <c r="O454" s="3" t="s">
        <v>34</v>
      </c>
      <c r="P454" s="3" t="s">
        <v>2676</v>
      </c>
      <c r="Q454" s="3" t="s">
        <v>2676</v>
      </c>
      <c r="R454" s="3" t="s">
        <v>2719</v>
      </c>
      <c r="S454" s="3" t="s">
        <v>27</v>
      </c>
      <c r="T454" s="3" t="s">
        <v>2744</v>
      </c>
      <c r="U454" s="3" t="s">
        <v>27</v>
      </c>
      <c r="V454" s="3" t="s">
        <v>27</v>
      </c>
      <c r="W454" s="3" t="s">
        <v>27</v>
      </c>
      <c r="X454" s="3" t="s">
        <v>27</v>
      </c>
      <c r="Y454" s="3" t="s">
        <v>27</v>
      </c>
      <c r="Z454" s="3" t="s">
        <v>27</v>
      </c>
      <c r="AA454" s="3" t="s">
        <v>2745</v>
      </c>
      <c r="AB454"/>
      <c r="AC454"/>
      <c r="AD454"/>
      <c r="AE454"/>
      <c r="AF454"/>
      <c r="AG454"/>
      <c r="AH454"/>
      <c r="AI454"/>
      <c r="AJ454"/>
      <c r="AK454"/>
      <c r="AL454"/>
      <c r="AM454"/>
      <c r="AN454"/>
      <c r="AO454"/>
      <c r="AP454"/>
      <c r="AQ454"/>
      <c r="AR454"/>
      <c r="AS454"/>
      <c r="AT454"/>
      <c r="AU454"/>
      <c r="AV454"/>
      <c r="AW454"/>
      <c r="AX454"/>
    </row>
    <row r="455" spans="1:50" s="3" customFormat="1" x14ac:dyDescent="0.15">
      <c r="A455" s="3" t="s">
        <v>61</v>
      </c>
      <c r="B455" s="3" t="s">
        <v>2439</v>
      </c>
      <c r="C455" s="3" t="s">
        <v>1268</v>
      </c>
      <c r="D455" s="3" t="s">
        <v>27</v>
      </c>
      <c r="E455" s="3" t="s">
        <v>2440</v>
      </c>
      <c r="F455" s="3" t="s">
        <v>27</v>
      </c>
      <c r="G455" s="3" t="s">
        <v>354</v>
      </c>
      <c r="H455" s="3">
        <v>1851</v>
      </c>
      <c r="I455" s="3" t="s">
        <v>2441</v>
      </c>
      <c r="J455" s="3" t="s">
        <v>32</v>
      </c>
      <c r="K455" s="3" t="s">
        <v>2437</v>
      </c>
      <c r="L455" s="3" t="s">
        <v>45</v>
      </c>
      <c r="M455" s="3" t="s">
        <v>2438</v>
      </c>
      <c r="N455" s="3" t="s">
        <v>27</v>
      </c>
      <c r="O455" s="3" t="s">
        <v>34</v>
      </c>
      <c r="P455" s="3" t="s">
        <v>409</v>
      </c>
      <c r="Q455" s="3" t="s">
        <v>410</v>
      </c>
      <c r="R455" s="3" t="s">
        <v>27</v>
      </c>
      <c r="S455" s="3" t="s">
        <v>27</v>
      </c>
      <c r="T455" s="3" t="s">
        <v>1272</v>
      </c>
      <c r="U455" s="3" t="s">
        <v>27</v>
      </c>
      <c r="V455" s="3" t="s">
        <v>27</v>
      </c>
      <c r="W455" s="3" t="s">
        <v>27</v>
      </c>
      <c r="X455" s="3" t="s">
        <v>27</v>
      </c>
      <c r="Y455" s="3" t="s">
        <v>1274</v>
      </c>
      <c r="Z455" s="3" t="s">
        <v>27</v>
      </c>
      <c r="AA455" s="3" t="s">
        <v>1275</v>
      </c>
      <c r="AB455"/>
      <c r="AC455"/>
      <c r="AD455"/>
      <c r="AE455"/>
      <c r="AF455"/>
      <c r="AG455"/>
      <c r="AH455"/>
      <c r="AI455"/>
      <c r="AJ455"/>
      <c r="AK455"/>
      <c r="AL455"/>
      <c r="AM455"/>
      <c r="AN455"/>
      <c r="AO455"/>
      <c r="AP455"/>
      <c r="AQ455"/>
      <c r="AR455"/>
      <c r="AS455"/>
      <c r="AT455"/>
      <c r="AU455"/>
      <c r="AV455"/>
      <c r="AW455"/>
      <c r="AX455"/>
    </row>
    <row r="456" spans="1:50" s="3" customFormat="1" x14ac:dyDescent="0.15">
      <c r="A456" s="3" t="s">
        <v>75</v>
      </c>
      <c r="B456" s="3" t="s">
        <v>2435</v>
      </c>
      <c r="C456" s="3" t="s">
        <v>1127</v>
      </c>
      <c r="D456" s="3" t="s">
        <v>27</v>
      </c>
      <c r="E456" s="3" t="s">
        <v>2436</v>
      </c>
      <c r="F456" s="3" t="s">
        <v>27</v>
      </c>
      <c r="G456" s="3" t="s">
        <v>354</v>
      </c>
      <c r="H456" s="3">
        <v>0</v>
      </c>
      <c r="I456" s="3" t="s">
        <v>27</v>
      </c>
      <c r="J456" s="3" t="s">
        <v>32</v>
      </c>
      <c r="K456" s="3" t="s">
        <v>2437</v>
      </c>
      <c r="L456" s="3" t="s">
        <v>123</v>
      </c>
      <c r="M456" s="3" t="s">
        <v>2438</v>
      </c>
      <c r="N456" s="3" t="s">
        <v>27</v>
      </c>
      <c r="O456" s="3" t="s">
        <v>34</v>
      </c>
      <c r="P456" s="3" t="s">
        <v>409</v>
      </c>
      <c r="Q456" s="3" t="s">
        <v>410</v>
      </c>
      <c r="R456" s="3" t="s">
        <v>27</v>
      </c>
      <c r="S456" s="3" t="s">
        <v>27</v>
      </c>
      <c r="T456" s="3" t="s">
        <v>27</v>
      </c>
      <c r="U456" s="3" t="s">
        <v>27</v>
      </c>
      <c r="V456" s="3" t="s">
        <v>27</v>
      </c>
      <c r="W456" s="3" t="s">
        <v>27</v>
      </c>
      <c r="X456" s="3" t="s">
        <v>27</v>
      </c>
      <c r="Y456" s="3" t="s">
        <v>59</v>
      </c>
      <c r="Z456" s="3" t="s">
        <v>27</v>
      </c>
      <c r="AA456" s="3" t="s">
        <v>592</v>
      </c>
      <c r="AB456"/>
      <c r="AC456"/>
      <c r="AD456"/>
      <c r="AE456"/>
      <c r="AF456"/>
      <c r="AG456"/>
      <c r="AH456"/>
      <c r="AI456"/>
      <c r="AJ456"/>
      <c r="AK456"/>
      <c r="AL456"/>
      <c r="AM456"/>
      <c r="AN456"/>
      <c r="AO456"/>
      <c r="AP456"/>
      <c r="AQ456"/>
      <c r="AR456"/>
      <c r="AS456"/>
      <c r="AT456"/>
      <c r="AU456"/>
      <c r="AV456"/>
      <c r="AW456"/>
      <c r="AX456"/>
    </row>
  </sheetData>
  <sortState ref="A2:AX456">
    <sortCondition ref="K2:K456"/>
    <sortCondition descending="1" ref="H2:H456"/>
  </sortState>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DNA</vt:lpstr>
      <vt:lpstr>Seq_To Do</vt:lpstr>
      <vt:lpstr>PCR_reactions</vt:lpstr>
      <vt:lpstr>Extraction_plan</vt:lpstr>
      <vt:lpstr>Sol_BM_gen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 Aubriot</dc:creator>
  <cp:lastModifiedBy>Dudley, Christopher</cp:lastModifiedBy>
  <cp:lastPrinted>2016-03-15T14:45:13Z</cp:lastPrinted>
  <dcterms:created xsi:type="dcterms:W3CDTF">2013-08-30T14:35:13Z</dcterms:created>
  <dcterms:modified xsi:type="dcterms:W3CDTF">2017-08-08T14:40:04Z</dcterms:modified>
</cp:coreProperties>
</file>