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l2export\iss02.cenir\analyse\meeg\BETAPARK\code\PYTHON_SCRIPTS\M2data_analysis\analyse_M2\data\"/>
    </mc:Choice>
  </mc:AlternateContent>
  <xr:revisionPtr revIDLastSave="0" documentId="13_ncr:1_{C157BECB-6C0C-450C-8F62-1906248904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Global_8_30.xlsx - anova(1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E24" i="1" l="1"/>
  <c r="DD24" i="1"/>
  <c r="AU24" i="1"/>
  <c r="AS24" i="1"/>
  <c r="AQ24" i="1"/>
  <c r="DC24" i="1" s="1"/>
  <c r="AO24" i="1"/>
  <c r="AN24" i="1"/>
  <c r="AL24" i="1"/>
  <c r="AJ24" i="1"/>
  <c r="AH24" i="1"/>
  <c r="O24" i="1"/>
  <c r="P24" i="1" s="1"/>
  <c r="M24" i="1"/>
  <c r="N24" i="1" s="1"/>
  <c r="DE23" i="1"/>
  <c r="DD23" i="1"/>
  <c r="DC23" i="1"/>
  <c r="P23" i="1"/>
  <c r="O23" i="1"/>
  <c r="M23" i="1"/>
  <c r="N23" i="1" s="1"/>
  <c r="DE22" i="1"/>
  <c r="DD22" i="1"/>
  <c r="DC22" i="1"/>
  <c r="O22" i="1"/>
  <c r="P22" i="1" s="1"/>
  <c r="N22" i="1"/>
  <c r="M22" i="1"/>
  <c r="DE21" i="1"/>
  <c r="DD21" i="1"/>
  <c r="DC21" i="1"/>
  <c r="O21" i="1"/>
  <c r="P21" i="1" s="1"/>
  <c r="N21" i="1"/>
  <c r="M21" i="1"/>
  <c r="DE20" i="1"/>
  <c r="DD20" i="1"/>
  <c r="DC20" i="1"/>
  <c r="P20" i="1"/>
  <c r="O20" i="1"/>
  <c r="N20" i="1"/>
  <c r="M20" i="1"/>
  <c r="DE19" i="1"/>
  <c r="DD19" i="1"/>
  <c r="DC19" i="1"/>
  <c r="P19" i="1"/>
  <c r="O19" i="1"/>
  <c r="M19" i="1"/>
  <c r="N19" i="1" s="1"/>
  <c r="DE18" i="1"/>
  <c r="DD18" i="1"/>
  <c r="DC18" i="1"/>
  <c r="O18" i="1"/>
  <c r="P18" i="1" s="1"/>
  <c r="N18" i="1"/>
  <c r="M18" i="1"/>
  <c r="DE17" i="1"/>
  <c r="DD17" i="1"/>
  <c r="DC17" i="1"/>
  <c r="P17" i="1"/>
  <c r="O17" i="1"/>
  <c r="N17" i="1"/>
  <c r="M17" i="1"/>
  <c r="DE16" i="1"/>
  <c r="DD16" i="1"/>
  <c r="DC16" i="1"/>
  <c r="P16" i="1"/>
  <c r="O16" i="1"/>
  <c r="M16" i="1"/>
  <c r="N16" i="1" s="1"/>
  <c r="DE15" i="1"/>
  <c r="DD15" i="1"/>
  <c r="DC15" i="1"/>
  <c r="O15" i="1"/>
  <c r="P15" i="1" s="1"/>
  <c r="N15" i="1"/>
  <c r="M15" i="1"/>
  <c r="DE14" i="1"/>
  <c r="DD14" i="1"/>
  <c r="DC14" i="1"/>
  <c r="O14" i="1"/>
  <c r="P14" i="1" s="1"/>
  <c r="N14" i="1"/>
  <c r="M14" i="1"/>
  <c r="DE13" i="1"/>
  <c r="DD13" i="1"/>
  <c r="DC13" i="1"/>
  <c r="O13" i="1"/>
  <c r="P13" i="1" s="1"/>
  <c r="M13" i="1"/>
  <c r="N13" i="1" s="1"/>
  <c r="DE12" i="1"/>
  <c r="DD12" i="1"/>
  <c r="DC12" i="1"/>
  <c r="P12" i="1"/>
  <c r="O12" i="1"/>
  <c r="M12" i="1"/>
  <c r="N12" i="1" s="1"/>
  <c r="DE11" i="1"/>
  <c r="DD11" i="1"/>
  <c r="DC11" i="1"/>
  <c r="O11" i="1"/>
  <c r="P11" i="1" s="1"/>
  <c r="M11" i="1"/>
  <c r="N11" i="1" s="1"/>
  <c r="DE10" i="1"/>
  <c r="DD10" i="1"/>
  <c r="DC10" i="1"/>
  <c r="O10" i="1"/>
  <c r="P10" i="1" s="1"/>
  <c r="N10" i="1"/>
  <c r="M10" i="1"/>
  <c r="DE9" i="1"/>
  <c r="DD9" i="1"/>
  <c r="DC9" i="1"/>
  <c r="O9" i="1"/>
  <c r="P9" i="1" s="1"/>
  <c r="M9" i="1"/>
  <c r="N9" i="1" s="1"/>
  <c r="DE8" i="1"/>
  <c r="DD8" i="1"/>
  <c r="DC8" i="1"/>
  <c r="O8" i="1"/>
  <c r="P8" i="1" s="1"/>
  <c r="M8" i="1"/>
  <c r="N8" i="1" s="1"/>
  <c r="DE7" i="1"/>
  <c r="DD7" i="1"/>
  <c r="DC7" i="1"/>
  <c r="O7" i="1"/>
  <c r="P7" i="1" s="1"/>
  <c r="M7" i="1"/>
  <c r="N7" i="1" s="1"/>
  <c r="DE6" i="1"/>
  <c r="DD6" i="1"/>
  <c r="DC6" i="1"/>
  <c r="P6" i="1"/>
  <c r="O6" i="1"/>
  <c r="M6" i="1"/>
  <c r="N6" i="1" s="1"/>
  <c r="DE5" i="1"/>
  <c r="DD5" i="1"/>
  <c r="DC5" i="1"/>
  <c r="O5" i="1"/>
  <c r="P5" i="1" s="1"/>
  <c r="M5" i="1"/>
  <c r="N5" i="1" s="1"/>
  <c r="DE4" i="1"/>
  <c r="DD4" i="1"/>
  <c r="DC4" i="1"/>
  <c r="P4" i="1"/>
  <c r="O4" i="1"/>
  <c r="N4" i="1"/>
  <c r="M4" i="1"/>
  <c r="DE3" i="1"/>
  <c r="DD3" i="1"/>
  <c r="DC3" i="1"/>
  <c r="O3" i="1"/>
  <c r="P3" i="1" s="1"/>
  <c r="M3" i="1"/>
  <c r="N3" i="1" s="1"/>
  <c r="DE2" i="1"/>
  <c r="DD2" i="1"/>
  <c r="DC2" i="1"/>
  <c r="O2" i="1"/>
  <c r="P2" i="1" s="1"/>
  <c r="N2" i="1"/>
  <c r="M2" i="1"/>
</calcChain>
</file>

<file path=xl/sharedStrings.xml><?xml version="1.0" encoding="utf-8"?>
<sst xmlns="http://schemas.openxmlformats.org/spreadsheetml/2006/main" count="132" uniqueCount="111">
  <si>
    <t>num_sujet</t>
  </si>
  <si>
    <t>age</t>
  </si>
  <si>
    <t>genre</t>
  </si>
  <si>
    <t>freq_vib_tactile</t>
  </si>
  <si>
    <t>freq_vib_illusion</t>
  </si>
  <si>
    <t>a_euFBvisuel_pendule</t>
  </si>
  <si>
    <t>a_euFBvisuel_mainSeule</t>
  </si>
  <si>
    <t>a_euFBvisuel_mainIllusion</t>
  </si>
  <si>
    <t>a_euFBvibration_mainIllusion</t>
  </si>
  <si>
    <t>a_euFBvisuel_mainTactile</t>
  </si>
  <si>
    <t>a_euFBvibration_mainTactile</t>
  </si>
  <si>
    <t>nbDeFBTestes</t>
  </si>
  <si>
    <t>nb_2FBtestes</t>
  </si>
  <si>
    <t>2FB_testes</t>
  </si>
  <si>
    <t>nb_3FBtestes</t>
  </si>
  <si>
    <t>3FBtestes</t>
  </si>
  <si>
    <t>nbDeFBVibration</t>
  </si>
  <si>
    <t>nbTotalEssais_FB_mainSeule</t>
  </si>
  <si>
    <t>nbTotalEssais_FB_pendule</t>
  </si>
  <si>
    <t>nbTotalEssais_FBvisuel_mainIllusion</t>
  </si>
  <si>
    <t>nbTotalEssais_FBvisuel_mainTactile</t>
  </si>
  <si>
    <t>nbTotal_FBvisuel_pendule</t>
  </si>
  <si>
    <t>nbTotal_FBvisuel_mainSeule</t>
  </si>
  <si>
    <t>nbTotal_FBvibration_mainIllusion</t>
  </si>
  <si>
    <t>nbTotal_FBvibration_mainTactile</t>
  </si>
  <si>
    <t>nbTotal_FBvisuel_mainIllusion</t>
  </si>
  <si>
    <t>nbTotal_FBvisuel_mainTactile</t>
  </si>
  <si>
    <t>meanMvt_mainSeule</t>
  </si>
  <si>
    <t>meanMvt_pendule</t>
  </si>
  <si>
    <t>meanMvt_mainTactile</t>
  </si>
  <si>
    <t>meanMvt_mainIllusion</t>
  </si>
  <si>
    <t>seuilERD</t>
  </si>
  <si>
    <t>meanBeta_mainSeule</t>
  </si>
  <si>
    <t>meanERD_mainSeule</t>
  </si>
  <si>
    <t>meanBeta_pendule</t>
  </si>
  <si>
    <t>meanERD_pendule</t>
  </si>
  <si>
    <t>meanBeta_mainTactile</t>
  </si>
  <si>
    <t>meanERD_mainTactile</t>
  </si>
  <si>
    <t>meanBeta_mainIllusion</t>
  </si>
  <si>
    <t>meanERD_mainIllusion</t>
  </si>
  <si>
    <t>medianERD_mainSeule</t>
  </si>
  <si>
    <t>medianBeta_mainSeule</t>
  </si>
  <si>
    <t>medianERD_pendule</t>
  </si>
  <si>
    <t>medianBeta_pendule</t>
  </si>
  <si>
    <t>medianERD_mainTactile</t>
  </si>
  <si>
    <t>medianBeta_mainTactile</t>
  </si>
  <si>
    <t>medianERD_mainIllusion</t>
  </si>
  <si>
    <t>medianBeta_mainIllusion</t>
  </si>
  <si>
    <t>stdDevBeta_mainSeule</t>
  </si>
  <si>
    <t>stdDevBeta_pendule</t>
  </si>
  <si>
    <t>stdDevBeta_mainTactile</t>
  </si>
  <si>
    <t>stdDevBeta_mainIllusion</t>
  </si>
  <si>
    <t>mvtMedian_mainSeule</t>
  </si>
  <si>
    <t>mvtMedian_pendule</t>
  </si>
  <si>
    <t>mvtMedian_mainTactile</t>
  </si>
  <si>
    <t>mvtMedian_mainIllusion</t>
  </si>
  <si>
    <t>stdDev_Mvt_mainSeule</t>
  </si>
  <si>
    <t>stdDev_Mvt_pendule</t>
  </si>
  <si>
    <t>stdDev_Mvt_mainTactile</t>
  </si>
  <si>
    <t>stdDev_Mvt_mainIllusion</t>
  </si>
  <si>
    <t>agencySelfMoy_mainSeule</t>
  </si>
  <si>
    <t>agencySelfMoy_pendule</t>
  </si>
  <si>
    <t>agencySelfMoy_mainTactile</t>
  </si>
  <si>
    <t>agencySelfMoy_mainIllusion</t>
  </si>
  <si>
    <t>agencyOtherMoy_mainSeule</t>
  </si>
  <si>
    <t>agencyOtherMoy_pendule</t>
  </si>
  <si>
    <t>agencyOtherMoy_mainTactile</t>
  </si>
  <si>
    <t>agencyOtherMoy_mainIllusion</t>
  </si>
  <si>
    <t>embodimentMoy_mainSeule</t>
  </si>
  <si>
    <t>embodimentMoy_mainTactile</t>
  </si>
  <si>
    <t>embodimentMoy_mainIllusion</t>
  </si>
  <si>
    <t>successMoy_mainSeule</t>
  </si>
  <si>
    <t>successMoy_pendule</t>
  </si>
  <si>
    <t>successMoy_mainTactile</t>
  </si>
  <si>
    <t>successMoy_mainIllusio</t>
  </si>
  <si>
    <t>difficultyMoy_mainSeule</t>
  </si>
  <si>
    <t>difficultyMoy_pendule</t>
  </si>
  <si>
    <t>difficultyMoy_mainTactile</t>
  </si>
  <si>
    <t>difficultyMoy_mainIllusion</t>
  </si>
  <si>
    <t>satisfactionMoy_mainSeule</t>
  </si>
  <si>
    <t>satisfactionMoy_pendule</t>
  </si>
  <si>
    <t>satisfactionMoy_mainTactile</t>
  </si>
  <si>
    <t>satisfactionMoy_mainIllusion</t>
  </si>
  <si>
    <t>mainSeule_easiness</t>
  </si>
  <si>
    <t>mainSeule_learnability</t>
  </si>
  <si>
    <t>mainSeule_reliability</t>
  </si>
  <si>
    <t>pendule_easiness</t>
  </si>
  <si>
    <t>pendule_learnability</t>
  </si>
  <si>
    <t>pendule_reliability</t>
  </si>
  <si>
    <t>mainTactile_easiness</t>
  </si>
  <si>
    <t>mainTactile_learnability</t>
  </si>
  <si>
    <t>mainTactile_reliability</t>
  </si>
  <si>
    <t>mainIllusion_easiness</t>
  </si>
  <si>
    <t>mainIllusion_learnability</t>
  </si>
  <si>
    <t>mainIllusion_reliability</t>
  </si>
  <si>
    <t>KVIQ_V</t>
  </si>
  <si>
    <t>KVIQ_K</t>
  </si>
  <si>
    <t>KVIQ_mainItem_K</t>
  </si>
  <si>
    <t>KVIQ_mainItem_V</t>
  </si>
  <si>
    <t>KUT</t>
  </si>
  <si>
    <t>condition_preferee_1</t>
  </si>
  <si>
    <t>condition_preferee_2</t>
  </si>
  <si>
    <t>ordre main</t>
  </si>
  <si>
    <t>ordre pendule</t>
  </si>
  <si>
    <t>ordre main tactile</t>
  </si>
  <si>
    <t>ordre main illusion</t>
  </si>
  <si>
    <t>logPendule</t>
  </si>
  <si>
    <t>logMainSeule</t>
  </si>
  <si>
    <t>logMainIllusion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</si>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</sst>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name val="Cambria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CU1" zoomScaleNormal="100" workbookViewId="0">
      <pane ySplit="1" topLeftCell="A2" activePane="bottomLeft" state="frozen"/>
      <selection pane="bottomLeft" activeCell="DD24" sqref="DD24"/>
    </sheetView>
  </sheetViews>
  <sheetFormatPr baseColWidth="10" defaultColWidth="8.88671875" defaultRowHeight="13.2" x14ac:dyDescent="0.25"/>
  <cols>
    <col min="1" max="1025" width="14.44140625" style="1" customWidth="1"/>
  </cols>
  <sheetData>
    <row r="1" spans="1:109" s="4" customFormat="1" ht="41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</row>
    <row r="2" spans="1:109" ht="13.8" x14ac:dyDescent="0.25">
      <c r="A2" s="5">
        <v>0</v>
      </c>
      <c r="B2" s="5">
        <v>19</v>
      </c>
      <c r="C2" s="5" t="s">
        <v>109</v>
      </c>
      <c r="D2" s="5">
        <v>70</v>
      </c>
      <c r="E2" s="5">
        <v>50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4</v>
      </c>
      <c r="M2" s="6">
        <f>SUM(F2:G2)</f>
        <v>2</v>
      </c>
      <c r="N2" s="6" t="b">
        <f t="shared" ref="N2:N24" si="0">IF(M2=2,TRUE())</f>
        <v>1</v>
      </c>
      <c r="O2" s="6">
        <f>(G2+F2+I2)</f>
        <v>3</v>
      </c>
      <c r="P2" s="6" t="b">
        <f t="shared" ref="P2:P24" si="1">IF(O2=3,TRUE())</f>
        <v>1</v>
      </c>
      <c r="Q2" s="6">
        <v>2</v>
      </c>
      <c r="R2" s="6">
        <v>8</v>
      </c>
      <c r="S2" s="6">
        <v>9</v>
      </c>
      <c r="T2" s="7">
        <v>9</v>
      </c>
      <c r="U2" s="7">
        <v>9</v>
      </c>
      <c r="V2" s="7">
        <v>106</v>
      </c>
      <c r="W2" s="7">
        <v>56</v>
      </c>
      <c r="X2" s="7">
        <v>32</v>
      </c>
      <c r="Y2" s="7">
        <v>16</v>
      </c>
      <c r="Z2" s="7">
        <v>136</v>
      </c>
      <c r="AA2" s="7">
        <v>75</v>
      </c>
      <c r="AB2" s="5">
        <v>0.1208125</v>
      </c>
      <c r="AC2" s="5">
        <v>0.36</v>
      </c>
      <c r="AD2" s="5">
        <v>0.15968750000000001</v>
      </c>
      <c r="AE2" s="5">
        <v>0.62906249999999997</v>
      </c>
      <c r="AF2" s="5">
        <v>21</v>
      </c>
      <c r="AG2" s="5">
        <v>21.5136875</v>
      </c>
      <c r="AH2" s="5">
        <v>1.02446131</v>
      </c>
      <c r="AI2" s="5">
        <v>20.538875000000001</v>
      </c>
      <c r="AJ2" s="5">
        <v>0.97804166670000003</v>
      </c>
      <c r="AK2" s="5">
        <v>14.2355</v>
      </c>
      <c r="AL2" s="5">
        <v>0.67788095240000001</v>
      </c>
      <c r="AM2" s="5">
        <v>20.604749999999999</v>
      </c>
      <c r="AN2" s="5">
        <v>0.98117857139999998</v>
      </c>
      <c r="AO2" s="5">
        <v>0.92500000000000004</v>
      </c>
      <c r="AP2" s="5">
        <v>19.425000000000001</v>
      </c>
      <c r="AQ2" s="5">
        <v>0.85166666670000002</v>
      </c>
      <c r="AR2" s="5">
        <v>17.885000000000002</v>
      </c>
      <c r="AS2" s="5">
        <v>0.82833333330000003</v>
      </c>
      <c r="AT2" s="5">
        <v>17.395</v>
      </c>
      <c r="AU2" s="5">
        <v>0.88333333329999997</v>
      </c>
      <c r="AV2" s="5">
        <v>18.55</v>
      </c>
      <c r="AW2" s="5">
        <v>8.8269008230000008</v>
      </c>
      <c r="AX2" s="5">
        <v>9.2007679459999991</v>
      </c>
      <c r="AY2" s="5">
        <v>3.274367153</v>
      </c>
      <c r="AZ2" s="5">
        <v>9.4358046160000004</v>
      </c>
      <c r="BA2" s="5">
        <v>0</v>
      </c>
      <c r="BB2" s="5">
        <v>0.35499999999999998</v>
      </c>
      <c r="BC2" s="5">
        <v>0.33</v>
      </c>
      <c r="BD2" s="5">
        <v>0.71499999999999997</v>
      </c>
      <c r="BE2" s="5">
        <v>0.19743312499999999</v>
      </c>
      <c r="BF2" s="5">
        <v>0.33245040300000001</v>
      </c>
      <c r="BG2" s="5">
        <v>0.2539149362</v>
      </c>
      <c r="BH2" s="5">
        <v>0.37572035110000002</v>
      </c>
      <c r="BI2" s="5">
        <v>3.5</v>
      </c>
      <c r="BJ2" s="5">
        <v>6.5</v>
      </c>
      <c r="BK2" s="5">
        <v>7</v>
      </c>
      <c r="BL2" s="5">
        <v>8.5</v>
      </c>
      <c r="BM2" s="5">
        <v>4.5</v>
      </c>
      <c r="BN2" s="5">
        <v>2.5</v>
      </c>
      <c r="BO2" s="5">
        <v>1.5</v>
      </c>
      <c r="BP2" s="5">
        <v>0</v>
      </c>
      <c r="BQ2" s="5">
        <v>3.5</v>
      </c>
      <c r="BR2" s="5">
        <v>7</v>
      </c>
      <c r="BS2" s="5">
        <v>8.5</v>
      </c>
      <c r="BT2" s="5">
        <v>2.5</v>
      </c>
      <c r="BU2" s="5">
        <v>5.5</v>
      </c>
      <c r="BV2" s="5">
        <v>6</v>
      </c>
      <c r="BW2" s="5">
        <v>7.5</v>
      </c>
      <c r="BX2" s="5">
        <v>8</v>
      </c>
      <c r="BY2" s="5">
        <v>5</v>
      </c>
      <c r="BZ2" s="5">
        <v>6.5</v>
      </c>
      <c r="CA2" s="5">
        <v>2.5</v>
      </c>
      <c r="CB2" s="5">
        <v>5</v>
      </c>
      <c r="CC2" s="5">
        <v>7.5</v>
      </c>
      <c r="CD2" s="5">
        <v>8</v>
      </c>
      <c r="CE2" s="5">
        <v>9</v>
      </c>
      <c r="CF2" s="5">
        <v>7</v>
      </c>
      <c r="CG2" s="5">
        <v>5</v>
      </c>
      <c r="CH2" s="5">
        <v>4</v>
      </c>
      <c r="CI2" s="5">
        <v>9</v>
      </c>
      <c r="CJ2" s="5">
        <v>8</v>
      </c>
      <c r="CK2" s="5">
        <v>9</v>
      </c>
      <c r="CL2" s="5">
        <v>9</v>
      </c>
      <c r="CM2" s="5">
        <v>9</v>
      </c>
      <c r="CN2" s="5">
        <v>8</v>
      </c>
      <c r="CO2" s="5">
        <v>9</v>
      </c>
      <c r="CP2" s="5">
        <v>9</v>
      </c>
      <c r="CQ2" s="5">
        <v>9</v>
      </c>
      <c r="CR2" s="5">
        <v>16</v>
      </c>
      <c r="CS2" s="5">
        <v>11</v>
      </c>
      <c r="CT2" s="5">
        <v>2</v>
      </c>
      <c r="CU2" s="5">
        <v>3</v>
      </c>
      <c r="CV2" s="5">
        <v>47</v>
      </c>
      <c r="CW2" s="5">
        <v>4</v>
      </c>
      <c r="CX2" s="5">
        <v>2</v>
      </c>
      <c r="CY2" s="5">
        <v>1</v>
      </c>
      <c r="CZ2" s="5">
        <v>2</v>
      </c>
      <c r="DA2" s="5">
        <v>3</v>
      </c>
      <c r="DB2" s="5">
        <v>4</v>
      </c>
      <c r="DC2" s="1">
        <f t="shared" ref="DC2:DC24" si="2">LOG10(AQ2)</f>
        <v>-6.9730350231933066E-2</v>
      </c>
      <c r="DD2" s="1">
        <f t="shared" ref="DD2:DD24" si="3">LOG10(AO2)</f>
        <v>-3.385826726096737E-2</v>
      </c>
      <c r="DE2" s="1">
        <f t="shared" ref="DE2:DE24" si="4">LOG10(AU2)</f>
        <v>-5.3875380799243075E-2</v>
      </c>
    </row>
    <row r="3" spans="1:109" ht="13.8" x14ac:dyDescent="0.25">
      <c r="A3" s="8">
        <v>2</v>
      </c>
      <c r="B3" s="5">
        <v>22</v>
      </c>
      <c r="C3" s="5" t="s">
        <v>110</v>
      </c>
      <c r="D3" s="5">
        <v>70</v>
      </c>
      <c r="E3" s="5">
        <v>50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f>SUM(F3:G3)</f>
        <v>0</v>
      </c>
      <c r="N3" s="6" t="b">
        <f t="shared" si="0"/>
        <v>0</v>
      </c>
      <c r="O3" s="6">
        <f>(G3+F3+I3)</f>
        <v>0</v>
      </c>
      <c r="P3" s="9" t="b">
        <f t="shared" si="1"/>
        <v>0</v>
      </c>
      <c r="Q3" s="6">
        <v>0</v>
      </c>
      <c r="R3" s="6">
        <v>0</v>
      </c>
      <c r="S3" s="6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1</v>
      </c>
      <c r="AB3" s="5">
        <v>0</v>
      </c>
      <c r="AC3" s="5">
        <v>0</v>
      </c>
      <c r="AD3" s="5">
        <v>2E-3</v>
      </c>
      <c r="AE3" s="5">
        <v>0</v>
      </c>
      <c r="AF3" s="5">
        <v>2.7</v>
      </c>
      <c r="AG3" s="5">
        <v>6.3023125000000002</v>
      </c>
      <c r="AH3" s="5">
        <v>2.3341898149999998</v>
      </c>
      <c r="AI3" s="5">
        <v>5.3246874999999996</v>
      </c>
      <c r="AJ3" s="5">
        <v>1.972106481</v>
      </c>
      <c r="AK3" s="5">
        <v>10.2778125</v>
      </c>
      <c r="AL3" s="5">
        <v>3.8065972220000002</v>
      </c>
      <c r="AM3" s="5">
        <v>6.3834999999999997</v>
      </c>
      <c r="AN3" s="5">
        <v>2.3642592589999998</v>
      </c>
      <c r="AO3" s="5">
        <v>1.8222222219999999</v>
      </c>
      <c r="AP3" s="5">
        <v>4.92</v>
      </c>
      <c r="AQ3" s="5">
        <v>1.8555555560000001</v>
      </c>
      <c r="AR3" s="5">
        <v>5.01</v>
      </c>
      <c r="AS3" s="5">
        <v>3.233333333</v>
      </c>
      <c r="AT3" s="5">
        <v>8.73</v>
      </c>
      <c r="AU3" s="5">
        <v>1.918518519</v>
      </c>
      <c r="AV3" s="5">
        <v>5.18</v>
      </c>
      <c r="AW3" s="5">
        <v>6.0403045889999998</v>
      </c>
      <c r="AX3" s="5">
        <v>1.562470195</v>
      </c>
      <c r="AY3" s="5">
        <v>6.8810669669999998</v>
      </c>
      <c r="AZ3" s="5">
        <v>6.8296378899999999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9.6099316419999997E-2</v>
      </c>
      <c r="BH3" s="5">
        <v>0</v>
      </c>
      <c r="BI3" s="5">
        <v>1</v>
      </c>
      <c r="BJ3" s="5">
        <v>1.5</v>
      </c>
      <c r="BK3" s="5">
        <v>3</v>
      </c>
      <c r="BL3" s="5">
        <v>2.5</v>
      </c>
      <c r="BM3" s="5">
        <v>2.5</v>
      </c>
      <c r="BN3" s="5">
        <v>2</v>
      </c>
      <c r="BO3" s="5">
        <v>6</v>
      </c>
      <c r="BP3" s="5">
        <v>4</v>
      </c>
      <c r="BQ3" s="5">
        <v>1.5</v>
      </c>
      <c r="BR3" s="5">
        <v>3</v>
      </c>
      <c r="BS3" s="5">
        <v>4</v>
      </c>
      <c r="BT3" s="5">
        <v>1</v>
      </c>
      <c r="BU3" s="5">
        <v>0.5</v>
      </c>
      <c r="BV3" s="5">
        <v>1.5</v>
      </c>
      <c r="BW3" s="5">
        <v>1.5</v>
      </c>
      <c r="BX3" s="5">
        <v>6.5</v>
      </c>
      <c r="BY3" s="5">
        <v>6</v>
      </c>
      <c r="BZ3" s="5">
        <v>7</v>
      </c>
      <c r="CA3" s="5">
        <v>6.5</v>
      </c>
      <c r="CB3" s="5">
        <v>5</v>
      </c>
      <c r="CC3" s="5">
        <v>6</v>
      </c>
      <c r="CD3" s="5">
        <v>3</v>
      </c>
      <c r="CE3" s="5">
        <v>5</v>
      </c>
      <c r="CF3" s="5">
        <v>2</v>
      </c>
      <c r="CG3" s="5">
        <v>1</v>
      </c>
      <c r="CH3" s="5">
        <v>3</v>
      </c>
      <c r="CI3" s="5">
        <v>2</v>
      </c>
      <c r="CJ3" s="5">
        <v>1</v>
      </c>
      <c r="CK3" s="5">
        <v>3</v>
      </c>
      <c r="CL3" s="5">
        <v>3</v>
      </c>
      <c r="CM3" s="5">
        <v>1</v>
      </c>
      <c r="CN3" s="5">
        <v>5</v>
      </c>
      <c r="CO3" s="5">
        <v>2</v>
      </c>
      <c r="CP3" s="5">
        <v>2</v>
      </c>
      <c r="CQ3" s="5">
        <v>2</v>
      </c>
      <c r="CR3" s="5">
        <v>16</v>
      </c>
      <c r="CS3" s="5">
        <v>13</v>
      </c>
      <c r="CT3" s="5">
        <v>3</v>
      </c>
      <c r="CU3" s="5">
        <v>4</v>
      </c>
      <c r="CV3" s="5">
        <v>54</v>
      </c>
      <c r="CW3" s="5">
        <v>2</v>
      </c>
      <c r="CX3" s="5">
        <v>1</v>
      </c>
      <c r="CY3" s="5">
        <v>3</v>
      </c>
      <c r="CZ3" s="5">
        <v>4</v>
      </c>
      <c r="DA3" s="5">
        <v>1</v>
      </c>
      <c r="DB3" s="5">
        <v>2</v>
      </c>
      <c r="DC3" s="1">
        <f t="shared" si="2"/>
        <v>0.26847396181228106</v>
      </c>
      <c r="DD3" s="1">
        <f t="shared" si="3"/>
        <v>0.26060133855541023</v>
      </c>
      <c r="DE3" s="1">
        <f t="shared" si="4"/>
        <v>0.28296599569523856</v>
      </c>
    </row>
    <row r="4" spans="1:109" ht="13.8" x14ac:dyDescent="0.25">
      <c r="A4" s="5">
        <v>3</v>
      </c>
      <c r="B4" s="5">
        <v>21</v>
      </c>
      <c r="C4" s="5" t="s">
        <v>110</v>
      </c>
      <c r="D4" s="5">
        <v>65</v>
      </c>
      <c r="E4" s="5">
        <v>50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4</v>
      </c>
      <c r="M4" s="6">
        <f>SUM(F4:G4)</f>
        <v>2</v>
      </c>
      <c r="N4" s="6" t="b">
        <f t="shared" si="0"/>
        <v>1</v>
      </c>
      <c r="O4" s="6">
        <f>(G4+F4+I4)</f>
        <v>3</v>
      </c>
      <c r="P4" s="6" t="b">
        <f t="shared" si="1"/>
        <v>1</v>
      </c>
      <c r="Q4" s="6">
        <v>2</v>
      </c>
      <c r="R4" s="6">
        <v>9</v>
      </c>
      <c r="S4" s="6">
        <v>7</v>
      </c>
      <c r="T4" s="7">
        <v>9</v>
      </c>
      <c r="U4" s="7">
        <v>1</v>
      </c>
      <c r="V4" s="7">
        <v>56</v>
      </c>
      <c r="W4" s="7">
        <v>74</v>
      </c>
      <c r="X4" s="7">
        <v>32</v>
      </c>
      <c r="Y4" s="7">
        <v>16</v>
      </c>
      <c r="Z4" s="7">
        <v>103</v>
      </c>
      <c r="AA4" s="7">
        <v>10</v>
      </c>
      <c r="AB4" s="5">
        <v>0.33681250000000001</v>
      </c>
      <c r="AC4" s="5">
        <v>0.26443749999999999</v>
      </c>
      <c r="AD4" s="5">
        <v>2.8875000000000001E-2</v>
      </c>
      <c r="AE4" s="5">
        <v>0.543875</v>
      </c>
      <c r="AF4" s="5">
        <v>21.25</v>
      </c>
      <c r="AG4" s="5">
        <v>26.302937499999999</v>
      </c>
      <c r="AH4" s="5">
        <v>1.237785294</v>
      </c>
      <c r="AI4" s="5">
        <v>36.022750000000002</v>
      </c>
      <c r="AJ4" s="5">
        <v>1.695188235</v>
      </c>
      <c r="AK4" s="5">
        <v>19.394625000000001</v>
      </c>
      <c r="AL4" s="5">
        <v>0.91268823529999998</v>
      </c>
      <c r="AM4" s="5">
        <v>20.556249999999999</v>
      </c>
      <c r="AN4" s="5">
        <v>0.96735294120000004</v>
      </c>
      <c r="AO4" s="5">
        <v>1.0007058820000001</v>
      </c>
      <c r="AP4" s="5">
        <v>21.265000000000001</v>
      </c>
      <c r="AQ4" s="5">
        <v>1.209882353</v>
      </c>
      <c r="AR4" s="5">
        <v>25.71</v>
      </c>
      <c r="AS4" s="5">
        <v>1.0574117649999999</v>
      </c>
      <c r="AT4" s="5">
        <v>22.47</v>
      </c>
      <c r="AU4" s="5">
        <v>0.80376470590000004</v>
      </c>
      <c r="AV4" s="5">
        <v>17.079999999999998</v>
      </c>
      <c r="AW4" s="5">
        <v>15.305205369999999</v>
      </c>
      <c r="AX4" s="5">
        <v>28.305344829999999</v>
      </c>
      <c r="AY4" s="5">
        <v>12.46575883</v>
      </c>
      <c r="AZ4" s="5">
        <v>13.707924930000001</v>
      </c>
      <c r="BA4" s="5">
        <v>0</v>
      </c>
      <c r="BB4" s="5">
        <v>0</v>
      </c>
      <c r="BC4" s="5">
        <v>0.76500000000000001</v>
      </c>
      <c r="BD4" s="5">
        <v>0.60499999999999998</v>
      </c>
      <c r="BE4" s="5">
        <v>0.42303541030000003</v>
      </c>
      <c r="BF4" s="5">
        <v>0.40100776649999997</v>
      </c>
      <c r="BG4" s="5">
        <v>0.4679236175</v>
      </c>
      <c r="BH4" s="5">
        <v>0.46785740380000002</v>
      </c>
      <c r="BI4" s="5">
        <v>5.5</v>
      </c>
      <c r="BJ4" s="5">
        <v>6</v>
      </c>
      <c r="BK4" s="5">
        <v>4.5</v>
      </c>
      <c r="BL4" s="5">
        <v>6</v>
      </c>
      <c r="BM4" s="5">
        <v>2.5</v>
      </c>
      <c r="BN4" s="5">
        <v>2</v>
      </c>
      <c r="BO4" s="5">
        <v>3.5</v>
      </c>
      <c r="BP4" s="5">
        <v>3</v>
      </c>
      <c r="BQ4" s="5">
        <v>3.5</v>
      </c>
      <c r="BR4" s="5">
        <v>3</v>
      </c>
      <c r="BS4" s="5">
        <v>2</v>
      </c>
      <c r="BT4" s="5">
        <v>5.5</v>
      </c>
      <c r="BU4" s="5">
        <v>4</v>
      </c>
      <c r="BV4" s="5">
        <v>5</v>
      </c>
      <c r="BW4" s="5">
        <v>7</v>
      </c>
      <c r="BX4" s="5">
        <v>6.5</v>
      </c>
      <c r="BY4" s="5">
        <v>7</v>
      </c>
      <c r="BZ4" s="5">
        <v>5</v>
      </c>
      <c r="CA4" s="5">
        <v>3</v>
      </c>
      <c r="CB4" s="5">
        <v>6.5</v>
      </c>
      <c r="CC4" s="5">
        <v>5</v>
      </c>
      <c r="CD4" s="5">
        <v>5.5</v>
      </c>
      <c r="CE4" s="5">
        <v>6</v>
      </c>
      <c r="CF4" s="5">
        <v>6</v>
      </c>
      <c r="CG4" s="5">
        <v>8</v>
      </c>
      <c r="CH4" s="5">
        <v>4</v>
      </c>
      <c r="CI4" s="5">
        <v>6</v>
      </c>
      <c r="CJ4" s="5">
        <v>7</v>
      </c>
      <c r="CK4" s="5">
        <v>4</v>
      </c>
      <c r="CL4" s="5">
        <v>5</v>
      </c>
      <c r="CM4" s="5">
        <v>6</v>
      </c>
      <c r="CN4" s="5">
        <v>3</v>
      </c>
      <c r="CO4" s="5">
        <v>5</v>
      </c>
      <c r="CP4" s="5">
        <v>6</v>
      </c>
      <c r="CQ4" s="5">
        <v>6</v>
      </c>
      <c r="CR4" s="5">
        <v>18</v>
      </c>
      <c r="CS4" s="5">
        <v>25</v>
      </c>
      <c r="CT4" s="5">
        <v>5</v>
      </c>
      <c r="CU4" s="5">
        <v>4</v>
      </c>
      <c r="CV4" s="5">
        <v>47</v>
      </c>
      <c r="CW4" s="5">
        <v>1</v>
      </c>
      <c r="CX4" s="5">
        <v>3</v>
      </c>
      <c r="CY4" s="5">
        <v>2</v>
      </c>
      <c r="CZ4" s="5">
        <v>3</v>
      </c>
      <c r="DA4" s="5">
        <v>4</v>
      </c>
      <c r="DB4" s="5">
        <v>1</v>
      </c>
      <c r="DC4" s="1">
        <f t="shared" si="2"/>
        <v>8.2743142277645329E-2</v>
      </c>
      <c r="DD4" s="1">
        <f t="shared" si="3"/>
        <v>3.0645251053952312E-4</v>
      </c>
      <c r="DE4" s="1">
        <f t="shared" si="4"/>
        <v>-9.4871068023808916E-2</v>
      </c>
    </row>
    <row r="5" spans="1:109" ht="13.8" x14ac:dyDescent="0.25">
      <c r="A5" s="10">
        <v>5</v>
      </c>
      <c r="B5" s="5">
        <v>35</v>
      </c>
      <c r="C5" s="5" t="s">
        <v>109</v>
      </c>
      <c r="D5" s="5">
        <v>65</v>
      </c>
      <c r="E5" s="5">
        <v>50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3</v>
      </c>
      <c r="M5" s="6">
        <f>SUM(F5:G5)</f>
        <v>2</v>
      </c>
      <c r="N5" s="6" t="b">
        <f t="shared" si="0"/>
        <v>1</v>
      </c>
      <c r="O5" s="6">
        <f>(G5+F5+I5)</f>
        <v>3</v>
      </c>
      <c r="P5" s="9" t="b">
        <f t="shared" si="1"/>
        <v>1</v>
      </c>
      <c r="Q5" s="6">
        <v>1</v>
      </c>
      <c r="R5" s="6">
        <v>7</v>
      </c>
      <c r="S5" s="6">
        <v>4</v>
      </c>
      <c r="T5" s="7">
        <v>6</v>
      </c>
      <c r="U5" s="7">
        <v>2</v>
      </c>
      <c r="V5" s="7">
        <v>65</v>
      </c>
      <c r="W5" s="7">
        <v>103</v>
      </c>
      <c r="X5" s="7">
        <v>20</v>
      </c>
      <c r="Y5" s="7">
        <v>0</v>
      </c>
      <c r="Z5" s="7">
        <v>86</v>
      </c>
      <c r="AA5" s="7">
        <v>11</v>
      </c>
      <c r="AB5" s="5">
        <v>0.49156250000000001</v>
      </c>
      <c r="AC5" s="5">
        <v>0.29768749999999999</v>
      </c>
      <c r="AD5" s="5">
        <v>2.1624999999999998E-2</v>
      </c>
      <c r="AE5" s="5">
        <v>0.52412499999999995</v>
      </c>
      <c r="AF5" s="5">
        <v>20</v>
      </c>
      <c r="AG5" s="5">
        <v>58.812874999999998</v>
      </c>
      <c r="AH5" s="5">
        <v>2.94064375</v>
      </c>
      <c r="AI5" s="5">
        <v>39.046999999999997</v>
      </c>
      <c r="AJ5" s="5">
        <v>1.95235</v>
      </c>
      <c r="AK5" s="5">
        <v>53.759437499999997</v>
      </c>
      <c r="AL5" s="5">
        <v>2.6879718750000001</v>
      </c>
      <c r="AM5" s="5">
        <v>21.260999999999999</v>
      </c>
      <c r="AN5" s="5">
        <v>1.0630500000000001</v>
      </c>
      <c r="AO5" s="5">
        <v>0.69899999999999995</v>
      </c>
      <c r="AP5" s="5">
        <v>13.98</v>
      </c>
      <c r="AQ5" s="5">
        <v>1.2705</v>
      </c>
      <c r="AR5" s="5">
        <v>25.41</v>
      </c>
      <c r="AS5" s="5">
        <v>1.4977499999999999</v>
      </c>
      <c r="AT5" s="5">
        <v>29.954999999999998</v>
      </c>
      <c r="AU5" s="5">
        <v>0.58074999999999999</v>
      </c>
      <c r="AV5" s="5">
        <v>11.615</v>
      </c>
      <c r="AW5" s="5">
        <v>393.71949360000002</v>
      </c>
      <c r="AX5" s="5">
        <v>32.28260839</v>
      </c>
      <c r="AY5" s="5">
        <v>36.772223080000003</v>
      </c>
      <c r="AZ5" s="5">
        <v>25.356477129999998</v>
      </c>
      <c r="BA5" s="5">
        <v>0.46500000000000002</v>
      </c>
      <c r="BB5" s="5">
        <v>0</v>
      </c>
      <c r="BC5" s="5">
        <v>0</v>
      </c>
      <c r="BD5" s="5">
        <v>0.73499999999999999</v>
      </c>
      <c r="BE5" s="5">
        <v>0.43402539829999998</v>
      </c>
      <c r="BF5" s="5">
        <v>0.39500532900000002</v>
      </c>
      <c r="BG5" s="5">
        <v>6.7135897799999997E-2</v>
      </c>
      <c r="BH5" s="5">
        <v>0.50493338190000003</v>
      </c>
      <c r="BI5" s="5">
        <v>3.5</v>
      </c>
      <c r="BJ5" s="5">
        <v>3.5</v>
      </c>
      <c r="BK5" s="5">
        <v>3.5</v>
      </c>
      <c r="BL5" s="5">
        <v>3.5</v>
      </c>
      <c r="BM5" s="5">
        <v>8</v>
      </c>
      <c r="BN5" s="5">
        <v>5</v>
      </c>
      <c r="BO5" s="5">
        <v>0</v>
      </c>
      <c r="BP5" s="5">
        <v>7</v>
      </c>
      <c r="BQ5" s="5">
        <v>6</v>
      </c>
      <c r="BR5" s="5">
        <v>4</v>
      </c>
      <c r="BS5" s="5">
        <v>7.5</v>
      </c>
      <c r="BT5" s="5">
        <v>3.5</v>
      </c>
      <c r="BU5" s="5">
        <v>0</v>
      </c>
      <c r="BV5" s="5">
        <v>0</v>
      </c>
      <c r="BW5" s="5">
        <v>3</v>
      </c>
      <c r="BX5" s="5">
        <v>6.5</v>
      </c>
      <c r="BY5" s="5">
        <v>7.5</v>
      </c>
      <c r="BZ5" s="5">
        <v>9</v>
      </c>
      <c r="CA5" s="5">
        <v>4.5</v>
      </c>
      <c r="CB5" s="5">
        <v>8</v>
      </c>
      <c r="CC5" s="5">
        <v>9</v>
      </c>
      <c r="CD5" s="5">
        <v>8</v>
      </c>
      <c r="CE5" s="5">
        <v>8</v>
      </c>
      <c r="CF5" s="5">
        <v>7</v>
      </c>
      <c r="CG5" s="5">
        <v>6</v>
      </c>
      <c r="CH5" s="5">
        <v>4</v>
      </c>
      <c r="CI5" s="5">
        <v>4</v>
      </c>
      <c r="CJ5" s="5">
        <v>1</v>
      </c>
      <c r="CK5" s="5">
        <v>1</v>
      </c>
      <c r="CL5" s="5">
        <v>2</v>
      </c>
      <c r="CM5" s="5">
        <v>2</v>
      </c>
      <c r="CN5" s="5">
        <v>1</v>
      </c>
      <c r="CO5" s="5">
        <v>7</v>
      </c>
      <c r="CP5" s="5">
        <v>5</v>
      </c>
      <c r="CQ5" s="5">
        <v>4</v>
      </c>
      <c r="CR5" s="5">
        <v>19</v>
      </c>
      <c r="CS5" s="5">
        <v>17</v>
      </c>
      <c r="CT5" s="5">
        <v>3</v>
      </c>
      <c r="CU5" s="5">
        <v>3</v>
      </c>
      <c r="CV5" s="5">
        <v>48</v>
      </c>
      <c r="CW5" s="5">
        <v>1</v>
      </c>
      <c r="CX5" s="5">
        <v>2</v>
      </c>
      <c r="CY5" s="5">
        <v>1</v>
      </c>
      <c r="CZ5" s="5">
        <v>4</v>
      </c>
      <c r="DA5" s="5">
        <v>3</v>
      </c>
      <c r="DB5" s="5">
        <v>2</v>
      </c>
      <c r="DC5" s="1">
        <f t="shared" si="2"/>
        <v>0.10397466938638814</v>
      </c>
      <c r="DD5" s="1">
        <f t="shared" si="3"/>
        <v>-0.15552282425431863</v>
      </c>
      <c r="DE5" s="1">
        <f t="shared" si="4"/>
        <v>-0.23601078152772695</v>
      </c>
    </row>
    <row r="6" spans="1:109" ht="13.8" x14ac:dyDescent="0.25">
      <c r="A6" s="5">
        <v>6</v>
      </c>
      <c r="B6" s="5">
        <v>28</v>
      </c>
      <c r="C6" s="5" t="s">
        <v>110</v>
      </c>
      <c r="D6" s="5">
        <v>80</v>
      </c>
      <c r="E6" s="5">
        <v>50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4</v>
      </c>
      <c r="M6" s="6">
        <f t="shared" ref="M6:M24" si="5">SUM(F5:G5)</f>
        <v>2</v>
      </c>
      <c r="N6" s="6" t="b">
        <f t="shared" si="0"/>
        <v>1</v>
      </c>
      <c r="O6" s="6">
        <f t="shared" ref="O6:O24" si="6">(G5+F5+I5)</f>
        <v>3</v>
      </c>
      <c r="P6" s="6" t="b">
        <f t="shared" si="1"/>
        <v>1</v>
      </c>
      <c r="Q6" s="6">
        <v>2</v>
      </c>
      <c r="R6" s="6">
        <v>7</v>
      </c>
      <c r="S6" s="6">
        <v>9</v>
      </c>
      <c r="T6" s="7">
        <v>6</v>
      </c>
      <c r="U6" s="7">
        <v>4</v>
      </c>
      <c r="V6" s="7">
        <v>147</v>
      </c>
      <c r="W6" s="7">
        <v>107</v>
      </c>
      <c r="X6" s="7">
        <v>8</v>
      </c>
      <c r="Y6" s="7">
        <v>12</v>
      </c>
      <c r="Z6" s="7">
        <v>56</v>
      </c>
      <c r="AA6" s="7">
        <v>41</v>
      </c>
      <c r="AB6" s="5">
        <v>0.43412499999999998</v>
      </c>
      <c r="AC6" s="5">
        <v>0.69462500000000005</v>
      </c>
      <c r="AD6" s="5">
        <v>8.8562500000000002E-2</v>
      </c>
      <c r="AE6" s="5">
        <v>0.1320625</v>
      </c>
      <c r="AF6" s="5">
        <v>35</v>
      </c>
      <c r="AG6" s="5">
        <v>50.5026875</v>
      </c>
      <c r="AH6" s="5">
        <v>1.4429339290000001</v>
      </c>
      <c r="AI6" s="5">
        <v>26.945062499999999</v>
      </c>
      <c r="AJ6" s="5">
        <v>0.76985892860000005</v>
      </c>
      <c r="AK6" s="5">
        <v>112.6348125</v>
      </c>
      <c r="AL6" s="5">
        <v>3.2181375000000001</v>
      </c>
      <c r="AM6" s="5">
        <v>58.523499999999999</v>
      </c>
      <c r="AN6" s="5">
        <v>1.6720999999999999</v>
      </c>
      <c r="AO6" s="5">
        <v>0.71242857140000004</v>
      </c>
      <c r="AP6" s="5">
        <v>24.934999999999999</v>
      </c>
      <c r="AQ6" s="5">
        <v>0.54271428570000002</v>
      </c>
      <c r="AR6" s="5">
        <v>18.995000000000001</v>
      </c>
      <c r="AS6" s="5">
        <v>1.4259999999999999</v>
      </c>
      <c r="AT6" s="5">
        <v>49.91</v>
      </c>
      <c r="AU6" s="5">
        <v>1.1065714289999999</v>
      </c>
      <c r="AV6" s="5">
        <v>38.729999999999997</v>
      </c>
      <c r="AW6" s="5">
        <v>151.58410169999999</v>
      </c>
      <c r="AX6" s="5">
        <v>58.335122050000003</v>
      </c>
      <c r="AY6" s="5">
        <v>233.34626660000001</v>
      </c>
      <c r="AZ6" s="5">
        <v>55.625441250000002</v>
      </c>
      <c r="BA6" s="5">
        <v>0.435</v>
      </c>
      <c r="BB6" s="5">
        <v>0.79500000000000004</v>
      </c>
      <c r="BC6" s="5">
        <v>0</v>
      </c>
      <c r="BD6" s="5">
        <v>0</v>
      </c>
      <c r="BE6" s="5">
        <v>0.37623321329999998</v>
      </c>
      <c r="BF6" s="5">
        <v>0.32014715069999999</v>
      </c>
      <c r="BG6" s="5">
        <v>0.25678390080000002</v>
      </c>
      <c r="BH6" s="5">
        <v>0.21412421270000001</v>
      </c>
      <c r="BI6" s="5">
        <v>8.5</v>
      </c>
      <c r="BJ6" s="5">
        <v>7</v>
      </c>
      <c r="BK6" s="5">
        <v>7</v>
      </c>
      <c r="BL6" s="5">
        <v>5.5</v>
      </c>
      <c r="BM6" s="5">
        <v>1</v>
      </c>
      <c r="BN6" s="5">
        <v>2.5</v>
      </c>
      <c r="BO6" s="5">
        <v>1</v>
      </c>
      <c r="BP6" s="5">
        <v>0</v>
      </c>
      <c r="BQ6" s="5">
        <v>1.5</v>
      </c>
      <c r="BR6" s="5">
        <v>2.5</v>
      </c>
      <c r="BS6" s="5">
        <v>1.5</v>
      </c>
      <c r="BT6" s="5">
        <v>8.5</v>
      </c>
      <c r="BU6" s="5">
        <v>8</v>
      </c>
      <c r="BV6" s="5">
        <v>6</v>
      </c>
      <c r="BW6" s="5">
        <v>5</v>
      </c>
      <c r="BX6" s="5">
        <v>5</v>
      </c>
      <c r="BY6" s="5">
        <v>4</v>
      </c>
      <c r="BZ6" s="5">
        <v>8</v>
      </c>
      <c r="CA6" s="5">
        <v>7</v>
      </c>
      <c r="CB6" s="5">
        <v>8</v>
      </c>
      <c r="CC6" s="5">
        <v>8</v>
      </c>
      <c r="CD6" s="5">
        <v>8</v>
      </c>
      <c r="CE6" s="5">
        <v>8</v>
      </c>
      <c r="CF6" s="5">
        <v>8</v>
      </c>
      <c r="CG6" s="5">
        <v>8</v>
      </c>
      <c r="CH6" s="5">
        <v>8</v>
      </c>
      <c r="CI6" s="5">
        <v>8</v>
      </c>
      <c r="CJ6" s="5">
        <v>8</v>
      </c>
      <c r="CK6" s="5">
        <v>7</v>
      </c>
      <c r="CL6" s="5">
        <v>7</v>
      </c>
      <c r="CM6" s="5">
        <v>8</v>
      </c>
      <c r="CN6" s="5">
        <v>6</v>
      </c>
      <c r="CO6" s="5">
        <v>7</v>
      </c>
      <c r="CP6" s="5">
        <v>4</v>
      </c>
      <c r="CQ6" s="5">
        <v>7</v>
      </c>
      <c r="CR6" s="5">
        <v>19</v>
      </c>
      <c r="CS6" s="5">
        <v>22</v>
      </c>
      <c r="CT6" s="5">
        <v>5</v>
      </c>
      <c r="CU6" s="5">
        <v>4</v>
      </c>
      <c r="CV6" s="5">
        <v>53</v>
      </c>
      <c r="CW6" s="5">
        <v>2</v>
      </c>
      <c r="CX6" s="5">
        <v>1</v>
      </c>
      <c r="CY6" s="5">
        <v>4</v>
      </c>
      <c r="CZ6" s="5">
        <v>3</v>
      </c>
      <c r="DA6" s="5">
        <v>2</v>
      </c>
      <c r="DB6" s="5">
        <v>1</v>
      </c>
      <c r="DC6" s="1">
        <f t="shared" si="2"/>
        <v>-0.26542874647096826</v>
      </c>
      <c r="DD6" s="1">
        <f t="shared" si="3"/>
        <v>-0.14725867181331084</v>
      </c>
      <c r="DE6" s="1">
        <f t="shared" si="4"/>
        <v>4.397945280400789E-2</v>
      </c>
    </row>
    <row r="7" spans="1:109" ht="13.8" x14ac:dyDescent="0.25">
      <c r="A7" s="5">
        <v>7</v>
      </c>
      <c r="B7" s="5">
        <v>31</v>
      </c>
      <c r="C7" s="5" t="s">
        <v>109</v>
      </c>
      <c r="D7" s="5">
        <v>65</v>
      </c>
      <c r="E7" s="5">
        <v>35</v>
      </c>
      <c r="F7" s="6">
        <v>1</v>
      </c>
      <c r="G7" s="6">
        <v>1</v>
      </c>
      <c r="H7" s="6">
        <v>1</v>
      </c>
      <c r="I7" s="6">
        <v>0</v>
      </c>
      <c r="J7" s="6">
        <v>1</v>
      </c>
      <c r="K7" s="6">
        <v>1</v>
      </c>
      <c r="L7" s="6">
        <v>3</v>
      </c>
      <c r="M7" s="6">
        <f t="shared" si="5"/>
        <v>2</v>
      </c>
      <c r="N7" s="6" t="b">
        <f t="shared" si="0"/>
        <v>1</v>
      </c>
      <c r="O7" s="6">
        <f t="shared" si="6"/>
        <v>3</v>
      </c>
      <c r="P7" s="9" t="b">
        <f t="shared" si="1"/>
        <v>1</v>
      </c>
      <c r="Q7" s="6">
        <v>1</v>
      </c>
      <c r="R7" s="6">
        <v>6</v>
      </c>
      <c r="S7" s="6">
        <v>9</v>
      </c>
      <c r="T7" s="7">
        <v>1</v>
      </c>
      <c r="U7" s="7">
        <v>9</v>
      </c>
      <c r="V7" s="7">
        <v>159</v>
      </c>
      <c r="W7" s="7">
        <v>66</v>
      </c>
      <c r="X7" s="7">
        <v>0</v>
      </c>
      <c r="Y7" s="7">
        <v>20</v>
      </c>
      <c r="Z7" s="7">
        <v>6</v>
      </c>
      <c r="AA7" s="7">
        <v>116</v>
      </c>
      <c r="AB7" s="5">
        <v>0.14231250000000001</v>
      </c>
      <c r="AC7" s="5">
        <v>0.81837499999999996</v>
      </c>
      <c r="AD7" s="5">
        <v>0.31218750000000001</v>
      </c>
      <c r="AE7" s="5">
        <v>4.7499999999999999E-3</v>
      </c>
      <c r="AF7" s="5">
        <v>35</v>
      </c>
      <c r="AG7" s="5">
        <v>35.299624999999999</v>
      </c>
      <c r="AH7" s="5">
        <v>1.0085607139999999</v>
      </c>
      <c r="AI7" s="5">
        <v>17.527562499999998</v>
      </c>
      <c r="AJ7" s="5">
        <v>0.50078750000000005</v>
      </c>
      <c r="AK7" s="5">
        <v>28.364000000000001</v>
      </c>
      <c r="AL7" s="5">
        <v>0.81040000000000001</v>
      </c>
      <c r="AM7" s="5">
        <v>45.199750000000002</v>
      </c>
      <c r="AN7" s="5">
        <v>1.2914214289999999</v>
      </c>
      <c r="AO7" s="5">
        <v>0.94899999999999995</v>
      </c>
      <c r="AP7" s="5">
        <v>33.215000000000003</v>
      </c>
      <c r="AQ7" s="5">
        <v>0.4862857143</v>
      </c>
      <c r="AR7" s="5">
        <v>17.02</v>
      </c>
      <c r="AS7" s="5">
        <v>0.78328571430000005</v>
      </c>
      <c r="AT7" s="5">
        <v>27.414999999999999</v>
      </c>
      <c r="AU7" s="5">
        <v>1.2749999999999999</v>
      </c>
      <c r="AV7" s="5">
        <v>44.625</v>
      </c>
      <c r="AW7" s="5">
        <v>10.40756159</v>
      </c>
      <c r="AX7" s="5">
        <v>4.645031124</v>
      </c>
      <c r="AY7" s="5">
        <v>7.0171566209999998</v>
      </c>
      <c r="AZ7" s="5">
        <v>10.027576310000001</v>
      </c>
      <c r="BA7" s="5">
        <v>0</v>
      </c>
      <c r="BB7" s="5">
        <v>0.92</v>
      </c>
      <c r="BC7" s="5">
        <v>0.51500000000000001</v>
      </c>
      <c r="BD7" s="5">
        <v>0</v>
      </c>
      <c r="BE7" s="5">
        <v>0.22641094119999999</v>
      </c>
      <c r="BF7" s="5">
        <v>0.2215976509</v>
      </c>
      <c r="BG7" s="5">
        <v>0.47431585949999999</v>
      </c>
      <c r="BH7" s="5">
        <v>2.328251429E-2</v>
      </c>
      <c r="BI7" s="5">
        <v>6</v>
      </c>
      <c r="BJ7" s="5">
        <v>6</v>
      </c>
      <c r="BK7" s="5">
        <v>6.5</v>
      </c>
      <c r="BL7" s="5">
        <v>4</v>
      </c>
      <c r="BM7" s="5">
        <v>4</v>
      </c>
      <c r="BN7" s="5">
        <v>4.5</v>
      </c>
      <c r="BO7" s="5">
        <v>1.5</v>
      </c>
      <c r="BP7" s="5">
        <v>1</v>
      </c>
      <c r="BQ7" s="5">
        <v>6</v>
      </c>
      <c r="BR7" s="5">
        <v>7</v>
      </c>
      <c r="BS7" s="5">
        <v>4</v>
      </c>
      <c r="BT7" s="5">
        <v>6</v>
      </c>
      <c r="BU7" s="5">
        <v>6</v>
      </c>
      <c r="BV7" s="5">
        <v>6.5</v>
      </c>
      <c r="BW7" s="5">
        <v>5</v>
      </c>
      <c r="BX7" s="5">
        <v>4.5</v>
      </c>
      <c r="BY7" s="5">
        <v>5.5</v>
      </c>
      <c r="BZ7" s="5">
        <v>7.5</v>
      </c>
      <c r="CA7" s="5">
        <v>7</v>
      </c>
      <c r="CB7" s="5">
        <v>5</v>
      </c>
      <c r="CC7" s="5">
        <v>5.5</v>
      </c>
      <c r="CD7" s="5">
        <v>5.5</v>
      </c>
      <c r="CE7" s="5">
        <v>5</v>
      </c>
      <c r="CF7" s="5">
        <v>8</v>
      </c>
      <c r="CG7" s="5">
        <v>8</v>
      </c>
      <c r="CH7" s="5">
        <v>6</v>
      </c>
      <c r="CI7" s="5">
        <v>7</v>
      </c>
      <c r="CJ7" s="5">
        <v>7</v>
      </c>
      <c r="CK7" s="5">
        <v>6</v>
      </c>
      <c r="CL7" s="5">
        <v>8</v>
      </c>
      <c r="CM7" s="5">
        <v>7</v>
      </c>
      <c r="CN7" s="5">
        <v>7</v>
      </c>
      <c r="CO7" s="5">
        <v>7</v>
      </c>
      <c r="CP7" s="5">
        <v>7</v>
      </c>
      <c r="CQ7" s="5">
        <v>6</v>
      </c>
      <c r="CR7" s="5">
        <v>18</v>
      </c>
      <c r="CS7" s="5">
        <v>15</v>
      </c>
      <c r="CT7" s="5">
        <v>3</v>
      </c>
      <c r="CU7" s="5">
        <v>4</v>
      </c>
      <c r="CV7" s="5">
        <v>52</v>
      </c>
      <c r="CW7" s="5">
        <v>3</v>
      </c>
      <c r="CX7" s="5">
        <v>1</v>
      </c>
      <c r="CY7" s="5">
        <v>3</v>
      </c>
      <c r="CZ7" s="5">
        <v>2</v>
      </c>
      <c r="DA7" s="5">
        <v>1</v>
      </c>
      <c r="DB7" s="5">
        <v>4</v>
      </c>
      <c r="DC7" s="1">
        <f t="shared" si="2"/>
        <v>-0.31310848858894819</v>
      </c>
      <c r="DD7" s="1">
        <f t="shared" si="3"/>
        <v>-2.2733787572707352E-2</v>
      </c>
      <c r="DE7" s="1">
        <f t="shared" si="4"/>
        <v>0.10551018476997394</v>
      </c>
    </row>
    <row r="8" spans="1:109" ht="13.8" x14ac:dyDescent="0.25">
      <c r="A8" s="5">
        <v>8</v>
      </c>
      <c r="B8" s="5">
        <v>30</v>
      </c>
      <c r="C8" s="5" t="s">
        <v>109</v>
      </c>
      <c r="D8" s="5">
        <v>70</v>
      </c>
      <c r="E8" s="5">
        <v>35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4</v>
      </c>
      <c r="M8" s="6">
        <f t="shared" si="5"/>
        <v>2</v>
      </c>
      <c r="N8" s="6" t="b">
        <f t="shared" si="0"/>
        <v>1</v>
      </c>
      <c r="O8" s="6">
        <f t="shared" si="6"/>
        <v>2</v>
      </c>
      <c r="P8" s="6" t="b">
        <f t="shared" si="1"/>
        <v>0</v>
      </c>
      <c r="Q8" s="6">
        <v>2</v>
      </c>
      <c r="R8" s="6">
        <v>5</v>
      </c>
      <c r="S8" s="6">
        <v>9</v>
      </c>
      <c r="T8" s="7">
        <v>7</v>
      </c>
      <c r="U8" s="7">
        <v>8</v>
      </c>
      <c r="V8" s="7">
        <v>98</v>
      </c>
      <c r="W8" s="7">
        <v>43</v>
      </c>
      <c r="X8" s="7">
        <v>20</v>
      </c>
      <c r="Y8" s="7">
        <v>4</v>
      </c>
      <c r="Z8" s="7">
        <v>67</v>
      </c>
      <c r="AA8" s="7">
        <v>65</v>
      </c>
      <c r="AB8" s="5">
        <v>8.0687499999999995E-2</v>
      </c>
      <c r="AC8" s="5">
        <v>0.28918749999999999</v>
      </c>
      <c r="AD8" s="5">
        <v>0.14006250000000001</v>
      </c>
      <c r="AE8" s="5">
        <v>0.19600000000000001</v>
      </c>
      <c r="AF8" s="5">
        <v>32</v>
      </c>
      <c r="AG8" s="5">
        <v>38.23075</v>
      </c>
      <c r="AH8" s="5">
        <v>1.1947109380000001</v>
      </c>
      <c r="AI8" s="5">
        <v>28.9088125</v>
      </c>
      <c r="AJ8" s="5">
        <v>0.90340039059999999</v>
      </c>
      <c r="AK8" s="5">
        <v>38.538562499999998</v>
      </c>
      <c r="AL8" s="5">
        <v>1.2043300779999999</v>
      </c>
      <c r="AM8" s="5">
        <v>32.652749999999997</v>
      </c>
      <c r="AN8" s="5">
        <v>1.020398438</v>
      </c>
      <c r="AO8" s="5">
        <v>1.07296875</v>
      </c>
      <c r="AP8" s="5">
        <v>34.335000000000001</v>
      </c>
      <c r="AQ8" s="5">
        <v>0.80640624999999999</v>
      </c>
      <c r="AR8" s="5">
        <v>25.805</v>
      </c>
      <c r="AS8" s="5">
        <v>0.96921875000000002</v>
      </c>
      <c r="AT8" s="5">
        <v>31.015000000000001</v>
      </c>
      <c r="AU8" s="5">
        <v>0.93359375</v>
      </c>
      <c r="AV8" s="5">
        <v>29.875</v>
      </c>
      <c r="AW8" s="5">
        <v>15.375904269999999</v>
      </c>
      <c r="AX8" s="5">
        <v>19.959515010000001</v>
      </c>
      <c r="AY8" s="5">
        <v>21.023827149999999</v>
      </c>
      <c r="AZ8" s="5">
        <v>12.18072562</v>
      </c>
      <c r="BA8" s="5">
        <v>0</v>
      </c>
      <c r="BB8" s="5">
        <v>0.21</v>
      </c>
      <c r="BC8" s="5">
        <v>0</v>
      </c>
      <c r="BD8" s="5">
        <v>0</v>
      </c>
      <c r="BE8" s="5">
        <v>0.1760328796</v>
      </c>
      <c r="BF8" s="5">
        <v>0.29926108559999998</v>
      </c>
      <c r="BG8" s="5">
        <v>0.1412700144</v>
      </c>
      <c r="BH8" s="5">
        <v>0.26994804999999999</v>
      </c>
      <c r="BI8" s="5">
        <v>1.5</v>
      </c>
      <c r="BJ8" s="5">
        <v>1</v>
      </c>
      <c r="BK8" s="5">
        <v>1</v>
      </c>
      <c r="BL8" s="5">
        <v>1</v>
      </c>
      <c r="BM8" s="5">
        <v>1.5</v>
      </c>
      <c r="BN8" s="5">
        <v>5.5</v>
      </c>
      <c r="BO8" s="5">
        <v>0</v>
      </c>
      <c r="BP8" s="5">
        <v>1</v>
      </c>
      <c r="BQ8" s="5">
        <v>1.5</v>
      </c>
      <c r="BR8" s="5">
        <v>1</v>
      </c>
      <c r="BS8" s="5">
        <v>1</v>
      </c>
      <c r="BT8" s="5">
        <v>4</v>
      </c>
      <c r="BU8" s="5">
        <v>4.5</v>
      </c>
      <c r="BV8" s="5">
        <v>3.5</v>
      </c>
      <c r="BW8" s="5">
        <v>4.5</v>
      </c>
      <c r="BX8" s="5">
        <v>4</v>
      </c>
      <c r="BY8" s="5">
        <v>5.5</v>
      </c>
      <c r="BZ8" s="5">
        <v>4.5</v>
      </c>
      <c r="CA8" s="5">
        <v>4.5</v>
      </c>
      <c r="CB8" s="5">
        <v>5</v>
      </c>
      <c r="CC8" s="5">
        <v>7</v>
      </c>
      <c r="CD8" s="5">
        <v>5</v>
      </c>
      <c r="CE8" s="5">
        <v>6</v>
      </c>
      <c r="CF8" s="5">
        <v>6</v>
      </c>
      <c r="CG8" s="5">
        <v>6</v>
      </c>
      <c r="CH8" s="5">
        <v>2</v>
      </c>
      <c r="CI8" s="5">
        <v>3</v>
      </c>
      <c r="CJ8" s="5">
        <v>3</v>
      </c>
      <c r="CK8" s="5">
        <v>2</v>
      </c>
      <c r="CL8" s="5">
        <v>6</v>
      </c>
      <c r="CM8" s="5">
        <v>7</v>
      </c>
      <c r="CN8" s="5">
        <v>4</v>
      </c>
      <c r="CO8" s="5">
        <v>8</v>
      </c>
      <c r="CP8" s="5">
        <v>8</v>
      </c>
      <c r="CQ8" s="5">
        <v>9</v>
      </c>
      <c r="CR8" s="5">
        <v>15</v>
      </c>
      <c r="CS8" s="5">
        <v>10</v>
      </c>
      <c r="CT8" s="5">
        <v>3</v>
      </c>
      <c r="CU8" s="5">
        <v>1</v>
      </c>
      <c r="CV8" s="5">
        <v>39</v>
      </c>
      <c r="CW8" s="5">
        <v>4</v>
      </c>
      <c r="CX8" s="5">
        <v>3</v>
      </c>
      <c r="CY8" s="5">
        <v>2</v>
      </c>
      <c r="CZ8" s="5">
        <v>1</v>
      </c>
      <c r="DA8" s="5">
        <v>4</v>
      </c>
      <c r="DB8" s="5">
        <v>3</v>
      </c>
      <c r="DC8" s="1">
        <f t="shared" si="2"/>
        <v>-9.3446114913935341E-2</v>
      </c>
      <c r="DD8" s="1">
        <f t="shared" si="3"/>
        <v>3.0587073410318182E-2</v>
      </c>
      <c r="DE8" s="1">
        <f t="shared" si="4"/>
        <v>-2.9842064363711878E-2</v>
      </c>
    </row>
    <row r="9" spans="1:109" ht="13.8" x14ac:dyDescent="0.25">
      <c r="A9" s="10">
        <v>9</v>
      </c>
      <c r="B9" s="5">
        <v>29</v>
      </c>
      <c r="C9" s="5" t="s">
        <v>110</v>
      </c>
      <c r="D9" s="5">
        <v>75</v>
      </c>
      <c r="E9" s="5">
        <v>35</v>
      </c>
      <c r="F9" s="6">
        <v>1</v>
      </c>
      <c r="G9" s="6">
        <v>1</v>
      </c>
      <c r="H9" s="6">
        <v>1</v>
      </c>
      <c r="I9" s="6">
        <v>0</v>
      </c>
      <c r="J9" s="6">
        <v>1</v>
      </c>
      <c r="K9" s="6">
        <v>1</v>
      </c>
      <c r="L9" s="6">
        <v>3</v>
      </c>
      <c r="M9" s="6">
        <f t="shared" si="5"/>
        <v>2</v>
      </c>
      <c r="N9" s="6" t="b">
        <f t="shared" si="0"/>
        <v>1</v>
      </c>
      <c r="O9" s="6">
        <f t="shared" si="6"/>
        <v>3</v>
      </c>
      <c r="P9" s="6" t="b">
        <f t="shared" si="1"/>
        <v>1</v>
      </c>
      <c r="Q9" s="6">
        <v>1</v>
      </c>
      <c r="R9" s="6">
        <v>9</v>
      </c>
      <c r="S9" s="6">
        <v>8</v>
      </c>
      <c r="T9" s="7">
        <v>3</v>
      </c>
      <c r="U9" s="7">
        <v>8</v>
      </c>
      <c r="V9" s="7">
        <v>77</v>
      </c>
      <c r="W9" s="7">
        <v>57</v>
      </c>
      <c r="X9" s="7">
        <v>1</v>
      </c>
      <c r="Y9" s="7">
        <v>16</v>
      </c>
      <c r="Z9" s="7">
        <v>18</v>
      </c>
      <c r="AA9" s="7">
        <v>56</v>
      </c>
      <c r="AB9" s="5">
        <v>0.19925000000000001</v>
      </c>
      <c r="AC9" s="5">
        <v>0.2436875</v>
      </c>
      <c r="AD9" s="5">
        <v>0.14956249999999999</v>
      </c>
      <c r="AE9" s="5">
        <v>3.5812499999999997E-2</v>
      </c>
      <c r="AF9" s="5">
        <v>30</v>
      </c>
      <c r="AG9" s="5">
        <v>60.881437499999997</v>
      </c>
      <c r="AH9" s="5">
        <v>2.0293812500000001</v>
      </c>
      <c r="AI9" s="5">
        <v>89.7644375</v>
      </c>
      <c r="AJ9" s="5">
        <v>2.992147917</v>
      </c>
      <c r="AK9" s="5">
        <v>143.52493749999999</v>
      </c>
      <c r="AL9" s="5">
        <v>4.7841645829999999</v>
      </c>
      <c r="AM9" s="5">
        <v>321.62131249999999</v>
      </c>
      <c r="AN9" s="5">
        <v>10.72071042</v>
      </c>
      <c r="AO9" s="5">
        <v>1.062333333</v>
      </c>
      <c r="AP9" s="5">
        <v>31.87</v>
      </c>
      <c r="AQ9" s="5">
        <v>0.94683333329999997</v>
      </c>
      <c r="AR9" s="5">
        <v>28.405000000000001</v>
      </c>
      <c r="AS9" s="5">
        <v>1.1393333329999999</v>
      </c>
      <c r="AT9" s="5">
        <v>34.18</v>
      </c>
      <c r="AU9" s="5">
        <v>2.970166667</v>
      </c>
      <c r="AV9" s="5">
        <v>89.105000000000004</v>
      </c>
      <c r="AW9" s="5">
        <v>181.46083440000001</v>
      </c>
      <c r="AX9" s="5">
        <v>207.74548390000001</v>
      </c>
      <c r="AY9" s="5">
        <v>490.86144880000001</v>
      </c>
      <c r="AZ9" s="5">
        <v>614.95382629999995</v>
      </c>
      <c r="BA9" s="5">
        <v>0</v>
      </c>
      <c r="BB9" s="5">
        <v>0.03</v>
      </c>
      <c r="BC9" s="5">
        <v>7.0000000000000007E-2</v>
      </c>
      <c r="BD9" s="5">
        <v>0</v>
      </c>
      <c r="BE9" s="5">
        <v>0.31153616140000001</v>
      </c>
      <c r="BF9" s="5">
        <v>0.30023182209999999</v>
      </c>
      <c r="BG9" s="5">
        <v>0.33914333790000001</v>
      </c>
      <c r="BH9" s="5">
        <v>0.12189526320000001</v>
      </c>
      <c r="BI9" s="5">
        <v>9</v>
      </c>
      <c r="BJ9" s="5">
        <v>8</v>
      </c>
      <c r="BK9" s="5">
        <v>9</v>
      </c>
      <c r="BL9" s="5">
        <v>2</v>
      </c>
      <c r="BM9" s="5">
        <v>2</v>
      </c>
      <c r="BN9" s="5">
        <v>1</v>
      </c>
      <c r="BO9" s="5">
        <v>0.5</v>
      </c>
      <c r="BP9" s="5">
        <v>4</v>
      </c>
      <c r="BQ9" s="5">
        <v>8</v>
      </c>
      <c r="BR9" s="5">
        <v>7.5</v>
      </c>
      <c r="BS9" s="5">
        <v>1</v>
      </c>
      <c r="BT9" s="5">
        <v>8</v>
      </c>
      <c r="BU9" s="5">
        <v>9</v>
      </c>
      <c r="BV9" s="5">
        <v>8.5</v>
      </c>
      <c r="BW9" s="5">
        <v>0</v>
      </c>
      <c r="BX9" s="5">
        <v>3</v>
      </c>
      <c r="BY9" s="5">
        <v>2</v>
      </c>
      <c r="BZ9" s="5">
        <v>3.5</v>
      </c>
      <c r="CA9" s="5">
        <v>9</v>
      </c>
      <c r="CB9" s="5">
        <v>5</v>
      </c>
      <c r="CC9" s="5">
        <v>8</v>
      </c>
      <c r="CD9" s="5">
        <v>6.5</v>
      </c>
      <c r="CE9" s="5">
        <v>5</v>
      </c>
      <c r="CF9" s="5">
        <v>7</v>
      </c>
      <c r="CG9" s="5">
        <v>8</v>
      </c>
      <c r="CH9" s="5">
        <v>9</v>
      </c>
      <c r="CI9" s="5">
        <v>9</v>
      </c>
      <c r="CJ9" s="5">
        <v>8</v>
      </c>
      <c r="CK9" s="5">
        <v>9</v>
      </c>
      <c r="CL9" s="5">
        <v>9</v>
      </c>
      <c r="CM9" s="5">
        <v>7</v>
      </c>
      <c r="CN9" s="5">
        <v>10</v>
      </c>
      <c r="CO9" s="5">
        <v>1</v>
      </c>
      <c r="CP9" s="5">
        <v>1</v>
      </c>
      <c r="CQ9" s="5">
        <v>1</v>
      </c>
      <c r="CR9" s="5">
        <v>19</v>
      </c>
      <c r="CS9" s="5">
        <v>12</v>
      </c>
      <c r="CT9" s="5">
        <v>3</v>
      </c>
      <c r="CU9" s="5">
        <v>3</v>
      </c>
      <c r="CV9" s="5">
        <v>45</v>
      </c>
      <c r="CW9" s="5">
        <v>2</v>
      </c>
      <c r="CX9" s="5">
        <v>3</v>
      </c>
      <c r="CY9" s="5">
        <v>4</v>
      </c>
      <c r="CZ9" s="5">
        <v>2</v>
      </c>
      <c r="DA9" s="5">
        <v>3</v>
      </c>
      <c r="DB9" s="5">
        <v>1</v>
      </c>
      <c r="DC9" s="1">
        <f t="shared" si="2"/>
        <v>-2.3726461121674404E-2</v>
      </c>
      <c r="DD9" s="1">
        <f t="shared" si="3"/>
        <v>2.626080861779961E-2</v>
      </c>
      <c r="DE9" s="1">
        <f t="shared" si="4"/>
        <v>0.47278081986520942</v>
      </c>
    </row>
    <row r="10" spans="1:109" ht="13.8" x14ac:dyDescent="0.25">
      <c r="A10" s="5">
        <v>10</v>
      </c>
      <c r="B10" s="5">
        <v>50</v>
      </c>
      <c r="C10" s="5" t="s">
        <v>110</v>
      </c>
      <c r="D10" s="5">
        <v>75</v>
      </c>
      <c r="E10" s="5">
        <v>35</v>
      </c>
      <c r="F10" s="6">
        <v>1</v>
      </c>
      <c r="G10" s="6">
        <v>1</v>
      </c>
      <c r="H10" s="6">
        <v>1</v>
      </c>
      <c r="I10" s="6">
        <v>0</v>
      </c>
      <c r="J10" s="6">
        <v>1</v>
      </c>
      <c r="K10" s="6">
        <v>0</v>
      </c>
      <c r="L10" s="6">
        <v>2</v>
      </c>
      <c r="M10" s="6">
        <f t="shared" si="5"/>
        <v>2</v>
      </c>
      <c r="N10" s="6" t="b">
        <f t="shared" si="0"/>
        <v>1</v>
      </c>
      <c r="O10" s="6">
        <f t="shared" si="6"/>
        <v>2</v>
      </c>
      <c r="P10" s="9" t="b">
        <f t="shared" si="1"/>
        <v>0</v>
      </c>
      <c r="Q10" s="6">
        <v>0</v>
      </c>
      <c r="R10" s="6">
        <v>8</v>
      </c>
      <c r="S10" s="6">
        <v>8</v>
      </c>
      <c r="T10" s="7">
        <v>9</v>
      </c>
      <c r="U10" s="7">
        <v>9</v>
      </c>
      <c r="V10" s="7">
        <v>51</v>
      </c>
      <c r="W10" s="7">
        <v>69</v>
      </c>
      <c r="X10" s="7">
        <v>0</v>
      </c>
      <c r="Y10" s="7">
        <v>0</v>
      </c>
      <c r="Z10" s="7">
        <v>84</v>
      </c>
      <c r="AA10" s="7">
        <v>75</v>
      </c>
      <c r="AB10" s="5">
        <v>0.14724999999999999</v>
      </c>
      <c r="AC10" s="5">
        <v>0.11824999999999999</v>
      </c>
      <c r="AD10" s="5">
        <v>0.22068750000000001</v>
      </c>
      <c r="AE10" s="5">
        <v>0.2288125</v>
      </c>
      <c r="AF10" s="5">
        <v>35</v>
      </c>
      <c r="AG10" s="5">
        <v>34.602937500000003</v>
      </c>
      <c r="AH10" s="5">
        <v>0.98865535709999997</v>
      </c>
      <c r="AI10" s="5">
        <v>36.720374999999997</v>
      </c>
      <c r="AJ10" s="5">
        <v>1.049153571</v>
      </c>
      <c r="AK10" s="5">
        <v>27.792562499999999</v>
      </c>
      <c r="AL10" s="5">
        <v>0.7940732143</v>
      </c>
      <c r="AM10" s="5">
        <v>34.215562499999997</v>
      </c>
      <c r="AN10" s="5">
        <v>0.97758750000000005</v>
      </c>
      <c r="AO10" s="5">
        <v>0.91757142859999996</v>
      </c>
      <c r="AP10" s="5">
        <v>32.115000000000002</v>
      </c>
      <c r="AQ10" s="5">
        <v>1.0085714290000001</v>
      </c>
      <c r="AR10" s="5">
        <v>35.299999999999997</v>
      </c>
      <c r="AS10" s="5">
        <v>0.91014285709999998</v>
      </c>
      <c r="AT10" s="5">
        <v>31.855</v>
      </c>
      <c r="AU10" s="5">
        <v>0.86299999999999999</v>
      </c>
      <c r="AV10" s="5">
        <v>30.204999999999998</v>
      </c>
      <c r="AW10" s="5">
        <v>9.6328749600000005</v>
      </c>
      <c r="AX10" s="5">
        <v>11.07580336</v>
      </c>
      <c r="AY10" s="5">
        <v>10.76183638</v>
      </c>
      <c r="AZ10" s="5">
        <v>17.03991074</v>
      </c>
      <c r="BA10" s="5">
        <v>0</v>
      </c>
      <c r="BB10" s="5">
        <v>0</v>
      </c>
      <c r="BC10" s="5">
        <v>0.37</v>
      </c>
      <c r="BD10" s="5">
        <v>8.5000000000000006E-2</v>
      </c>
      <c r="BE10" s="5">
        <v>0.21943022270000001</v>
      </c>
      <c r="BF10" s="5">
        <v>0.20325511439999999</v>
      </c>
      <c r="BG10" s="5">
        <v>0.37204208170000003</v>
      </c>
      <c r="BH10" s="5">
        <v>0.2812961283</v>
      </c>
      <c r="BI10" s="5">
        <v>7</v>
      </c>
      <c r="BJ10" s="5">
        <v>5</v>
      </c>
      <c r="BK10" s="5">
        <v>6</v>
      </c>
      <c r="BL10" s="5">
        <v>7.5</v>
      </c>
      <c r="BM10" s="5">
        <v>1</v>
      </c>
      <c r="BN10" s="5">
        <v>0</v>
      </c>
      <c r="BO10" s="5">
        <v>3</v>
      </c>
      <c r="BP10" s="5">
        <v>0</v>
      </c>
      <c r="BQ10" s="5">
        <v>5.5</v>
      </c>
      <c r="BR10" s="5">
        <v>7</v>
      </c>
      <c r="BS10" s="5">
        <v>7.5</v>
      </c>
      <c r="BT10" s="5">
        <v>5.5</v>
      </c>
      <c r="BU10" s="5">
        <v>3</v>
      </c>
      <c r="BV10" s="5">
        <v>7</v>
      </c>
      <c r="BW10" s="5">
        <v>7.5</v>
      </c>
      <c r="BX10" s="5">
        <v>8</v>
      </c>
      <c r="BY10" s="5">
        <v>7</v>
      </c>
      <c r="BZ10" s="5">
        <v>3</v>
      </c>
      <c r="CA10" s="5">
        <v>6</v>
      </c>
      <c r="CB10" s="5">
        <v>7</v>
      </c>
      <c r="CC10" s="5">
        <v>7</v>
      </c>
      <c r="CD10" s="5">
        <v>7</v>
      </c>
      <c r="CE10" s="5">
        <v>7</v>
      </c>
      <c r="CF10" s="5">
        <v>7</v>
      </c>
      <c r="CG10" s="5">
        <v>7</v>
      </c>
      <c r="CH10" s="5">
        <v>8</v>
      </c>
      <c r="CI10" s="5">
        <v>5</v>
      </c>
      <c r="CJ10" s="5">
        <v>7</v>
      </c>
      <c r="CK10" s="5">
        <v>7</v>
      </c>
      <c r="CL10" s="5">
        <v>7</v>
      </c>
      <c r="CM10" s="5">
        <v>7</v>
      </c>
      <c r="CN10" s="5">
        <v>7</v>
      </c>
      <c r="CO10" s="5">
        <v>7</v>
      </c>
      <c r="CP10" s="5">
        <v>8</v>
      </c>
      <c r="CQ10" s="5">
        <v>8</v>
      </c>
      <c r="CR10" s="5">
        <v>20</v>
      </c>
      <c r="CS10" s="5">
        <v>16</v>
      </c>
      <c r="CT10" s="5">
        <v>4</v>
      </c>
      <c r="CU10" s="5">
        <v>4</v>
      </c>
      <c r="CV10" s="5">
        <v>58</v>
      </c>
      <c r="CW10" s="5">
        <v>3</v>
      </c>
      <c r="CX10" s="5">
        <v>4</v>
      </c>
      <c r="CY10" s="5">
        <v>3</v>
      </c>
      <c r="CZ10" s="5">
        <v>1</v>
      </c>
      <c r="DA10" s="5">
        <v>2</v>
      </c>
      <c r="DB10" s="5">
        <v>4</v>
      </c>
      <c r="DC10" s="1">
        <f t="shared" si="2"/>
        <v>3.7066612220913596E-3</v>
      </c>
      <c r="DD10" s="1">
        <f t="shared" si="3"/>
        <v>-3.7360117986632975E-2</v>
      </c>
      <c r="DE10" s="1">
        <f t="shared" si="4"/>
        <v>-6.3989204284790407E-2</v>
      </c>
    </row>
    <row r="11" spans="1:109" ht="13.8" x14ac:dyDescent="0.25">
      <c r="A11" s="8">
        <v>11</v>
      </c>
      <c r="B11" s="5">
        <v>25</v>
      </c>
      <c r="C11" s="5" t="s">
        <v>109</v>
      </c>
      <c r="D11" s="5">
        <v>75</v>
      </c>
      <c r="E11" s="5">
        <v>50</v>
      </c>
      <c r="F11" s="6">
        <v>0</v>
      </c>
      <c r="G11" s="6">
        <v>0</v>
      </c>
      <c r="H11" s="6">
        <v>0</v>
      </c>
      <c r="I11" s="6">
        <v>1</v>
      </c>
      <c r="J11" s="6">
        <v>1</v>
      </c>
      <c r="K11" s="6">
        <v>0</v>
      </c>
      <c r="L11" s="6">
        <v>1</v>
      </c>
      <c r="M11" s="6">
        <f t="shared" si="5"/>
        <v>2</v>
      </c>
      <c r="N11" s="6" t="b">
        <f t="shared" si="0"/>
        <v>1</v>
      </c>
      <c r="O11" s="6">
        <f t="shared" si="6"/>
        <v>2</v>
      </c>
      <c r="P11" s="9" t="b">
        <f t="shared" si="1"/>
        <v>0</v>
      </c>
      <c r="Q11" s="6">
        <v>1</v>
      </c>
      <c r="R11" s="6">
        <v>0</v>
      </c>
      <c r="S11" s="6">
        <v>0</v>
      </c>
      <c r="T11" s="7">
        <v>0</v>
      </c>
      <c r="U11" s="7">
        <v>0</v>
      </c>
      <c r="V11" s="7">
        <v>1</v>
      </c>
      <c r="W11" s="7">
        <v>0</v>
      </c>
      <c r="X11" s="7">
        <v>8</v>
      </c>
      <c r="Y11" s="7">
        <v>0</v>
      </c>
      <c r="Z11" s="7">
        <v>0</v>
      </c>
      <c r="AA11" s="7">
        <v>7</v>
      </c>
      <c r="AB11" s="5">
        <v>6.2500000000000001E-5</v>
      </c>
      <c r="AC11" s="5">
        <v>1.6249999999999999E-3</v>
      </c>
      <c r="AD11" s="5">
        <v>1.16875E-2</v>
      </c>
      <c r="AE11" s="5">
        <v>0</v>
      </c>
      <c r="AF11" s="5">
        <v>32</v>
      </c>
      <c r="AG11" s="5">
        <v>113.96850000000001</v>
      </c>
      <c r="AH11" s="5">
        <v>3.5615156250000002</v>
      </c>
      <c r="AI11" s="5">
        <v>80.965187499999999</v>
      </c>
      <c r="AJ11" s="5">
        <v>2.5301621089999999</v>
      </c>
      <c r="AK11" s="5">
        <v>63.002875000000003</v>
      </c>
      <c r="AL11" s="5">
        <v>1.9688398439999999</v>
      </c>
      <c r="AM11" s="5">
        <v>162.00606250000001</v>
      </c>
      <c r="AN11" s="5">
        <v>5.062689453</v>
      </c>
      <c r="AO11" s="5">
        <v>2.9551562499999999</v>
      </c>
      <c r="AP11" s="5">
        <v>94.564999999999998</v>
      </c>
      <c r="AQ11" s="5">
        <v>2.21046875</v>
      </c>
      <c r="AR11" s="5">
        <v>70.734999999999999</v>
      </c>
      <c r="AS11" s="5">
        <v>1.76171875</v>
      </c>
      <c r="AT11" s="5">
        <v>56.375</v>
      </c>
      <c r="AU11" s="5">
        <v>4.1760937499999997</v>
      </c>
      <c r="AV11" s="5">
        <v>133.63499999999999</v>
      </c>
      <c r="AW11" s="5">
        <v>60.108663040000003</v>
      </c>
      <c r="AX11" s="5">
        <v>49.693035070000001</v>
      </c>
      <c r="AY11" s="5">
        <v>40.68256848</v>
      </c>
      <c r="AZ11" s="5">
        <v>89.617052459999996</v>
      </c>
      <c r="BA11" s="5">
        <v>0</v>
      </c>
      <c r="BB11" s="5">
        <v>0</v>
      </c>
      <c r="BC11" s="5">
        <v>0</v>
      </c>
      <c r="BD11" s="5">
        <v>0</v>
      </c>
      <c r="BE11" s="5">
        <v>7.9056941500000005E-4</v>
      </c>
      <c r="BF11" s="5">
        <v>2.0554804789999999E-2</v>
      </c>
      <c r="BG11" s="5">
        <v>0.1360715539</v>
      </c>
      <c r="BH11" s="5">
        <v>0</v>
      </c>
      <c r="BI11" s="5">
        <v>3</v>
      </c>
      <c r="BJ11" s="5">
        <v>1</v>
      </c>
      <c r="BK11" s="5">
        <v>5</v>
      </c>
      <c r="BL11" s="5">
        <v>2</v>
      </c>
      <c r="BM11" s="5">
        <v>2</v>
      </c>
      <c r="BN11" s="5">
        <v>2</v>
      </c>
      <c r="BO11" s="5">
        <v>4.5</v>
      </c>
      <c r="BP11" s="5">
        <v>2.5</v>
      </c>
      <c r="BQ11" s="5">
        <v>1</v>
      </c>
      <c r="BR11" s="5">
        <v>3</v>
      </c>
      <c r="BS11" s="5">
        <v>2.5</v>
      </c>
      <c r="BT11" s="5">
        <v>1.5</v>
      </c>
      <c r="BU11" s="5">
        <v>1.5</v>
      </c>
      <c r="BV11" s="5">
        <v>2</v>
      </c>
      <c r="BW11" s="5">
        <v>1</v>
      </c>
      <c r="BX11" s="5">
        <v>8.5</v>
      </c>
      <c r="BY11" s="5">
        <v>8</v>
      </c>
      <c r="BZ11" s="5">
        <v>5.5</v>
      </c>
      <c r="CA11" s="5">
        <v>8.5</v>
      </c>
      <c r="CB11" s="5">
        <v>5</v>
      </c>
      <c r="CC11" s="5">
        <v>5</v>
      </c>
      <c r="CD11" s="5">
        <v>6</v>
      </c>
      <c r="CE11" s="5">
        <v>5</v>
      </c>
      <c r="CF11" s="5">
        <v>4</v>
      </c>
      <c r="CG11" s="5">
        <v>3</v>
      </c>
      <c r="CH11" s="5">
        <v>3</v>
      </c>
      <c r="CI11" s="5">
        <v>3</v>
      </c>
      <c r="CJ11" s="5">
        <v>2</v>
      </c>
      <c r="CK11" s="5">
        <v>4</v>
      </c>
      <c r="CL11" s="5">
        <v>4</v>
      </c>
      <c r="CM11" s="5">
        <v>4</v>
      </c>
      <c r="CN11" s="5">
        <v>4</v>
      </c>
      <c r="CO11" s="5">
        <v>3</v>
      </c>
      <c r="CP11" s="5">
        <v>3</v>
      </c>
      <c r="CQ11" s="5">
        <v>4</v>
      </c>
      <c r="CR11" s="5">
        <v>22</v>
      </c>
      <c r="CS11" s="5">
        <v>15</v>
      </c>
      <c r="CT11" s="5">
        <v>4</v>
      </c>
      <c r="CU11" s="5">
        <v>4</v>
      </c>
      <c r="CV11" s="5">
        <v>43</v>
      </c>
      <c r="CW11" s="5">
        <v>1</v>
      </c>
      <c r="CX11" s="5">
        <v>2</v>
      </c>
      <c r="CY11" s="5">
        <v>2</v>
      </c>
      <c r="CZ11" s="5">
        <v>4</v>
      </c>
      <c r="DA11" s="5">
        <v>1</v>
      </c>
      <c r="DB11" s="5">
        <v>3</v>
      </c>
      <c r="DC11" s="1">
        <f t="shared" si="2"/>
        <v>0.34448437954567362</v>
      </c>
      <c r="DD11" s="1">
        <f t="shared" si="3"/>
        <v>0.47058044857389036</v>
      </c>
      <c r="DE11" s="1">
        <f t="shared" si="4"/>
        <v>0.62077023967108891</v>
      </c>
    </row>
    <row r="12" spans="1:109" ht="13.8" x14ac:dyDescent="0.25">
      <c r="A12" s="5">
        <v>12</v>
      </c>
      <c r="B12" s="5">
        <v>22</v>
      </c>
      <c r="C12" s="5" t="s">
        <v>110</v>
      </c>
      <c r="D12" s="5">
        <v>65</v>
      </c>
      <c r="E12" s="5">
        <v>35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4</v>
      </c>
      <c r="M12" s="6">
        <f t="shared" si="5"/>
        <v>0</v>
      </c>
      <c r="N12" s="6" t="b">
        <f t="shared" si="0"/>
        <v>0</v>
      </c>
      <c r="O12" s="6">
        <f t="shared" si="6"/>
        <v>1</v>
      </c>
      <c r="P12" s="6" t="b">
        <f t="shared" si="1"/>
        <v>0</v>
      </c>
      <c r="Q12" s="6">
        <v>2</v>
      </c>
      <c r="R12" s="6">
        <v>9</v>
      </c>
      <c r="S12" s="6">
        <v>2</v>
      </c>
      <c r="T12" s="7">
        <v>6</v>
      </c>
      <c r="U12" s="7">
        <v>1</v>
      </c>
      <c r="V12" s="7">
        <v>11</v>
      </c>
      <c r="W12" s="7">
        <v>42</v>
      </c>
      <c r="X12" s="7">
        <v>15</v>
      </c>
      <c r="Y12" s="7">
        <v>4</v>
      </c>
      <c r="Z12" s="7">
        <v>29</v>
      </c>
      <c r="AA12" s="7">
        <v>7</v>
      </c>
      <c r="AB12" s="5">
        <v>7.3312500000000003E-2</v>
      </c>
      <c r="AC12" s="5">
        <v>1.4500000000000001E-2</v>
      </c>
      <c r="AD12" s="5">
        <v>7.3125000000000004E-3</v>
      </c>
      <c r="AE12" s="5">
        <v>5.5937500000000001E-2</v>
      </c>
      <c r="AF12" s="5">
        <v>8.5</v>
      </c>
      <c r="AG12" s="5">
        <v>9.8868749999999999</v>
      </c>
      <c r="AH12" s="5">
        <v>1.1631617649999999</v>
      </c>
      <c r="AI12" s="5">
        <v>10.6448125</v>
      </c>
      <c r="AJ12" s="5">
        <v>1.2523308820000001</v>
      </c>
      <c r="AK12" s="5">
        <v>7.5260625000000001</v>
      </c>
      <c r="AL12" s="5">
        <v>0.88541911760000003</v>
      </c>
      <c r="AM12" s="5">
        <v>9.4160000000000004</v>
      </c>
      <c r="AN12" s="5">
        <v>1.107764706</v>
      </c>
      <c r="AO12" s="5">
        <v>1.027058824</v>
      </c>
      <c r="AP12" s="5">
        <v>8.73</v>
      </c>
      <c r="AQ12" s="5">
        <v>1.1976470589999999</v>
      </c>
      <c r="AR12" s="5">
        <v>10.18</v>
      </c>
      <c r="AS12" s="5">
        <v>1.257058824</v>
      </c>
      <c r="AT12" s="5">
        <v>10.685</v>
      </c>
      <c r="AU12" s="5">
        <v>1.087647059</v>
      </c>
      <c r="AV12" s="5">
        <v>9.2449999999999992</v>
      </c>
      <c r="AW12" s="5">
        <v>4.5802509049999998</v>
      </c>
      <c r="AX12" s="5">
        <v>3.478463836</v>
      </c>
      <c r="AY12" s="5">
        <v>2.3566648689999998</v>
      </c>
      <c r="AZ12" s="5">
        <v>2.2819761930000002</v>
      </c>
      <c r="BA12" s="5">
        <v>0</v>
      </c>
      <c r="BB12" s="5">
        <v>0</v>
      </c>
      <c r="BC12" s="5">
        <v>0.155</v>
      </c>
      <c r="BD12" s="5">
        <v>0</v>
      </c>
      <c r="BE12" s="5">
        <v>0.1559016053</v>
      </c>
      <c r="BF12" s="5">
        <v>6.4795760399999999E-2</v>
      </c>
      <c r="BG12" s="5">
        <v>0.24020784210000001</v>
      </c>
      <c r="BH12" s="5">
        <v>0.14659359329999999</v>
      </c>
      <c r="BI12" s="5">
        <v>4</v>
      </c>
      <c r="BJ12" s="5">
        <v>2.5</v>
      </c>
      <c r="BK12" s="5">
        <v>6.5</v>
      </c>
      <c r="BL12" s="5">
        <v>4</v>
      </c>
      <c r="BM12" s="5">
        <v>6.5</v>
      </c>
      <c r="BN12" s="5">
        <v>6</v>
      </c>
      <c r="BO12" s="5">
        <v>3.5</v>
      </c>
      <c r="BP12" s="5">
        <v>6</v>
      </c>
      <c r="BQ12" s="5">
        <v>3.5</v>
      </c>
      <c r="BR12" s="5">
        <v>6.5</v>
      </c>
      <c r="BS12" s="5">
        <v>4.5</v>
      </c>
      <c r="BT12" s="5">
        <v>3.5</v>
      </c>
      <c r="BU12" s="5">
        <v>4</v>
      </c>
      <c r="BV12" s="5">
        <v>7</v>
      </c>
      <c r="BW12" s="5">
        <v>6</v>
      </c>
      <c r="BX12" s="5">
        <v>6.5</v>
      </c>
      <c r="BY12" s="5">
        <v>6</v>
      </c>
      <c r="BZ12" s="5">
        <v>3.5</v>
      </c>
      <c r="CA12" s="5">
        <v>3.5</v>
      </c>
      <c r="CB12" s="5">
        <v>5</v>
      </c>
      <c r="CC12" s="5">
        <v>5</v>
      </c>
      <c r="CD12" s="5">
        <v>6</v>
      </c>
      <c r="CE12" s="5">
        <v>5</v>
      </c>
      <c r="CF12" s="5">
        <v>8</v>
      </c>
      <c r="CG12" s="5">
        <v>8</v>
      </c>
      <c r="CH12" s="5">
        <v>7</v>
      </c>
      <c r="CI12" s="5">
        <v>8</v>
      </c>
      <c r="CJ12" s="5">
        <v>8</v>
      </c>
      <c r="CK12" s="5">
        <v>7</v>
      </c>
      <c r="CL12" s="5">
        <v>8</v>
      </c>
      <c r="CM12" s="5">
        <v>8</v>
      </c>
      <c r="CN12" s="5">
        <v>8</v>
      </c>
      <c r="CO12" s="5">
        <v>8</v>
      </c>
      <c r="CP12" s="5">
        <v>8</v>
      </c>
      <c r="CQ12" s="5">
        <v>7</v>
      </c>
      <c r="CR12" s="5">
        <v>13</v>
      </c>
      <c r="CS12" s="5">
        <v>14</v>
      </c>
      <c r="CT12" s="5">
        <v>3</v>
      </c>
      <c r="CU12" s="5">
        <v>3</v>
      </c>
      <c r="CV12" s="5">
        <v>52</v>
      </c>
      <c r="CW12" s="5">
        <v>3</v>
      </c>
      <c r="CX12" s="5">
        <v>4</v>
      </c>
      <c r="CY12" s="5">
        <v>1</v>
      </c>
      <c r="CZ12" s="5">
        <v>3</v>
      </c>
      <c r="DA12" s="5">
        <v>4</v>
      </c>
      <c r="DB12" s="5">
        <v>2</v>
      </c>
      <c r="DC12" s="1">
        <f t="shared" si="2"/>
        <v>7.8328852350439487E-2</v>
      </c>
      <c r="DD12" s="1">
        <f t="shared" si="3"/>
        <v>1.1595318190266463E-2</v>
      </c>
      <c r="DE12" s="1">
        <f t="shared" si="4"/>
        <v>3.6487989851363353E-2</v>
      </c>
    </row>
    <row r="13" spans="1:109" ht="13.8" x14ac:dyDescent="0.25">
      <c r="A13" s="5">
        <v>13</v>
      </c>
      <c r="B13" s="5">
        <v>25</v>
      </c>
      <c r="C13" s="5" t="s">
        <v>109</v>
      </c>
      <c r="D13" s="5">
        <v>70</v>
      </c>
      <c r="E13" s="5">
        <v>35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4</v>
      </c>
      <c r="M13" s="6">
        <f t="shared" si="5"/>
        <v>2</v>
      </c>
      <c r="N13" s="6" t="b">
        <f t="shared" si="0"/>
        <v>1</v>
      </c>
      <c r="O13" s="6">
        <f t="shared" si="6"/>
        <v>3</v>
      </c>
      <c r="P13" s="6" t="b">
        <f t="shared" si="1"/>
        <v>1</v>
      </c>
      <c r="Q13" s="6">
        <v>2</v>
      </c>
      <c r="R13" s="6">
        <v>8</v>
      </c>
      <c r="S13" s="6">
        <v>5</v>
      </c>
      <c r="T13" s="7">
        <v>3</v>
      </c>
      <c r="U13" s="7">
        <v>6</v>
      </c>
      <c r="V13" s="7">
        <v>26</v>
      </c>
      <c r="W13" s="7">
        <v>52</v>
      </c>
      <c r="X13" s="7">
        <v>3</v>
      </c>
      <c r="Y13" s="7">
        <v>20</v>
      </c>
      <c r="Z13" s="7">
        <v>22</v>
      </c>
      <c r="AA13" s="7">
        <v>29</v>
      </c>
      <c r="AB13" s="5">
        <v>0.121625</v>
      </c>
      <c r="AC13" s="5">
        <v>4.5874999999999999E-2</v>
      </c>
      <c r="AD13" s="5">
        <v>6.275E-2</v>
      </c>
      <c r="AE13" s="5">
        <v>5.3062499999999999E-2</v>
      </c>
      <c r="AF13" s="5">
        <v>20.5</v>
      </c>
      <c r="AG13" s="5">
        <v>24.520375000000001</v>
      </c>
      <c r="AH13" s="5">
        <v>1.1961158540000001</v>
      </c>
      <c r="AI13" s="5">
        <v>32.318562499999999</v>
      </c>
      <c r="AJ13" s="5">
        <v>1.5765152440000001</v>
      </c>
      <c r="AK13" s="5">
        <v>18.9133125</v>
      </c>
      <c r="AL13" s="5">
        <v>0.92260060980000003</v>
      </c>
      <c r="AM13" s="5">
        <v>28.331687500000001</v>
      </c>
      <c r="AN13" s="5">
        <v>1.3820335370000001</v>
      </c>
      <c r="AO13" s="5">
        <v>1.0543902439999999</v>
      </c>
      <c r="AP13" s="5">
        <v>21.614999999999998</v>
      </c>
      <c r="AQ13" s="5">
        <v>1.358536585</v>
      </c>
      <c r="AR13" s="5">
        <v>27.85</v>
      </c>
      <c r="AS13" s="5">
        <v>1.1929268289999999</v>
      </c>
      <c r="AT13" s="5">
        <v>24.454999999999998</v>
      </c>
      <c r="AU13" s="5">
        <v>1.225121951</v>
      </c>
      <c r="AV13" s="5">
        <v>25.114999999999998</v>
      </c>
      <c r="AW13" s="5">
        <v>11.86460509</v>
      </c>
      <c r="AX13" s="5">
        <v>16.524729279999999</v>
      </c>
      <c r="AY13" s="5">
        <v>7.0227601880000003</v>
      </c>
      <c r="AZ13" s="5">
        <v>11.96485084</v>
      </c>
      <c r="BA13" s="5">
        <v>0</v>
      </c>
      <c r="BB13" s="5">
        <v>0</v>
      </c>
      <c r="BC13" s="5">
        <v>0.1</v>
      </c>
      <c r="BD13" s="5">
        <v>0</v>
      </c>
      <c r="BE13" s="5">
        <v>0.2117607749</v>
      </c>
      <c r="BF13" s="5">
        <v>0.117934997</v>
      </c>
      <c r="BG13" s="5">
        <v>0.29765075990000001</v>
      </c>
      <c r="BH13" s="5">
        <v>0.16250784939999999</v>
      </c>
      <c r="BI13" s="5">
        <v>5.5</v>
      </c>
      <c r="BJ13" s="5">
        <v>5</v>
      </c>
      <c r="BK13" s="5">
        <v>8</v>
      </c>
      <c r="BL13" s="5">
        <v>4</v>
      </c>
      <c r="BM13" s="5">
        <v>1</v>
      </c>
      <c r="BN13" s="5">
        <v>0.5</v>
      </c>
      <c r="BO13" s="5">
        <v>2</v>
      </c>
      <c r="BP13" s="5">
        <v>0</v>
      </c>
      <c r="BQ13" s="5">
        <v>1.5</v>
      </c>
      <c r="BR13" s="5">
        <v>1</v>
      </c>
      <c r="BS13" s="5">
        <v>0.5</v>
      </c>
      <c r="BT13" s="5">
        <v>1.5</v>
      </c>
      <c r="BU13" s="5">
        <v>3</v>
      </c>
      <c r="BV13" s="5">
        <v>6.5</v>
      </c>
      <c r="BW13" s="5">
        <v>2.5</v>
      </c>
      <c r="BX13" s="5">
        <v>10</v>
      </c>
      <c r="BY13" s="5">
        <v>10</v>
      </c>
      <c r="BZ13" s="5">
        <v>8</v>
      </c>
      <c r="CA13" s="5">
        <v>9</v>
      </c>
      <c r="CB13" s="5">
        <v>4.5</v>
      </c>
      <c r="CC13" s="5">
        <v>1</v>
      </c>
      <c r="CD13" s="5">
        <v>5.5</v>
      </c>
      <c r="CE13" s="5">
        <v>1</v>
      </c>
      <c r="CF13" s="5">
        <v>4</v>
      </c>
      <c r="CG13" s="5">
        <v>4</v>
      </c>
      <c r="CH13" s="5">
        <v>6</v>
      </c>
      <c r="CI13" s="5">
        <v>1</v>
      </c>
      <c r="CJ13" s="5">
        <v>1</v>
      </c>
      <c r="CK13" s="5">
        <v>2</v>
      </c>
      <c r="CL13" s="5">
        <v>7</v>
      </c>
      <c r="CM13" s="5">
        <v>3</v>
      </c>
      <c r="CN13" s="5">
        <v>7</v>
      </c>
      <c r="CO13" s="5">
        <v>5</v>
      </c>
      <c r="CP13" s="5">
        <v>5</v>
      </c>
      <c r="CQ13" s="5">
        <v>6</v>
      </c>
      <c r="CR13" s="5">
        <v>12</v>
      </c>
      <c r="CS13" s="5">
        <v>11</v>
      </c>
      <c r="CT13" s="5">
        <v>3</v>
      </c>
      <c r="CU13" s="5">
        <v>4</v>
      </c>
      <c r="CV13" s="5">
        <v>47</v>
      </c>
      <c r="CW13" s="5">
        <v>3</v>
      </c>
      <c r="CX13" s="5">
        <v>4</v>
      </c>
      <c r="CY13" s="5">
        <v>1</v>
      </c>
      <c r="CZ13" s="5">
        <v>3</v>
      </c>
      <c r="DA13" s="5">
        <v>2</v>
      </c>
      <c r="DB13" s="5">
        <v>4</v>
      </c>
      <c r="DC13" s="1">
        <f t="shared" si="2"/>
        <v>0.13307133833703796</v>
      </c>
      <c r="DD13" s="1">
        <f t="shared" si="3"/>
        <v>2.3001378854100758E-2</v>
      </c>
      <c r="DE13" s="1">
        <f t="shared" si="4"/>
        <v>8.8179321361998755E-2</v>
      </c>
    </row>
    <row r="14" spans="1:109" ht="13.8" x14ac:dyDescent="0.25">
      <c r="A14" s="5">
        <v>14</v>
      </c>
      <c r="B14" s="5">
        <v>32</v>
      </c>
      <c r="C14" s="5" t="s">
        <v>109</v>
      </c>
      <c r="D14" s="5">
        <v>65</v>
      </c>
      <c r="E14" s="5">
        <v>30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4</v>
      </c>
      <c r="M14" s="6">
        <f t="shared" si="5"/>
        <v>2</v>
      </c>
      <c r="N14" s="6" t="b">
        <f t="shared" si="0"/>
        <v>1</v>
      </c>
      <c r="O14" s="6">
        <f t="shared" si="6"/>
        <v>3</v>
      </c>
      <c r="P14" s="6" t="b">
        <f t="shared" si="1"/>
        <v>1</v>
      </c>
      <c r="Q14" s="6">
        <v>2</v>
      </c>
      <c r="R14" s="6">
        <v>9</v>
      </c>
      <c r="S14" s="6">
        <v>4</v>
      </c>
      <c r="T14" s="7">
        <v>8</v>
      </c>
      <c r="U14" s="7">
        <v>6</v>
      </c>
      <c r="V14" s="7">
        <v>17</v>
      </c>
      <c r="W14" s="7">
        <v>53</v>
      </c>
      <c r="X14" s="7">
        <v>9</v>
      </c>
      <c r="Y14" s="7">
        <v>16</v>
      </c>
      <c r="Z14" s="7">
        <v>44</v>
      </c>
      <c r="AA14" s="7">
        <v>29</v>
      </c>
      <c r="AB14" s="5">
        <v>9.8812499999999998E-2</v>
      </c>
      <c r="AC14" s="5">
        <v>2.5000000000000001E-2</v>
      </c>
      <c r="AD14" s="5">
        <v>6.275E-2</v>
      </c>
      <c r="AE14" s="5">
        <v>7.2312500000000002E-2</v>
      </c>
      <c r="AF14" s="5">
        <v>10</v>
      </c>
      <c r="AG14" s="5">
        <v>12.474125000000001</v>
      </c>
      <c r="AH14" s="5">
        <v>1.2474125</v>
      </c>
      <c r="AI14" s="5">
        <v>12.220124999999999</v>
      </c>
      <c r="AJ14" s="5">
        <v>1.2220124999999999</v>
      </c>
      <c r="AK14" s="5">
        <v>9.4982500000000005</v>
      </c>
      <c r="AL14" s="5">
        <v>0.94982500000000003</v>
      </c>
      <c r="AM14" s="5">
        <v>12.2024375</v>
      </c>
      <c r="AN14" s="5">
        <v>1.2202437500000001</v>
      </c>
      <c r="AO14" s="5">
        <v>0.99199999999999999</v>
      </c>
      <c r="AP14" s="5">
        <v>9.92</v>
      </c>
      <c r="AQ14" s="5">
        <v>1.1415</v>
      </c>
      <c r="AR14" s="5">
        <v>11.414999999999999</v>
      </c>
      <c r="AS14" s="5">
        <v>2.4455</v>
      </c>
      <c r="AT14" s="5">
        <v>24.454999999999998</v>
      </c>
      <c r="AU14" s="5">
        <v>1.042</v>
      </c>
      <c r="AV14" s="5">
        <v>10.42</v>
      </c>
      <c r="AW14" s="5">
        <v>10.17649613</v>
      </c>
      <c r="AX14" s="5">
        <v>4.5548898299999996</v>
      </c>
      <c r="AY14" s="5">
        <v>4.1620102110000001</v>
      </c>
      <c r="AZ14" s="5">
        <v>9.4723462949999995</v>
      </c>
      <c r="BA14" s="5">
        <v>0</v>
      </c>
      <c r="BB14" s="5">
        <v>0</v>
      </c>
      <c r="BC14" s="5">
        <v>0.09</v>
      </c>
      <c r="BD14" s="5">
        <v>0</v>
      </c>
      <c r="BE14" s="5">
        <v>0.18022128909999999</v>
      </c>
      <c r="BF14" s="5">
        <v>8.6162052959999999E-2</v>
      </c>
      <c r="BG14" s="5">
        <v>0.27205957279999998</v>
      </c>
      <c r="BH14" s="5">
        <v>0.14089213449999999</v>
      </c>
      <c r="BI14" s="5">
        <v>7.5</v>
      </c>
      <c r="BJ14" s="5">
        <v>8</v>
      </c>
      <c r="BK14" s="5">
        <v>5.5</v>
      </c>
      <c r="BL14" s="5">
        <v>8</v>
      </c>
      <c r="BM14" s="5">
        <v>0</v>
      </c>
      <c r="BN14" s="5">
        <v>0</v>
      </c>
      <c r="BO14" s="5">
        <v>1</v>
      </c>
      <c r="BP14" s="5">
        <v>0</v>
      </c>
      <c r="BQ14" s="5">
        <v>8</v>
      </c>
      <c r="BR14" s="5">
        <v>6.5</v>
      </c>
      <c r="BS14" s="5">
        <v>2.5</v>
      </c>
      <c r="BT14" s="5">
        <v>2</v>
      </c>
      <c r="BU14" s="5">
        <v>0</v>
      </c>
      <c r="BV14" s="5">
        <v>3</v>
      </c>
      <c r="BW14" s="5">
        <v>2</v>
      </c>
      <c r="BX14" s="5">
        <v>9</v>
      </c>
      <c r="BY14" s="5">
        <v>10</v>
      </c>
      <c r="BZ14" s="5">
        <v>7</v>
      </c>
      <c r="CA14" s="5">
        <v>9.5</v>
      </c>
      <c r="CB14" s="5">
        <v>0</v>
      </c>
      <c r="CC14" s="5">
        <v>0</v>
      </c>
      <c r="CD14" s="5">
        <v>0</v>
      </c>
      <c r="CE14" s="5">
        <v>0</v>
      </c>
      <c r="CF14" s="5">
        <v>2</v>
      </c>
      <c r="CG14" s="5">
        <v>2</v>
      </c>
      <c r="CH14" s="5">
        <v>2</v>
      </c>
      <c r="CI14" s="5">
        <v>1</v>
      </c>
      <c r="CJ14" s="5">
        <v>1</v>
      </c>
      <c r="CK14" s="5">
        <v>2</v>
      </c>
      <c r="CL14" s="5">
        <v>3</v>
      </c>
      <c r="CM14" s="5">
        <v>6</v>
      </c>
      <c r="CN14" s="5">
        <v>7</v>
      </c>
      <c r="CO14" s="5">
        <v>1</v>
      </c>
      <c r="CP14" s="5">
        <v>2</v>
      </c>
      <c r="CQ14" s="5">
        <v>2</v>
      </c>
      <c r="CR14" s="5">
        <v>15</v>
      </c>
      <c r="CS14" s="5">
        <v>10</v>
      </c>
      <c r="CT14" s="5">
        <v>3</v>
      </c>
      <c r="CU14" s="5">
        <v>3</v>
      </c>
      <c r="CV14" s="5">
        <v>41</v>
      </c>
      <c r="CW14" s="5">
        <v>4</v>
      </c>
      <c r="CX14" s="5">
        <v>3</v>
      </c>
      <c r="CY14" s="5">
        <v>4</v>
      </c>
      <c r="CZ14" s="5">
        <v>2</v>
      </c>
      <c r="DA14" s="5">
        <v>1</v>
      </c>
      <c r="DB14" s="5">
        <v>3</v>
      </c>
      <c r="DC14" s="1">
        <f t="shared" si="2"/>
        <v>5.7475915826254054E-2</v>
      </c>
      <c r="DD14" s="1">
        <f t="shared" si="3"/>
        <v>-3.4883278458213473E-3</v>
      </c>
      <c r="DE14" s="1">
        <f t="shared" si="4"/>
        <v>1.7867718963505686E-2</v>
      </c>
    </row>
    <row r="15" spans="1:109" ht="13.8" x14ac:dyDescent="0.25">
      <c r="A15" s="8">
        <v>15</v>
      </c>
      <c r="B15" s="5">
        <v>23</v>
      </c>
      <c r="C15" s="5" t="s">
        <v>110</v>
      </c>
      <c r="D15" s="5">
        <v>65</v>
      </c>
      <c r="E15" s="5">
        <v>35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0</v>
      </c>
      <c r="L15" s="6">
        <v>2</v>
      </c>
      <c r="M15" s="6">
        <f t="shared" si="5"/>
        <v>2</v>
      </c>
      <c r="N15" s="6" t="b">
        <f t="shared" si="0"/>
        <v>1</v>
      </c>
      <c r="O15" s="6">
        <f t="shared" si="6"/>
        <v>3</v>
      </c>
      <c r="P15" s="9" t="b">
        <f t="shared" si="1"/>
        <v>1</v>
      </c>
      <c r="Q15" s="6">
        <v>1</v>
      </c>
      <c r="R15" s="6">
        <v>9</v>
      </c>
      <c r="S15" s="6">
        <v>0</v>
      </c>
      <c r="T15" s="7">
        <v>0</v>
      </c>
      <c r="U15" s="7">
        <v>6</v>
      </c>
      <c r="V15" s="7">
        <v>0</v>
      </c>
      <c r="W15" s="7">
        <v>148</v>
      </c>
      <c r="X15" s="7">
        <v>17</v>
      </c>
      <c r="Y15" s="7">
        <v>0</v>
      </c>
      <c r="Z15" s="7">
        <v>1</v>
      </c>
      <c r="AA15" s="7">
        <v>29</v>
      </c>
      <c r="AB15" s="5">
        <v>0.801875</v>
      </c>
      <c r="AC15" s="5">
        <v>0</v>
      </c>
      <c r="AD15" s="5">
        <v>6.275E-2</v>
      </c>
      <c r="AE15" s="5">
        <v>5.6249999999999996E-4</v>
      </c>
      <c r="AF15" s="5">
        <v>22</v>
      </c>
      <c r="AG15" s="5">
        <v>12.021687500000001</v>
      </c>
      <c r="AH15" s="5">
        <v>0.54644034090000004</v>
      </c>
      <c r="AI15" s="5">
        <v>42.833624999999998</v>
      </c>
      <c r="AJ15" s="5">
        <v>1.946982955</v>
      </c>
      <c r="AK15" s="5">
        <v>22.675875000000001</v>
      </c>
      <c r="AL15" s="5">
        <v>1.030721591</v>
      </c>
      <c r="AM15" s="5">
        <v>39.363624999999999</v>
      </c>
      <c r="AN15" s="5">
        <v>1.7892556820000001</v>
      </c>
      <c r="AO15" s="5">
        <v>0.47977272729999998</v>
      </c>
      <c r="AP15" s="5">
        <v>10.555</v>
      </c>
      <c r="AQ15" s="5">
        <v>1.648409091</v>
      </c>
      <c r="AR15" s="5">
        <v>36.265000000000001</v>
      </c>
      <c r="AS15" s="5">
        <v>1.111590909</v>
      </c>
      <c r="AT15" s="5">
        <v>24.454999999999998</v>
      </c>
      <c r="AU15" s="5">
        <v>1.5479545450000001</v>
      </c>
      <c r="AV15" s="5">
        <v>34.055</v>
      </c>
      <c r="AW15" s="5">
        <v>6.054055891</v>
      </c>
      <c r="AX15" s="5">
        <v>20.803206169999999</v>
      </c>
      <c r="AY15" s="5">
        <v>10.171595140000001</v>
      </c>
      <c r="AZ15" s="5">
        <v>21.90864272</v>
      </c>
      <c r="BA15" s="5">
        <v>0.97499999999999998</v>
      </c>
      <c r="BB15" s="5">
        <v>0</v>
      </c>
      <c r="BC15" s="5">
        <v>0.115</v>
      </c>
      <c r="BD15" s="5">
        <v>0</v>
      </c>
      <c r="BE15" s="5">
        <v>0.32142408649999998</v>
      </c>
      <c r="BF15" s="5">
        <v>0</v>
      </c>
      <c r="BG15" s="5">
        <v>0.32740140870000001</v>
      </c>
      <c r="BH15" s="5">
        <v>7.1151247349999997E-3</v>
      </c>
      <c r="BI15" s="5">
        <v>7</v>
      </c>
      <c r="BJ15" s="5">
        <v>0</v>
      </c>
      <c r="BK15" s="5">
        <v>10</v>
      </c>
      <c r="BL15" s="5">
        <v>0</v>
      </c>
      <c r="BM15" s="5">
        <v>5</v>
      </c>
      <c r="BN15" s="5">
        <v>0</v>
      </c>
      <c r="BO15" s="5">
        <v>0</v>
      </c>
      <c r="BP15" s="5">
        <v>10</v>
      </c>
      <c r="BQ15" s="5">
        <v>5</v>
      </c>
      <c r="BR15" s="5">
        <v>9</v>
      </c>
      <c r="BS15" s="5">
        <v>0</v>
      </c>
      <c r="BT15" s="5">
        <v>6</v>
      </c>
      <c r="BU15" s="5">
        <v>0</v>
      </c>
      <c r="BV15" s="5">
        <v>9</v>
      </c>
      <c r="BW15" s="5">
        <v>0</v>
      </c>
      <c r="BX15" s="5">
        <v>3</v>
      </c>
      <c r="BY15" s="5">
        <v>10</v>
      </c>
      <c r="BZ15" s="5">
        <v>3</v>
      </c>
      <c r="CA15" s="5">
        <v>10</v>
      </c>
      <c r="CB15" s="5">
        <v>7</v>
      </c>
      <c r="CC15" s="5">
        <v>4.5</v>
      </c>
      <c r="CD15" s="5">
        <v>1</v>
      </c>
      <c r="CE15" s="5">
        <v>5.5</v>
      </c>
      <c r="CF15" s="5">
        <v>8</v>
      </c>
      <c r="CG15" s="5">
        <v>4</v>
      </c>
      <c r="CH15" s="5">
        <v>8</v>
      </c>
      <c r="CI15" s="5">
        <v>6</v>
      </c>
      <c r="CJ15" s="5">
        <v>3</v>
      </c>
      <c r="CK15" s="5">
        <v>8</v>
      </c>
      <c r="CL15" s="5">
        <v>10</v>
      </c>
      <c r="CM15" s="5">
        <v>2</v>
      </c>
      <c r="CN15" s="5">
        <v>8</v>
      </c>
      <c r="CO15" s="5">
        <v>5</v>
      </c>
      <c r="CP15" s="5">
        <v>1</v>
      </c>
      <c r="CQ15" s="5">
        <v>9</v>
      </c>
      <c r="CR15" s="5">
        <v>14</v>
      </c>
      <c r="CS15" s="5">
        <v>15</v>
      </c>
      <c r="CT15" s="5">
        <v>3</v>
      </c>
      <c r="CU15" s="5">
        <v>3</v>
      </c>
      <c r="CV15" s="5">
        <v>25</v>
      </c>
      <c r="CW15" s="5">
        <v>1</v>
      </c>
      <c r="CX15" s="5">
        <v>3</v>
      </c>
      <c r="CY15" s="5">
        <v>3</v>
      </c>
      <c r="CZ15" s="5">
        <v>1</v>
      </c>
      <c r="DA15" s="5">
        <v>4</v>
      </c>
      <c r="DB15" s="5">
        <v>2</v>
      </c>
      <c r="DC15" s="1">
        <f t="shared" si="2"/>
        <v>0.21706500099951004</v>
      </c>
      <c r="DD15" s="1">
        <f t="shared" si="3"/>
        <v>-0.31896444315384354</v>
      </c>
      <c r="DE15" s="1">
        <f t="shared" si="4"/>
        <v>0.18975820366889395</v>
      </c>
    </row>
    <row r="16" spans="1:109" ht="13.8" x14ac:dyDescent="0.25">
      <c r="A16" s="5">
        <v>16</v>
      </c>
      <c r="B16" s="5">
        <v>22</v>
      </c>
      <c r="C16" s="5" t="s">
        <v>110</v>
      </c>
      <c r="D16" s="5">
        <v>67</v>
      </c>
      <c r="E16" s="5">
        <v>45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4</v>
      </c>
      <c r="M16" s="6">
        <f t="shared" si="5"/>
        <v>1</v>
      </c>
      <c r="N16" s="6" t="b">
        <f t="shared" si="0"/>
        <v>0</v>
      </c>
      <c r="O16" s="6">
        <f t="shared" si="6"/>
        <v>2</v>
      </c>
      <c r="P16" s="6" t="b">
        <f t="shared" si="1"/>
        <v>0</v>
      </c>
      <c r="Q16" s="6">
        <v>2</v>
      </c>
      <c r="R16" s="6">
        <v>9</v>
      </c>
      <c r="S16" s="6">
        <v>9</v>
      </c>
      <c r="T16" s="7">
        <v>9</v>
      </c>
      <c r="U16" s="7">
        <v>9</v>
      </c>
      <c r="V16" s="7">
        <v>86</v>
      </c>
      <c r="W16" s="7">
        <v>153</v>
      </c>
      <c r="X16" s="7">
        <v>40</v>
      </c>
      <c r="Y16" s="7">
        <v>18</v>
      </c>
      <c r="Z16" s="7">
        <v>86</v>
      </c>
      <c r="AA16" s="7">
        <v>124</v>
      </c>
      <c r="AB16" s="5">
        <v>0.74937500000000001</v>
      </c>
      <c r="AC16" s="5">
        <v>0.2419375</v>
      </c>
      <c r="AD16" s="5">
        <v>0.38387500000000002</v>
      </c>
      <c r="AE16" s="5">
        <v>0.2293125</v>
      </c>
      <c r="AF16" s="5">
        <v>15</v>
      </c>
      <c r="AG16" s="5">
        <v>13.297874999999999</v>
      </c>
      <c r="AH16" s="5">
        <v>0.88652500000000001</v>
      </c>
      <c r="AI16" s="5">
        <v>14.010875</v>
      </c>
      <c r="AJ16" s="5">
        <v>0.93405833329999999</v>
      </c>
      <c r="AK16" s="5">
        <v>7.5465625000000003</v>
      </c>
      <c r="AL16" s="5">
        <v>0.50310416670000002</v>
      </c>
      <c r="AM16" s="5">
        <v>14.180687499999999</v>
      </c>
      <c r="AN16" s="5">
        <v>0.9453791667</v>
      </c>
      <c r="AO16" s="5">
        <v>0.54200000000000004</v>
      </c>
      <c r="AP16" s="5">
        <v>8.1300000000000008</v>
      </c>
      <c r="AQ16" s="5">
        <v>0.85</v>
      </c>
      <c r="AR16" s="5">
        <v>12.75</v>
      </c>
      <c r="AS16" s="5">
        <v>0.73266666670000002</v>
      </c>
      <c r="AT16" s="5">
        <v>10.99</v>
      </c>
      <c r="AU16" s="5">
        <v>0.86666666670000003</v>
      </c>
      <c r="AV16" s="5">
        <v>13</v>
      </c>
      <c r="AW16" s="5">
        <v>58.940048079999997</v>
      </c>
      <c r="AX16" s="5">
        <v>5.2347876500000003</v>
      </c>
      <c r="AY16" s="5">
        <v>1.500798549</v>
      </c>
      <c r="AZ16" s="5">
        <v>7.4653183969999999</v>
      </c>
      <c r="BA16" s="5">
        <v>0.82499999999999996</v>
      </c>
      <c r="BB16" s="5">
        <v>0.11</v>
      </c>
      <c r="BC16" s="5">
        <v>0.93500000000000005</v>
      </c>
      <c r="BD16" s="5">
        <v>7.4999999999999997E-2</v>
      </c>
      <c r="BE16" s="5">
        <v>0.28245707079999999</v>
      </c>
      <c r="BF16" s="5">
        <v>0.28324378210000001</v>
      </c>
      <c r="BG16" s="5">
        <v>0.18976913109999999</v>
      </c>
      <c r="BH16" s="5">
        <v>0.2691218467</v>
      </c>
      <c r="BI16" s="5">
        <v>8.5</v>
      </c>
      <c r="BJ16" s="5">
        <v>2.5</v>
      </c>
      <c r="BK16" s="5">
        <v>8</v>
      </c>
      <c r="BL16" s="5">
        <v>3</v>
      </c>
      <c r="BM16" s="5">
        <v>1</v>
      </c>
      <c r="BN16" s="5">
        <v>5.5</v>
      </c>
      <c r="BO16" s="5">
        <v>5</v>
      </c>
      <c r="BP16" s="5">
        <v>3</v>
      </c>
      <c r="BQ16" s="5">
        <v>6.5</v>
      </c>
      <c r="BR16" s="5">
        <v>7.5</v>
      </c>
      <c r="BS16" s="5">
        <v>2</v>
      </c>
      <c r="BT16" s="5">
        <v>8.5</v>
      </c>
      <c r="BU16" s="5">
        <v>2</v>
      </c>
      <c r="BV16" s="5">
        <v>5</v>
      </c>
      <c r="BW16" s="5">
        <v>6.5</v>
      </c>
      <c r="BX16" s="5">
        <v>1.5</v>
      </c>
      <c r="BY16" s="5">
        <v>8.5</v>
      </c>
      <c r="BZ16" s="5">
        <v>0.5</v>
      </c>
      <c r="CA16" s="5">
        <v>4.5</v>
      </c>
      <c r="CB16" s="5">
        <v>5.5</v>
      </c>
      <c r="CC16" s="5">
        <v>5</v>
      </c>
      <c r="CD16" s="5">
        <v>5</v>
      </c>
      <c r="CE16" s="5">
        <v>5</v>
      </c>
      <c r="CF16" s="5">
        <v>10</v>
      </c>
      <c r="CG16" s="5">
        <v>10</v>
      </c>
      <c r="CH16" s="5">
        <v>8</v>
      </c>
      <c r="CI16" s="5">
        <v>2</v>
      </c>
      <c r="CJ16" s="5">
        <v>4</v>
      </c>
      <c r="CK16" s="5">
        <v>3</v>
      </c>
      <c r="CL16" s="5">
        <v>10</v>
      </c>
      <c r="CM16" s="5">
        <v>10</v>
      </c>
      <c r="CN16" s="5">
        <v>10</v>
      </c>
      <c r="CO16" s="5">
        <v>8</v>
      </c>
      <c r="CP16" s="5">
        <v>9</v>
      </c>
      <c r="CQ16" s="5">
        <v>6</v>
      </c>
      <c r="CR16" s="5">
        <v>16</v>
      </c>
      <c r="CS16" s="5">
        <v>17</v>
      </c>
      <c r="CT16" s="5">
        <v>3</v>
      </c>
      <c r="CU16" s="5">
        <v>4</v>
      </c>
      <c r="CV16" s="5">
        <v>43</v>
      </c>
      <c r="CW16" s="5">
        <v>3</v>
      </c>
      <c r="CX16" s="5">
        <v>1</v>
      </c>
      <c r="CY16" s="5">
        <v>2</v>
      </c>
      <c r="CZ16" s="5">
        <v>4</v>
      </c>
      <c r="DA16" s="5">
        <v>3</v>
      </c>
      <c r="DB16" s="5">
        <v>1</v>
      </c>
      <c r="DC16" s="1">
        <f t="shared" si="2"/>
        <v>-7.0581074285707285E-2</v>
      </c>
      <c r="DD16" s="1">
        <f t="shared" si="3"/>
        <v>-0.26600071346161303</v>
      </c>
      <c r="DE16" s="1">
        <f t="shared" si="4"/>
        <v>-6.2147906732140823E-2</v>
      </c>
    </row>
    <row r="17" spans="1:109" ht="13.8" x14ac:dyDescent="0.25">
      <c r="A17" s="5">
        <v>17</v>
      </c>
      <c r="B17" s="5">
        <v>26</v>
      </c>
      <c r="C17" s="5" t="s">
        <v>110</v>
      </c>
      <c r="D17" s="5">
        <v>75</v>
      </c>
      <c r="E17" s="5">
        <v>35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4</v>
      </c>
      <c r="M17" s="6">
        <f t="shared" si="5"/>
        <v>2</v>
      </c>
      <c r="N17" s="6" t="b">
        <f t="shared" si="0"/>
        <v>1</v>
      </c>
      <c r="O17" s="6">
        <f t="shared" si="6"/>
        <v>3</v>
      </c>
      <c r="P17" s="6" t="b">
        <f t="shared" si="1"/>
        <v>1</v>
      </c>
      <c r="Q17" s="6">
        <v>2</v>
      </c>
      <c r="R17" s="6">
        <v>9</v>
      </c>
      <c r="S17" s="6">
        <v>6</v>
      </c>
      <c r="T17" s="7">
        <v>3</v>
      </c>
      <c r="U17" s="7">
        <v>8</v>
      </c>
      <c r="V17" s="7">
        <v>29</v>
      </c>
      <c r="W17" s="7">
        <v>116</v>
      </c>
      <c r="X17" s="7">
        <v>3</v>
      </c>
      <c r="Y17" s="7">
        <v>29</v>
      </c>
      <c r="Z17" s="7">
        <v>14</v>
      </c>
      <c r="AA17" s="7">
        <v>40</v>
      </c>
      <c r="AB17" s="5">
        <v>0.33037499999999997</v>
      </c>
      <c r="AC17" s="5">
        <v>5.3437499999999999E-2</v>
      </c>
      <c r="AD17" s="5">
        <v>6.6312499999999996E-2</v>
      </c>
      <c r="AE17" s="5">
        <v>2.1624999999999998E-2</v>
      </c>
      <c r="AF17" s="5">
        <v>10</v>
      </c>
      <c r="AG17" s="5">
        <v>8.0175000000000001</v>
      </c>
      <c r="AH17" s="5">
        <v>0.80174999999999996</v>
      </c>
      <c r="AI17" s="5">
        <v>11.765625</v>
      </c>
      <c r="AJ17" s="5">
        <v>1.1765625</v>
      </c>
      <c r="AK17" s="5">
        <v>7.8668750000000003</v>
      </c>
      <c r="AL17" s="5">
        <v>0.78668749999999998</v>
      </c>
      <c r="AM17" s="5">
        <v>13.609375</v>
      </c>
      <c r="AN17" s="5">
        <v>1.3609374999999999</v>
      </c>
      <c r="AO17" s="5">
        <v>0.77349999999999997</v>
      </c>
      <c r="AP17" s="5">
        <v>7.7350000000000003</v>
      </c>
      <c r="AQ17" s="5">
        <v>1.0985</v>
      </c>
      <c r="AR17" s="5">
        <v>10.984999999999999</v>
      </c>
      <c r="AS17" s="5">
        <v>1.0249999999999999</v>
      </c>
      <c r="AT17" s="5">
        <v>10.25</v>
      </c>
      <c r="AU17" s="5">
        <v>1.208</v>
      </c>
      <c r="AV17" s="5">
        <v>12.08</v>
      </c>
      <c r="AW17" s="5">
        <v>1.996549224</v>
      </c>
      <c r="AX17" s="5">
        <v>3.7565404080000002</v>
      </c>
      <c r="AY17" s="5">
        <v>1.9023372540000001</v>
      </c>
      <c r="AZ17" s="5">
        <v>8.8442203480000003</v>
      </c>
      <c r="BA17" s="5">
        <v>0.28999999999999998</v>
      </c>
      <c r="BB17" s="5">
        <v>0</v>
      </c>
      <c r="BC17" s="5">
        <v>0.3</v>
      </c>
      <c r="BD17" s="5">
        <v>0</v>
      </c>
      <c r="BE17" s="5">
        <v>0.29462456120000002</v>
      </c>
      <c r="BF17" s="5">
        <v>0.13238996559999999</v>
      </c>
      <c r="BG17" s="5">
        <v>0.29826093819999999</v>
      </c>
      <c r="BH17" s="5">
        <v>6.9967535149999996E-2</v>
      </c>
      <c r="BI17" s="5">
        <v>7</v>
      </c>
      <c r="BJ17" s="5">
        <v>0</v>
      </c>
      <c r="BK17" s="5">
        <v>10</v>
      </c>
      <c r="BL17" s="5">
        <v>0</v>
      </c>
      <c r="BM17" s="5">
        <v>1.5</v>
      </c>
      <c r="BN17" s="5">
        <v>0</v>
      </c>
      <c r="BO17" s="5">
        <v>1</v>
      </c>
      <c r="BP17" s="5">
        <v>0</v>
      </c>
      <c r="BQ17" s="5">
        <v>7.5</v>
      </c>
      <c r="BR17" s="5">
        <v>9</v>
      </c>
      <c r="BS17" s="5">
        <v>0</v>
      </c>
      <c r="BT17" s="5">
        <v>6.5</v>
      </c>
      <c r="BU17" s="5">
        <v>0</v>
      </c>
      <c r="BV17" s="5">
        <v>9.5</v>
      </c>
      <c r="BW17" s="5">
        <v>0</v>
      </c>
      <c r="BX17" s="5">
        <v>5</v>
      </c>
      <c r="BY17" s="5">
        <v>10</v>
      </c>
      <c r="BZ17" s="5">
        <v>0.5</v>
      </c>
      <c r="CA17" s="5">
        <v>10</v>
      </c>
      <c r="CB17" s="5">
        <v>7.5</v>
      </c>
      <c r="CC17" s="5">
        <v>1</v>
      </c>
      <c r="CD17" s="5">
        <v>9.5</v>
      </c>
      <c r="CE17" s="5">
        <v>0</v>
      </c>
      <c r="CF17" s="5">
        <v>9</v>
      </c>
      <c r="CG17" s="5">
        <v>8</v>
      </c>
      <c r="CH17" s="5">
        <v>7</v>
      </c>
      <c r="CI17" s="5">
        <v>1</v>
      </c>
      <c r="CJ17" s="5">
        <v>1</v>
      </c>
      <c r="CK17" s="5">
        <v>5</v>
      </c>
      <c r="CL17" s="5">
        <v>10</v>
      </c>
      <c r="CM17" s="5">
        <v>9</v>
      </c>
      <c r="CN17" s="5">
        <v>9</v>
      </c>
      <c r="CO17" s="5">
        <v>1</v>
      </c>
      <c r="CP17" s="5">
        <v>1</v>
      </c>
      <c r="CQ17" s="5">
        <v>6</v>
      </c>
      <c r="CR17" s="5">
        <v>18</v>
      </c>
      <c r="CS17" s="5">
        <v>15</v>
      </c>
      <c r="CT17" s="5">
        <v>3</v>
      </c>
      <c r="CU17" s="5">
        <v>4</v>
      </c>
      <c r="CV17" s="5">
        <v>55</v>
      </c>
      <c r="CW17" s="5">
        <v>3</v>
      </c>
      <c r="CX17" s="5">
        <v>4</v>
      </c>
      <c r="CY17" s="5">
        <v>1</v>
      </c>
      <c r="CZ17" s="5">
        <v>3</v>
      </c>
      <c r="DA17" s="5">
        <v>2</v>
      </c>
      <c r="DB17" s="5">
        <v>4</v>
      </c>
      <c r="DC17" s="1">
        <f t="shared" si="2"/>
        <v>4.0800061256529123E-2</v>
      </c>
      <c r="DD17" s="1">
        <f t="shared" si="3"/>
        <v>-0.11153968196461368</v>
      </c>
      <c r="DE17" s="1">
        <f t="shared" si="4"/>
        <v>8.2066934285113011E-2</v>
      </c>
    </row>
    <row r="18" spans="1:109" ht="13.8" x14ac:dyDescent="0.25">
      <c r="A18" s="5">
        <v>18</v>
      </c>
      <c r="B18" s="5">
        <v>21</v>
      </c>
      <c r="C18" s="5" t="s">
        <v>109</v>
      </c>
      <c r="D18" s="5">
        <v>32</v>
      </c>
      <c r="E18" s="5">
        <v>50</v>
      </c>
      <c r="F18" s="6">
        <v>1</v>
      </c>
      <c r="G18" s="6">
        <v>1</v>
      </c>
      <c r="H18" s="6">
        <v>1</v>
      </c>
      <c r="I18" s="6">
        <v>0</v>
      </c>
      <c r="J18" s="6">
        <v>1</v>
      </c>
      <c r="K18" s="6">
        <v>1</v>
      </c>
      <c r="L18" s="6">
        <v>3</v>
      </c>
      <c r="M18" s="6">
        <f t="shared" si="5"/>
        <v>2</v>
      </c>
      <c r="N18" s="6" t="b">
        <f t="shared" si="0"/>
        <v>1</v>
      </c>
      <c r="O18" s="6">
        <f t="shared" si="6"/>
        <v>3</v>
      </c>
      <c r="P18" s="9" t="b">
        <f t="shared" si="1"/>
        <v>1</v>
      </c>
      <c r="Q18" s="6">
        <v>1</v>
      </c>
      <c r="R18" s="6">
        <v>8</v>
      </c>
      <c r="S18" s="6">
        <v>4</v>
      </c>
      <c r="T18" s="7">
        <v>0</v>
      </c>
      <c r="U18" s="7">
        <v>6</v>
      </c>
      <c r="V18" s="7">
        <v>12</v>
      </c>
      <c r="W18" s="7">
        <v>87</v>
      </c>
      <c r="X18" s="7">
        <v>0</v>
      </c>
      <c r="Y18" s="7">
        <v>15</v>
      </c>
      <c r="Z18" s="7">
        <v>3</v>
      </c>
      <c r="AA18" s="7">
        <v>19</v>
      </c>
      <c r="AB18" s="5">
        <v>0.233875</v>
      </c>
      <c r="AC18" s="5">
        <v>1.7999999999999999E-2</v>
      </c>
      <c r="AD18" s="5">
        <v>4.0625000000000001E-2</v>
      </c>
      <c r="AE18" s="5">
        <v>4.0000000000000001E-3</v>
      </c>
      <c r="AF18" s="5">
        <v>13</v>
      </c>
      <c r="AG18" s="5">
        <v>73.439125000000004</v>
      </c>
      <c r="AH18" s="5">
        <v>5.6491634619999997</v>
      </c>
      <c r="AI18" s="5">
        <v>49.608375000000002</v>
      </c>
      <c r="AJ18" s="5">
        <v>3.816028846</v>
      </c>
      <c r="AK18" s="5">
        <v>47.314187500000003</v>
      </c>
      <c r="AL18" s="5">
        <v>3.6395528850000001</v>
      </c>
      <c r="AM18" s="5">
        <v>115.27025</v>
      </c>
      <c r="AN18" s="5">
        <v>8.8669423080000005</v>
      </c>
      <c r="AO18" s="5">
        <v>0.8507692308</v>
      </c>
      <c r="AP18" s="5">
        <v>11.06</v>
      </c>
      <c r="AQ18" s="5">
        <v>1.7315384620000001</v>
      </c>
      <c r="AR18" s="5">
        <v>22.51</v>
      </c>
      <c r="AS18" s="5">
        <v>1.2742307690000001</v>
      </c>
      <c r="AT18" s="5">
        <v>16.565000000000001</v>
      </c>
      <c r="AU18" s="5">
        <v>1.795769231</v>
      </c>
      <c r="AV18" s="5">
        <v>23.344999999999999</v>
      </c>
      <c r="AW18" s="5">
        <v>736.48434220000001</v>
      </c>
      <c r="AX18" s="5">
        <v>233.97692459999999</v>
      </c>
      <c r="AY18" s="5">
        <v>431.26511879999998</v>
      </c>
      <c r="AZ18" s="5">
        <v>848.82279779999999</v>
      </c>
      <c r="BA18" s="5">
        <v>0.11</v>
      </c>
      <c r="BB18" s="5">
        <v>0</v>
      </c>
      <c r="BC18" s="5">
        <v>0</v>
      </c>
      <c r="BD18" s="5">
        <v>0</v>
      </c>
      <c r="BE18" s="5">
        <v>0.27553261740000001</v>
      </c>
      <c r="BF18" s="5">
        <v>7.473054321E-2</v>
      </c>
      <c r="BG18" s="5">
        <v>0.27900733039999998</v>
      </c>
      <c r="BH18" s="5">
        <v>2.9056440409999999E-2</v>
      </c>
      <c r="BI18" s="5">
        <v>6.5</v>
      </c>
      <c r="BJ18" s="5">
        <v>0</v>
      </c>
      <c r="BK18" s="5">
        <v>6</v>
      </c>
      <c r="BL18" s="5">
        <v>2</v>
      </c>
      <c r="BM18" s="5">
        <v>2</v>
      </c>
      <c r="BN18" s="5">
        <v>0</v>
      </c>
      <c r="BO18" s="5">
        <v>1</v>
      </c>
      <c r="BP18" s="5">
        <v>1</v>
      </c>
      <c r="BQ18" s="5">
        <v>4</v>
      </c>
      <c r="BR18" s="5">
        <v>5</v>
      </c>
      <c r="BS18" s="5">
        <v>1</v>
      </c>
      <c r="BT18" s="5">
        <v>4</v>
      </c>
      <c r="BU18" s="5">
        <v>6</v>
      </c>
      <c r="BV18" s="5">
        <v>4.5</v>
      </c>
      <c r="BW18" s="5">
        <v>5</v>
      </c>
      <c r="BX18" s="5">
        <v>7.5</v>
      </c>
      <c r="BY18" s="5">
        <v>5</v>
      </c>
      <c r="BZ18" s="5">
        <v>6</v>
      </c>
      <c r="CA18" s="5">
        <v>6</v>
      </c>
      <c r="CB18" s="5">
        <v>2.5</v>
      </c>
      <c r="CC18" s="5">
        <v>2</v>
      </c>
      <c r="CD18" s="5">
        <v>4.5</v>
      </c>
      <c r="CE18" s="5">
        <v>1</v>
      </c>
      <c r="CF18" s="5">
        <v>7</v>
      </c>
      <c r="CG18" s="5">
        <v>7</v>
      </c>
      <c r="CH18" s="5">
        <v>6</v>
      </c>
      <c r="CI18" s="5">
        <v>2</v>
      </c>
      <c r="CJ18" s="5">
        <v>1</v>
      </c>
      <c r="CK18" s="5">
        <v>1</v>
      </c>
      <c r="CL18" s="5">
        <v>7</v>
      </c>
      <c r="CM18" s="5">
        <v>5</v>
      </c>
      <c r="CN18" s="5">
        <v>3</v>
      </c>
      <c r="CO18" s="5">
        <v>2</v>
      </c>
      <c r="CP18" s="5">
        <v>1</v>
      </c>
      <c r="CQ18" s="5">
        <v>1</v>
      </c>
      <c r="CR18" s="5">
        <v>20</v>
      </c>
      <c r="CS18" s="5">
        <v>17</v>
      </c>
      <c r="CT18" s="5">
        <v>3</v>
      </c>
      <c r="CU18" s="5">
        <v>3</v>
      </c>
      <c r="CV18" s="5">
        <v>52</v>
      </c>
      <c r="CW18" s="5">
        <v>3</v>
      </c>
      <c r="CX18" s="5">
        <v>1</v>
      </c>
      <c r="CY18" s="5">
        <v>1</v>
      </c>
      <c r="CZ18" s="5">
        <v>4</v>
      </c>
      <c r="DA18" s="5">
        <v>2</v>
      </c>
      <c r="DB18" s="5">
        <v>3</v>
      </c>
      <c r="DC18" s="1">
        <f t="shared" si="2"/>
        <v>0.23843214280944364</v>
      </c>
      <c r="DD18" s="1">
        <f t="shared" si="3"/>
        <v>-7.0188225322450462E-2</v>
      </c>
      <c r="DE18" s="1">
        <f t="shared" si="4"/>
        <v>0.25425052601579778</v>
      </c>
    </row>
    <row r="19" spans="1:109" ht="13.8" x14ac:dyDescent="0.25">
      <c r="A19" s="5">
        <v>19</v>
      </c>
      <c r="B19" s="5">
        <v>24</v>
      </c>
      <c r="C19" s="5" t="s">
        <v>110</v>
      </c>
      <c r="D19" s="5">
        <v>70</v>
      </c>
      <c r="E19" s="5">
        <v>50</v>
      </c>
      <c r="F19" s="6">
        <v>1</v>
      </c>
      <c r="G19" s="6">
        <v>1</v>
      </c>
      <c r="H19" s="6">
        <v>1</v>
      </c>
      <c r="I19" s="6">
        <v>0</v>
      </c>
      <c r="J19" s="6">
        <v>1</v>
      </c>
      <c r="K19" s="6">
        <v>1</v>
      </c>
      <c r="L19" s="6">
        <v>3</v>
      </c>
      <c r="M19" s="6">
        <f t="shared" si="5"/>
        <v>2</v>
      </c>
      <c r="N19" s="6" t="b">
        <f t="shared" si="0"/>
        <v>1</v>
      </c>
      <c r="O19" s="6">
        <f t="shared" si="6"/>
        <v>2</v>
      </c>
      <c r="P19" s="9" t="b">
        <f t="shared" si="1"/>
        <v>0</v>
      </c>
      <c r="Q19" s="6">
        <v>1</v>
      </c>
      <c r="R19" s="6">
        <v>9</v>
      </c>
      <c r="S19" s="6">
        <v>9</v>
      </c>
      <c r="T19" s="7">
        <v>4</v>
      </c>
      <c r="U19" s="7">
        <v>7</v>
      </c>
      <c r="V19" s="7">
        <v>119</v>
      </c>
      <c r="W19" s="7">
        <v>155</v>
      </c>
      <c r="X19" s="7">
        <v>0</v>
      </c>
      <c r="Y19" s="7">
        <v>18</v>
      </c>
      <c r="Z19" s="7">
        <v>21</v>
      </c>
      <c r="AA19" s="7">
        <v>22</v>
      </c>
      <c r="AB19" s="5">
        <v>0.77037500000000003</v>
      </c>
      <c r="AC19" s="5">
        <v>0.39781250000000001</v>
      </c>
      <c r="AD19" s="5">
        <v>2.7E-2</v>
      </c>
      <c r="AE19" s="5">
        <v>3.2750000000000001E-2</v>
      </c>
      <c r="AF19" s="5">
        <v>19</v>
      </c>
      <c r="AG19" s="5">
        <v>14.139374999999999</v>
      </c>
      <c r="AH19" s="5">
        <v>0.74417763159999994</v>
      </c>
      <c r="AI19" s="5">
        <v>19.563812500000001</v>
      </c>
      <c r="AJ19" s="5">
        <v>1.0296743420000001</v>
      </c>
      <c r="AK19" s="5">
        <v>17.279062499999998</v>
      </c>
      <c r="AL19" s="5">
        <v>0.9094243421</v>
      </c>
      <c r="AM19" s="5">
        <v>18.0793125</v>
      </c>
      <c r="AN19" s="5">
        <v>0.95154276319999997</v>
      </c>
      <c r="AO19" s="5">
        <v>0.72263157889999996</v>
      </c>
      <c r="AP19" s="5">
        <v>13.73</v>
      </c>
      <c r="AQ19" s="5">
        <v>0.9621052632</v>
      </c>
      <c r="AR19" s="5">
        <v>18.28</v>
      </c>
      <c r="AS19" s="5">
        <v>0.78210526319999996</v>
      </c>
      <c r="AT19" s="5">
        <v>14.86</v>
      </c>
      <c r="AU19" s="5">
        <v>0.88842105260000004</v>
      </c>
      <c r="AV19" s="5">
        <v>16.88</v>
      </c>
      <c r="AW19" s="5">
        <v>6.5502313259999996</v>
      </c>
      <c r="AX19" s="5">
        <v>7.3442180969999997</v>
      </c>
      <c r="AY19" s="5">
        <v>67.274282979999995</v>
      </c>
      <c r="AZ19" s="5">
        <v>6.9565089310000001</v>
      </c>
      <c r="BA19" s="5">
        <v>0.81</v>
      </c>
      <c r="BB19" s="5">
        <v>0.375</v>
      </c>
      <c r="BC19" s="5">
        <v>8.5000000000000006E-2</v>
      </c>
      <c r="BD19" s="5">
        <v>0</v>
      </c>
      <c r="BE19" s="5">
        <v>0.28535068899999999</v>
      </c>
      <c r="BF19" s="5">
        <v>0.33606990860000002</v>
      </c>
      <c r="BG19" s="5">
        <v>0.2608340441</v>
      </c>
      <c r="BH19" s="5">
        <v>9.2932314589999995E-2</v>
      </c>
      <c r="BI19" s="5">
        <v>2.5</v>
      </c>
      <c r="BJ19" s="5">
        <v>6</v>
      </c>
      <c r="BK19" s="5">
        <v>5.5</v>
      </c>
      <c r="BL19" s="5">
        <v>0.5</v>
      </c>
      <c r="BM19" s="5">
        <v>6.5</v>
      </c>
      <c r="BN19" s="5">
        <v>4.5</v>
      </c>
      <c r="BO19" s="5">
        <v>6</v>
      </c>
      <c r="BP19" s="5">
        <v>0</v>
      </c>
      <c r="BQ19" s="5">
        <v>2</v>
      </c>
      <c r="BR19" s="5">
        <v>4.5</v>
      </c>
      <c r="BS19" s="5">
        <v>1.5</v>
      </c>
      <c r="BT19" s="5">
        <v>6</v>
      </c>
      <c r="BU19" s="5">
        <v>7</v>
      </c>
      <c r="BV19" s="5">
        <v>6.5</v>
      </c>
      <c r="BW19" s="5">
        <v>0.5</v>
      </c>
      <c r="BX19" s="5">
        <v>5.5</v>
      </c>
      <c r="BY19" s="5">
        <v>4.5</v>
      </c>
      <c r="BZ19" s="5">
        <v>6</v>
      </c>
      <c r="CA19" s="5">
        <v>8</v>
      </c>
      <c r="CB19" s="5">
        <v>3</v>
      </c>
      <c r="CC19" s="5">
        <v>4</v>
      </c>
      <c r="CD19" s="5">
        <v>4.5</v>
      </c>
      <c r="CE19" s="5">
        <v>2.5</v>
      </c>
      <c r="CF19" s="5">
        <v>4</v>
      </c>
      <c r="CG19" s="5">
        <v>4</v>
      </c>
      <c r="CH19" s="5">
        <v>2</v>
      </c>
      <c r="CI19" s="5">
        <v>7</v>
      </c>
      <c r="CJ19" s="5">
        <v>6</v>
      </c>
      <c r="CK19" s="5">
        <v>7</v>
      </c>
      <c r="CL19" s="5">
        <v>4</v>
      </c>
      <c r="CM19" s="5">
        <v>4</v>
      </c>
      <c r="CN19" s="5">
        <v>5</v>
      </c>
      <c r="CO19" s="5">
        <v>3</v>
      </c>
      <c r="CP19" s="5">
        <v>1</v>
      </c>
      <c r="CQ19" s="5">
        <v>3</v>
      </c>
      <c r="CR19" s="5">
        <v>21</v>
      </c>
      <c r="CS19" s="5">
        <v>14</v>
      </c>
      <c r="CT19" s="5">
        <v>3</v>
      </c>
      <c r="CU19" s="5">
        <v>4</v>
      </c>
      <c r="CV19" s="5">
        <v>57</v>
      </c>
      <c r="CW19" s="5">
        <v>3</v>
      </c>
      <c r="CX19" s="5">
        <v>2</v>
      </c>
      <c r="CY19" s="5">
        <v>4</v>
      </c>
      <c r="CZ19" s="5">
        <v>3</v>
      </c>
      <c r="DA19" s="5">
        <v>1</v>
      </c>
      <c r="DB19" s="5">
        <v>2</v>
      </c>
      <c r="DC19" s="1">
        <f t="shared" si="2"/>
        <v>-1.6777409536010025E-2</v>
      </c>
      <c r="DD19" s="1">
        <f t="shared" si="3"/>
        <v>-0.14108306374454183</v>
      </c>
      <c r="DE19" s="1">
        <f t="shared" si="4"/>
        <v>-5.1381158678629697E-2</v>
      </c>
    </row>
    <row r="20" spans="1:109" ht="13.8" x14ac:dyDescent="0.25">
      <c r="A20" s="5">
        <v>20</v>
      </c>
      <c r="B20" s="5">
        <v>30</v>
      </c>
      <c r="C20" s="5" t="s">
        <v>109</v>
      </c>
      <c r="D20" s="5">
        <v>75</v>
      </c>
      <c r="E20" s="5">
        <v>33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4</v>
      </c>
      <c r="M20" s="6">
        <f t="shared" si="5"/>
        <v>2</v>
      </c>
      <c r="N20" s="6" t="b">
        <f t="shared" si="0"/>
        <v>1</v>
      </c>
      <c r="O20" s="6">
        <f t="shared" si="6"/>
        <v>2</v>
      </c>
      <c r="P20" s="6" t="b">
        <f t="shared" si="1"/>
        <v>0</v>
      </c>
      <c r="Q20" s="6">
        <v>2</v>
      </c>
      <c r="R20" s="6">
        <v>9</v>
      </c>
      <c r="S20" s="6">
        <v>8</v>
      </c>
      <c r="T20" s="7">
        <v>9</v>
      </c>
      <c r="U20" s="7">
        <v>9</v>
      </c>
      <c r="V20" s="7">
        <v>82</v>
      </c>
      <c r="W20" s="7">
        <v>144</v>
      </c>
      <c r="X20" s="7">
        <v>39</v>
      </c>
      <c r="Y20" s="7">
        <v>27</v>
      </c>
      <c r="Z20" s="7">
        <v>95</v>
      </c>
      <c r="AA20" s="7">
        <v>90</v>
      </c>
      <c r="AB20" s="5">
        <v>0.62975000000000003</v>
      </c>
      <c r="AC20" s="5">
        <v>0.2000625</v>
      </c>
      <c r="AD20" s="5">
        <v>0.24081250000000001</v>
      </c>
      <c r="AE20" s="5">
        <v>0.22843749999999999</v>
      </c>
      <c r="AF20" s="5">
        <v>17</v>
      </c>
      <c r="AG20" s="5">
        <v>10.8776875</v>
      </c>
      <c r="AH20" s="5">
        <v>0.6398639706</v>
      </c>
      <c r="AI20" s="5">
        <v>15.930937500000001</v>
      </c>
      <c r="AJ20" s="5">
        <v>0.93711397060000001</v>
      </c>
      <c r="AK20" s="5">
        <v>10.0151875</v>
      </c>
      <c r="AL20" s="5">
        <v>0.5891286765</v>
      </c>
      <c r="AM20" s="5">
        <v>14.627812499999999</v>
      </c>
      <c r="AN20" s="5">
        <v>0.86045955880000002</v>
      </c>
      <c r="AO20" s="5">
        <v>0.60352941179999997</v>
      </c>
      <c r="AP20" s="5">
        <v>10.26</v>
      </c>
      <c r="AQ20" s="5">
        <v>0.85088235290000003</v>
      </c>
      <c r="AR20" s="5">
        <v>14.465</v>
      </c>
      <c r="AS20" s="5">
        <v>0.84499999999999997</v>
      </c>
      <c r="AT20" s="5">
        <v>14.365</v>
      </c>
      <c r="AU20" s="5">
        <v>0.83147058819999997</v>
      </c>
      <c r="AV20" s="5">
        <v>14.135</v>
      </c>
      <c r="AW20" s="5">
        <v>3.0844746600000001</v>
      </c>
      <c r="AX20" s="5">
        <v>4.800238437</v>
      </c>
      <c r="AY20" s="5">
        <v>2.8839170099999998</v>
      </c>
      <c r="AZ20" s="5">
        <v>3.118526235</v>
      </c>
      <c r="BA20" s="5">
        <v>0.68500000000000005</v>
      </c>
      <c r="BB20" s="5">
        <v>0.11</v>
      </c>
      <c r="BC20" s="5">
        <v>0.77500000000000002</v>
      </c>
      <c r="BD20" s="5">
        <v>0.16</v>
      </c>
      <c r="BE20" s="5">
        <v>0.30800626879999998</v>
      </c>
      <c r="BF20" s="5">
        <v>0.24891588049999999</v>
      </c>
      <c r="BG20" s="5">
        <v>0.28902340440000002</v>
      </c>
      <c r="BH20" s="5">
        <v>0.24467549259999999</v>
      </c>
      <c r="BI20" s="5">
        <v>5</v>
      </c>
      <c r="BJ20" s="5">
        <v>6.5</v>
      </c>
      <c r="BK20" s="5">
        <v>4.5</v>
      </c>
      <c r="BL20" s="5">
        <v>6</v>
      </c>
      <c r="BM20" s="5">
        <v>6.5</v>
      </c>
      <c r="BN20" s="5">
        <v>5</v>
      </c>
      <c r="BO20" s="5">
        <v>5</v>
      </c>
      <c r="BP20" s="5">
        <v>6</v>
      </c>
      <c r="BQ20" s="5">
        <v>6</v>
      </c>
      <c r="BR20" s="5">
        <v>5</v>
      </c>
      <c r="BS20" s="5">
        <v>6</v>
      </c>
      <c r="BT20" s="5">
        <v>6</v>
      </c>
      <c r="BU20" s="5">
        <v>5.5</v>
      </c>
      <c r="BV20" s="5">
        <v>4.5</v>
      </c>
      <c r="BW20" s="5">
        <v>6</v>
      </c>
      <c r="BX20" s="5">
        <v>6.5</v>
      </c>
      <c r="BY20" s="5">
        <v>6.5</v>
      </c>
      <c r="BZ20" s="5">
        <v>4.5</v>
      </c>
      <c r="CA20" s="5">
        <v>5.5</v>
      </c>
      <c r="CB20" s="5">
        <v>6</v>
      </c>
      <c r="CC20" s="5">
        <v>4</v>
      </c>
      <c r="CD20" s="5">
        <v>4.5</v>
      </c>
      <c r="CE20" s="5">
        <v>5.5</v>
      </c>
      <c r="CF20" s="5">
        <v>8</v>
      </c>
      <c r="CG20" s="5">
        <v>8</v>
      </c>
      <c r="CH20" s="5">
        <v>8</v>
      </c>
      <c r="CI20" s="5">
        <v>4</v>
      </c>
      <c r="CJ20" s="5">
        <v>4</v>
      </c>
      <c r="CK20" s="5">
        <v>6</v>
      </c>
      <c r="CL20" s="5">
        <v>4</v>
      </c>
      <c r="CM20" s="5">
        <v>4</v>
      </c>
      <c r="CN20" s="5">
        <v>4</v>
      </c>
      <c r="CO20" s="5">
        <v>6</v>
      </c>
      <c r="CP20" s="5">
        <v>7</v>
      </c>
      <c r="CQ20" s="5">
        <v>8</v>
      </c>
      <c r="CR20" s="5">
        <v>13</v>
      </c>
      <c r="CS20" s="5">
        <v>17</v>
      </c>
      <c r="CT20" s="5">
        <v>4</v>
      </c>
      <c r="CU20" s="5">
        <v>3</v>
      </c>
      <c r="CV20" s="5">
        <v>45</v>
      </c>
      <c r="CW20" s="5">
        <v>1</v>
      </c>
      <c r="CX20" s="5">
        <v>4</v>
      </c>
      <c r="CY20" s="5">
        <v>3</v>
      </c>
      <c r="CZ20" s="5">
        <v>2</v>
      </c>
      <c r="DA20" s="5">
        <v>4</v>
      </c>
      <c r="DB20" s="5">
        <v>1</v>
      </c>
      <c r="DC20" s="1">
        <f t="shared" si="2"/>
        <v>-7.0130483415288866E-2</v>
      </c>
      <c r="DD20" s="1">
        <f t="shared" si="3"/>
        <v>-0.21930156057707914</v>
      </c>
      <c r="DE20" s="1">
        <f t="shared" si="4"/>
        <v>-8.0153108571170417E-2</v>
      </c>
    </row>
    <row r="21" spans="1:109" ht="13.8" x14ac:dyDescent="0.25">
      <c r="A21" s="5">
        <v>21</v>
      </c>
      <c r="B21" s="5">
        <v>31</v>
      </c>
      <c r="C21" s="5" t="s">
        <v>109</v>
      </c>
      <c r="D21" s="5">
        <v>70</v>
      </c>
      <c r="E21" s="5">
        <v>50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4</v>
      </c>
      <c r="M21" s="6">
        <f t="shared" si="5"/>
        <v>2</v>
      </c>
      <c r="N21" s="6" t="b">
        <f t="shared" si="0"/>
        <v>1</v>
      </c>
      <c r="O21" s="6">
        <f t="shared" si="6"/>
        <v>3</v>
      </c>
      <c r="P21" s="6" t="b">
        <f t="shared" si="1"/>
        <v>1</v>
      </c>
      <c r="Q21" s="6">
        <v>2</v>
      </c>
      <c r="R21" s="6">
        <v>9</v>
      </c>
      <c r="S21" s="6">
        <v>5</v>
      </c>
      <c r="T21" s="7">
        <v>9</v>
      </c>
      <c r="U21" s="7">
        <v>8</v>
      </c>
      <c r="V21" s="7">
        <v>58</v>
      </c>
      <c r="W21" s="7">
        <v>156</v>
      </c>
      <c r="X21" s="7">
        <v>30</v>
      </c>
      <c r="Y21" s="7">
        <v>32</v>
      </c>
      <c r="Z21" s="7">
        <v>94</v>
      </c>
      <c r="AA21" s="7">
        <v>84</v>
      </c>
      <c r="AB21" s="5">
        <v>0.88468749999999996</v>
      </c>
      <c r="AC21" s="5">
        <v>0.25724999999999998</v>
      </c>
      <c r="AD21" s="5">
        <v>0.360375</v>
      </c>
      <c r="AE21" s="5">
        <v>0.42475000000000002</v>
      </c>
      <c r="AF21" s="5">
        <v>16</v>
      </c>
      <c r="AG21" s="5">
        <v>8.0570000000000004</v>
      </c>
      <c r="AH21" s="5">
        <v>0.50356250000000002</v>
      </c>
      <c r="AI21" s="5">
        <v>24.295187500000001</v>
      </c>
      <c r="AJ21" s="5">
        <v>1.5184492190000001</v>
      </c>
      <c r="AK21" s="5">
        <v>10.4111875</v>
      </c>
      <c r="AL21" s="5">
        <v>0.65069921880000003</v>
      </c>
      <c r="AM21" s="5">
        <v>14.073499999999999</v>
      </c>
      <c r="AN21" s="5">
        <v>0.87959374999999995</v>
      </c>
      <c r="AO21" s="5">
        <v>0.47625000000000001</v>
      </c>
      <c r="AP21" s="5">
        <v>7.62</v>
      </c>
      <c r="AQ21" s="5">
        <v>1.3603125</v>
      </c>
      <c r="AR21" s="5">
        <v>21.765000000000001</v>
      </c>
      <c r="AS21" s="5">
        <v>0.83937499999999998</v>
      </c>
      <c r="AT21" s="5">
        <v>13.43</v>
      </c>
      <c r="AU21" s="5">
        <v>0.72468750000000004</v>
      </c>
      <c r="AV21" s="5">
        <v>11.595000000000001</v>
      </c>
      <c r="AW21" s="5">
        <v>4.041087997</v>
      </c>
      <c r="AX21" s="5">
        <v>16.089281440000001</v>
      </c>
      <c r="AY21" s="5">
        <v>7.6290834099999998</v>
      </c>
      <c r="AZ21" s="5">
        <v>7.553631406</v>
      </c>
      <c r="BA21" s="5">
        <v>0.98</v>
      </c>
      <c r="BB21" s="5">
        <v>0</v>
      </c>
      <c r="BC21" s="5">
        <v>0.92</v>
      </c>
      <c r="BD21" s="5">
        <v>0.40500000000000003</v>
      </c>
      <c r="BE21" s="5">
        <v>0.23154368989999999</v>
      </c>
      <c r="BF21" s="5">
        <v>0.37699398589999999</v>
      </c>
      <c r="BG21" s="5">
        <v>0.40142336670000001</v>
      </c>
      <c r="BH21" s="5">
        <v>0.41777329769999999</v>
      </c>
      <c r="BI21" s="5">
        <v>10</v>
      </c>
      <c r="BJ21" s="5">
        <v>2.5</v>
      </c>
      <c r="BK21" s="5">
        <v>8.5</v>
      </c>
      <c r="BL21" s="5">
        <v>5</v>
      </c>
      <c r="BM21" s="5">
        <v>1</v>
      </c>
      <c r="BN21" s="5">
        <v>7</v>
      </c>
      <c r="BO21" s="5">
        <v>0</v>
      </c>
      <c r="BP21" s="5">
        <v>0</v>
      </c>
      <c r="BQ21" s="5">
        <v>9.5</v>
      </c>
      <c r="BR21" s="5">
        <v>9</v>
      </c>
      <c r="BS21" s="5">
        <v>6</v>
      </c>
      <c r="BT21" s="5">
        <v>10</v>
      </c>
      <c r="BU21" s="5">
        <v>3</v>
      </c>
      <c r="BV21" s="5">
        <v>6</v>
      </c>
      <c r="BW21" s="5">
        <v>4.5</v>
      </c>
      <c r="BX21" s="5">
        <v>1.5</v>
      </c>
      <c r="BY21" s="5">
        <v>9</v>
      </c>
      <c r="BZ21" s="5">
        <v>3</v>
      </c>
      <c r="CA21" s="5">
        <v>6.5</v>
      </c>
      <c r="CB21" s="5">
        <v>10</v>
      </c>
      <c r="CC21" s="5">
        <v>4.5</v>
      </c>
      <c r="CD21" s="5">
        <v>7.5</v>
      </c>
      <c r="CE21" s="5">
        <v>3</v>
      </c>
      <c r="CF21" s="5">
        <v>10</v>
      </c>
      <c r="CG21" s="5">
        <v>10</v>
      </c>
      <c r="CH21" s="5">
        <v>9</v>
      </c>
      <c r="CI21" s="5">
        <v>9</v>
      </c>
      <c r="CJ21" s="5">
        <v>6</v>
      </c>
      <c r="CK21" s="5">
        <v>3</v>
      </c>
      <c r="CL21" s="5">
        <v>10</v>
      </c>
      <c r="CM21" s="5">
        <v>10</v>
      </c>
      <c r="CN21" s="5">
        <v>10</v>
      </c>
      <c r="CO21" s="5">
        <v>4</v>
      </c>
      <c r="CP21" s="5">
        <v>7</v>
      </c>
      <c r="CQ21" s="5">
        <v>3</v>
      </c>
      <c r="CR21" s="5">
        <v>20</v>
      </c>
      <c r="CS21" s="5">
        <v>20</v>
      </c>
      <c r="CT21" s="5">
        <v>4</v>
      </c>
      <c r="CU21" s="5">
        <v>5</v>
      </c>
      <c r="CV21" s="5">
        <v>57</v>
      </c>
      <c r="CW21" s="5">
        <v>1</v>
      </c>
      <c r="CX21" s="5">
        <v>3</v>
      </c>
      <c r="CY21" s="5">
        <v>2</v>
      </c>
      <c r="CZ21" s="5">
        <v>1</v>
      </c>
      <c r="DA21" s="5">
        <v>3</v>
      </c>
      <c r="DB21" s="5">
        <v>4</v>
      </c>
      <c r="DC21" s="1">
        <f t="shared" si="2"/>
        <v>0.13363868883749236</v>
      </c>
      <c r="DD21" s="1">
        <f t="shared" si="3"/>
        <v>-0.3221650113163243</v>
      </c>
      <c r="DE21" s="1">
        <f t="shared" si="4"/>
        <v>-0.1398492296819186</v>
      </c>
    </row>
    <row r="22" spans="1:109" ht="13.8" x14ac:dyDescent="0.25">
      <c r="A22" s="5">
        <v>22</v>
      </c>
      <c r="B22" s="5">
        <v>32</v>
      </c>
      <c r="C22" s="5" t="s">
        <v>109</v>
      </c>
      <c r="D22" s="5">
        <v>70</v>
      </c>
      <c r="E22" s="5">
        <v>40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4</v>
      </c>
      <c r="M22" s="6">
        <f t="shared" si="5"/>
        <v>2</v>
      </c>
      <c r="N22" s="6" t="b">
        <f t="shared" si="0"/>
        <v>1</v>
      </c>
      <c r="O22" s="6">
        <f t="shared" si="6"/>
        <v>3</v>
      </c>
      <c r="P22" s="6" t="b">
        <f t="shared" si="1"/>
        <v>1</v>
      </c>
      <c r="Q22" s="6">
        <v>2</v>
      </c>
      <c r="R22" s="6">
        <v>9</v>
      </c>
      <c r="S22" s="6">
        <v>8</v>
      </c>
      <c r="T22" s="7">
        <v>9</v>
      </c>
      <c r="U22" s="7">
        <v>9</v>
      </c>
      <c r="V22" s="7">
        <v>39</v>
      </c>
      <c r="W22" s="7">
        <v>120</v>
      </c>
      <c r="X22" s="7">
        <v>32</v>
      </c>
      <c r="Y22" s="7">
        <v>26</v>
      </c>
      <c r="Z22" s="7">
        <v>94</v>
      </c>
      <c r="AA22" s="7">
        <v>77</v>
      </c>
      <c r="AB22" s="5">
        <v>0.5340625</v>
      </c>
      <c r="AC22" s="5">
        <v>0.109625</v>
      </c>
      <c r="AD22" s="5">
        <v>0.2875625</v>
      </c>
      <c r="AE22" s="5">
        <v>0.39200000000000002</v>
      </c>
      <c r="AF22" s="5">
        <v>27</v>
      </c>
      <c r="AG22" s="5">
        <v>19.870125000000002</v>
      </c>
      <c r="AH22" s="5">
        <v>0.73593055559999998</v>
      </c>
      <c r="AI22" s="5">
        <v>43.889062500000001</v>
      </c>
      <c r="AJ22" s="5">
        <v>1.6255208329999999</v>
      </c>
      <c r="AK22" s="5">
        <v>20.981187500000001</v>
      </c>
      <c r="AL22" s="5">
        <v>0.7770810185</v>
      </c>
      <c r="AM22" s="5">
        <v>29.427624999999999</v>
      </c>
      <c r="AN22" s="5">
        <v>1.0899120369999999</v>
      </c>
      <c r="AO22" s="5">
        <v>0.65314814809999999</v>
      </c>
      <c r="AP22" s="5">
        <v>17.635000000000002</v>
      </c>
      <c r="AQ22" s="5">
        <v>1.2337037040000001</v>
      </c>
      <c r="AR22" s="5">
        <v>33.31</v>
      </c>
      <c r="AS22" s="5">
        <v>0.93259259260000005</v>
      </c>
      <c r="AT22" s="5">
        <v>25.18</v>
      </c>
      <c r="AU22" s="5">
        <v>0.75592592589999996</v>
      </c>
      <c r="AV22" s="5">
        <v>20.41</v>
      </c>
      <c r="AW22" s="5">
        <v>9.1462428609999993</v>
      </c>
      <c r="AX22" s="5">
        <v>34.402071909999997</v>
      </c>
      <c r="AY22" s="5">
        <v>9.4453675960000005</v>
      </c>
      <c r="AZ22" s="5">
        <v>24.916752379999998</v>
      </c>
      <c r="BA22" s="5">
        <v>0.56999999999999995</v>
      </c>
      <c r="BB22" s="5">
        <v>0</v>
      </c>
      <c r="BC22" s="5">
        <v>0.46500000000000002</v>
      </c>
      <c r="BD22" s="5">
        <v>0.33500000000000002</v>
      </c>
      <c r="BE22" s="5">
        <v>0.40277542919999998</v>
      </c>
      <c r="BF22" s="5">
        <v>0.22482666279999999</v>
      </c>
      <c r="BG22" s="5">
        <v>0.42695182129999998</v>
      </c>
      <c r="BH22" s="5">
        <v>0.39546612889999999</v>
      </c>
      <c r="BI22" s="5">
        <v>9.5</v>
      </c>
      <c r="BJ22" s="5">
        <v>6</v>
      </c>
      <c r="BK22" s="5">
        <v>5.5</v>
      </c>
      <c r="BL22" s="5">
        <v>8</v>
      </c>
      <c r="BM22" s="5">
        <v>5</v>
      </c>
      <c r="BN22" s="5">
        <v>1</v>
      </c>
      <c r="BO22" s="5">
        <v>3</v>
      </c>
      <c r="BP22" s="5">
        <v>5</v>
      </c>
      <c r="BQ22" s="5">
        <v>10</v>
      </c>
      <c r="BR22" s="5">
        <v>7</v>
      </c>
      <c r="BS22" s="5">
        <v>9</v>
      </c>
      <c r="BT22" s="5">
        <v>5.5</v>
      </c>
      <c r="BU22" s="5">
        <v>5.5</v>
      </c>
      <c r="BV22" s="5">
        <v>7.5</v>
      </c>
      <c r="BW22" s="5">
        <v>7.5</v>
      </c>
      <c r="BX22" s="5">
        <v>1</v>
      </c>
      <c r="BY22" s="5">
        <v>8</v>
      </c>
      <c r="BZ22" s="5">
        <v>4.5</v>
      </c>
      <c r="CA22" s="5">
        <v>3.5</v>
      </c>
      <c r="CB22" s="5">
        <v>8.5</v>
      </c>
      <c r="CC22" s="5">
        <v>6.5</v>
      </c>
      <c r="CD22" s="5">
        <v>6</v>
      </c>
      <c r="CE22" s="5">
        <v>8.5</v>
      </c>
      <c r="CF22" s="5">
        <v>10</v>
      </c>
      <c r="CG22" s="5">
        <v>9</v>
      </c>
      <c r="CH22" s="5">
        <v>9</v>
      </c>
      <c r="CI22" s="5">
        <v>8</v>
      </c>
      <c r="CJ22" s="5">
        <v>6</v>
      </c>
      <c r="CK22" s="5">
        <v>7</v>
      </c>
      <c r="CL22" s="5">
        <v>9</v>
      </c>
      <c r="CM22" s="5">
        <v>9</v>
      </c>
      <c r="CN22" s="5">
        <v>8</v>
      </c>
      <c r="CO22" s="5">
        <v>9</v>
      </c>
      <c r="CP22" s="5">
        <v>7</v>
      </c>
      <c r="CQ22" s="5">
        <v>7</v>
      </c>
      <c r="CR22" s="5">
        <v>17</v>
      </c>
      <c r="CS22" s="5">
        <v>15</v>
      </c>
      <c r="CT22" s="5">
        <v>2</v>
      </c>
      <c r="CU22" s="5">
        <v>3</v>
      </c>
      <c r="CV22" s="5">
        <v>48</v>
      </c>
      <c r="CW22" s="5">
        <v>1</v>
      </c>
      <c r="CX22" s="5">
        <v>4</v>
      </c>
      <c r="CY22" s="5">
        <v>3</v>
      </c>
      <c r="CZ22" s="5">
        <v>1</v>
      </c>
      <c r="DA22" s="5">
        <v>4</v>
      </c>
      <c r="DB22" s="5">
        <v>2</v>
      </c>
      <c r="DC22" s="1">
        <f t="shared" si="2"/>
        <v>9.1210868636493206E-2</v>
      </c>
      <c r="DD22" s="1">
        <f t="shared" si="3"/>
        <v>-0.18498830018749379</v>
      </c>
      <c r="DE22" s="1">
        <f t="shared" si="4"/>
        <v>-0.12152075945781179</v>
      </c>
    </row>
    <row r="23" spans="1:109" ht="13.8" x14ac:dyDescent="0.25">
      <c r="A23" s="5">
        <v>23</v>
      </c>
      <c r="B23" s="5">
        <v>28</v>
      </c>
      <c r="C23" s="5" t="s">
        <v>110</v>
      </c>
      <c r="D23" s="5">
        <v>70</v>
      </c>
      <c r="E23" s="5">
        <v>50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4</v>
      </c>
      <c r="M23" s="6">
        <f t="shared" si="5"/>
        <v>2</v>
      </c>
      <c r="N23" s="6" t="b">
        <f t="shared" si="0"/>
        <v>1</v>
      </c>
      <c r="O23" s="6">
        <f t="shared" si="6"/>
        <v>3</v>
      </c>
      <c r="P23" s="6" t="b">
        <f t="shared" si="1"/>
        <v>1</v>
      </c>
      <c r="Q23" s="6">
        <v>2</v>
      </c>
      <c r="R23" s="6">
        <v>8</v>
      </c>
      <c r="S23" s="6">
        <v>9</v>
      </c>
      <c r="T23" s="7">
        <v>9</v>
      </c>
      <c r="U23" s="7">
        <v>9</v>
      </c>
      <c r="V23" s="7">
        <v>144</v>
      </c>
      <c r="W23" s="7">
        <v>103</v>
      </c>
      <c r="X23" s="7">
        <v>29</v>
      </c>
      <c r="Y23" s="7">
        <v>25</v>
      </c>
      <c r="Z23" s="7">
        <v>128</v>
      </c>
      <c r="AA23" s="7">
        <v>124</v>
      </c>
      <c r="AB23" s="5">
        <v>0.37512499999999999</v>
      </c>
      <c r="AC23" s="5">
        <v>0.68412499999999998</v>
      </c>
      <c r="AD23" s="5">
        <v>0.46737499999999998</v>
      </c>
      <c r="AE23" s="5">
        <v>0.42131249999999998</v>
      </c>
      <c r="AF23" s="5">
        <v>16</v>
      </c>
      <c r="AG23" s="5">
        <v>12.733375000000001</v>
      </c>
      <c r="AH23" s="5">
        <v>0.79583593750000003</v>
      </c>
      <c r="AI23" s="5">
        <v>9.9683124999999997</v>
      </c>
      <c r="AJ23" s="5">
        <v>0.62301953129999998</v>
      </c>
      <c r="AK23" s="5">
        <v>15.2965</v>
      </c>
      <c r="AL23" s="5">
        <v>0.95603125</v>
      </c>
      <c r="AM23" s="5">
        <v>18.537125</v>
      </c>
      <c r="AN23" s="5">
        <v>1.158570313</v>
      </c>
      <c r="AO23" s="5">
        <v>0.76343749999999999</v>
      </c>
      <c r="AP23" s="5">
        <v>12.215</v>
      </c>
      <c r="AQ23" s="5">
        <v>0.55531249999999999</v>
      </c>
      <c r="AR23" s="5">
        <v>8.8849999999999998</v>
      </c>
      <c r="AS23" s="5">
        <v>0.70125000000000004</v>
      </c>
      <c r="AT23" s="5">
        <v>11.22</v>
      </c>
      <c r="AU23" s="5">
        <v>0.7265625</v>
      </c>
      <c r="AV23" s="5">
        <v>11.625</v>
      </c>
      <c r="AW23" s="5">
        <v>4.5164941440000002</v>
      </c>
      <c r="AX23" s="5">
        <v>5.3490740069999996</v>
      </c>
      <c r="AY23" s="5">
        <v>38.534142670000001</v>
      </c>
      <c r="AZ23" s="5">
        <v>72.731034649999998</v>
      </c>
      <c r="BA23" s="5">
        <v>0.315</v>
      </c>
      <c r="BB23" s="5">
        <v>0.76500000000000001</v>
      </c>
      <c r="BC23" s="5">
        <v>0.6</v>
      </c>
      <c r="BD23" s="5">
        <v>0.4</v>
      </c>
      <c r="BE23" s="5">
        <v>0.36480715590000001</v>
      </c>
      <c r="BF23" s="5">
        <v>0.32343359820000001</v>
      </c>
      <c r="BG23" s="5">
        <v>0.4214291349</v>
      </c>
      <c r="BH23" s="5">
        <v>0.3413460626</v>
      </c>
      <c r="BI23" s="5">
        <v>4.5</v>
      </c>
      <c r="BJ23" s="5">
        <v>7.5</v>
      </c>
      <c r="BK23" s="5">
        <v>5</v>
      </c>
      <c r="BL23" s="5">
        <v>4</v>
      </c>
      <c r="BM23" s="5">
        <v>4.5</v>
      </c>
      <c r="BN23" s="5">
        <v>0</v>
      </c>
      <c r="BO23" s="5">
        <v>1</v>
      </c>
      <c r="BP23" s="5">
        <v>4.5</v>
      </c>
      <c r="BQ23" s="5">
        <v>1.5</v>
      </c>
      <c r="BR23" s="5">
        <v>4</v>
      </c>
      <c r="BS23" s="5">
        <v>1.5</v>
      </c>
      <c r="BT23" s="5">
        <v>4.5</v>
      </c>
      <c r="BU23" s="5">
        <v>7.5</v>
      </c>
      <c r="BV23" s="5">
        <v>5.5</v>
      </c>
      <c r="BW23" s="5">
        <v>6</v>
      </c>
      <c r="BX23" s="5">
        <v>7.5</v>
      </c>
      <c r="BY23" s="5">
        <v>5</v>
      </c>
      <c r="BZ23" s="5">
        <v>7</v>
      </c>
      <c r="CA23" s="5">
        <v>6.5</v>
      </c>
      <c r="CB23" s="5">
        <v>5</v>
      </c>
      <c r="CC23" s="5">
        <v>5.5</v>
      </c>
      <c r="CD23" s="5">
        <v>5.5</v>
      </c>
      <c r="CE23" s="5">
        <v>5</v>
      </c>
      <c r="CF23" s="5">
        <v>8</v>
      </c>
      <c r="CG23" s="5">
        <v>7</v>
      </c>
      <c r="CH23" s="5">
        <v>4</v>
      </c>
      <c r="CI23" s="5">
        <v>10</v>
      </c>
      <c r="CJ23" s="5">
        <v>10</v>
      </c>
      <c r="CK23" s="5">
        <v>8</v>
      </c>
      <c r="CL23" s="5">
        <v>8</v>
      </c>
      <c r="CM23" s="5">
        <v>7</v>
      </c>
      <c r="CN23" s="5">
        <v>5</v>
      </c>
      <c r="CO23" s="5">
        <v>8</v>
      </c>
      <c r="CP23" s="5">
        <v>3</v>
      </c>
      <c r="CQ23" s="5">
        <v>7</v>
      </c>
      <c r="CR23" s="5">
        <v>12</v>
      </c>
      <c r="CS23" s="5">
        <v>11</v>
      </c>
      <c r="CT23" s="5">
        <v>3</v>
      </c>
      <c r="CU23" s="5">
        <v>4</v>
      </c>
      <c r="CV23" s="5">
        <v>42</v>
      </c>
      <c r="CW23" s="5">
        <v>2</v>
      </c>
      <c r="CX23" s="5">
        <v>3</v>
      </c>
      <c r="CY23" s="5">
        <v>2</v>
      </c>
      <c r="CZ23" s="5">
        <v>4</v>
      </c>
      <c r="DA23" s="5">
        <v>3</v>
      </c>
      <c r="DB23" s="5">
        <v>1</v>
      </c>
      <c r="DC23" s="1">
        <f t="shared" si="2"/>
        <v>-0.25546255051460448</v>
      </c>
      <c r="DD23" s="1">
        <f t="shared" si="3"/>
        <v>-0.11722651134646925</v>
      </c>
      <c r="DE23" s="1">
        <f t="shared" si="4"/>
        <v>-0.13872702109393326</v>
      </c>
    </row>
    <row r="24" spans="1:109" ht="12.75" customHeight="1" x14ac:dyDescent="0.25">
      <c r="A24" s="1">
        <v>24</v>
      </c>
      <c r="B24" s="1">
        <v>39</v>
      </c>
      <c r="C24" s="1" t="s">
        <v>110</v>
      </c>
      <c r="D24" s="1">
        <v>75</v>
      </c>
      <c r="E24" s="1">
        <v>40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4</v>
      </c>
      <c r="M24" s="6">
        <f t="shared" si="5"/>
        <v>2</v>
      </c>
      <c r="N24" s="6" t="b">
        <f t="shared" si="0"/>
        <v>1</v>
      </c>
      <c r="O24" s="6">
        <f t="shared" si="6"/>
        <v>3</v>
      </c>
      <c r="P24" s="6" t="b">
        <f t="shared" si="1"/>
        <v>1</v>
      </c>
      <c r="Q24" s="6">
        <v>2</v>
      </c>
      <c r="R24" s="6">
        <v>9</v>
      </c>
      <c r="S24" s="6">
        <v>9</v>
      </c>
      <c r="T24" s="7">
        <v>9</v>
      </c>
      <c r="U24" s="7">
        <v>9</v>
      </c>
      <c r="V24" s="7">
        <v>156</v>
      </c>
      <c r="W24" s="7">
        <v>107</v>
      </c>
      <c r="X24" s="7">
        <v>37</v>
      </c>
      <c r="Y24" s="7">
        <v>40</v>
      </c>
      <c r="Z24" s="7">
        <v>140</v>
      </c>
      <c r="AA24" s="7">
        <v>157</v>
      </c>
      <c r="AB24" s="1">
        <v>0.48706250000000001</v>
      </c>
      <c r="AC24" s="1">
        <v>0.81068750000000001</v>
      </c>
      <c r="AD24" s="1">
        <v>0.87012500000000004</v>
      </c>
      <c r="AE24" s="1">
        <v>0.70218749999999996</v>
      </c>
      <c r="AF24" s="1">
        <v>6</v>
      </c>
      <c r="AG24" s="1">
        <v>4.6568750000000003</v>
      </c>
      <c r="AH24" s="1">
        <f>AG24/AF24</f>
        <v>0.77614583333333342</v>
      </c>
      <c r="AI24" s="1">
        <v>3.0745</v>
      </c>
      <c r="AJ24" s="1">
        <f>AI24/AF24</f>
        <v>0.51241666666666663</v>
      </c>
      <c r="AK24" s="1">
        <v>3.0147499999999998</v>
      </c>
      <c r="AL24" s="1">
        <f>AK24/AF24</f>
        <v>0.50245833333333334</v>
      </c>
      <c r="AM24" s="1">
        <v>3.6426875000000001</v>
      </c>
      <c r="AN24" s="1">
        <f>AM24/AF24</f>
        <v>0.60711458333333335</v>
      </c>
      <c r="AO24" s="1">
        <f>AP24/AF24</f>
        <v>0.66833333333333333</v>
      </c>
      <c r="AP24" s="1">
        <v>4.01</v>
      </c>
      <c r="AQ24" s="1">
        <f>AR24/AF24</f>
        <v>0.49249999999999999</v>
      </c>
      <c r="AR24" s="1">
        <v>2.9550000000000001</v>
      </c>
      <c r="AS24" s="1">
        <f>AT24/AF24</f>
        <v>0.47500000000000003</v>
      </c>
      <c r="AT24" s="1">
        <v>2.85</v>
      </c>
      <c r="AU24" s="1">
        <f>AV24/AF24</f>
        <v>0.56166666666666665</v>
      </c>
      <c r="AV24" s="1">
        <v>3.37</v>
      </c>
      <c r="AW24" s="1">
        <v>2.0667655243651599</v>
      </c>
      <c r="AX24" s="1">
        <v>0.83449137146923402</v>
      </c>
      <c r="AY24" s="1">
        <v>0.95948358096340802</v>
      </c>
      <c r="AZ24" s="1">
        <v>1.4209597792275399</v>
      </c>
      <c r="BA24" s="1">
        <v>0.54</v>
      </c>
      <c r="BB24" s="1">
        <v>0.90500000000000003</v>
      </c>
      <c r="BC24" s="1">
        <v>0.98499999999999999</v>
      </c>
      <c r="BD24" s="1">
        <v>0.98499999999999999</v>
      </c>
      <c r="BE24" s="1">
        <v>0.54</v>
      </c>
      <c r="BF24" s="1">
        <v>0.90500000000000003</v>
      </c>
      <c r="BG24" s="1">
        <v>0.98499999999999999</v>
      </c>
      <c r="BH24" s="1">
        <v>0.78500000000000003</v>
      </c>
      <c r="BI24" s="5">
        <v>6.5</v>
      </c>
      <c r="BJ24" s="1">
        <v>9</v>
      </c>
      <c r="BK24" s="1">
        <v>3</v>
      </c>
      <c r="BL24" s="1">
        <v>5.5</v>
      </c>
      <c r="BM24" s="1">
        <v>5</v>
      </c>
      <c r="BN24" s="1">
        <v>1.5</v>
      </c>
      <c r="BO24" s="1">
        <v>7</v>
      </c>
      <c r="BP24" s="1">
        <v>5</v>
      </c>
      <c r="BQ24" s="1">
        <v>5.5</v>
      </c>
      <c r="BR24" s="1">
        <v>3</v>
      </c>
      <c r="BS24" s="1">
        <v>5</v>
      </c>
      <c r="BT24" s="1">
        <v>3</v>
      </c>
      <c r="BU24" s="5">
        <v>7.5</v>
      </c>
      <c r="BV24" s="5">
        <v>2.5</v>
      </c>
      <c r="BW24" s="5">
        <v>5</v>
      </c>
      <c r="BX24" s="1">
        <v>7</v>
      </c>
      <c r="BY24" s="1">
        <v>6</v>
      </c>
      <c r="BZ24" s="1">
        <v>7.5</v>
      </c>
      <c r="CA24" s="1">
        <v>5</v>
      </c>
      <c r="CB24" s="5">
        <v>3</v>
      </c>
      <c r="CC24" s="5">
        <v>8.5</v>
      </c>
      <c r="CD24" s="1">
        <v>2.5</v>
      </c>
      <c r="CE24" s="1">
        <v>3.5</v>
      </c>
      <c r="CF24" s="1">
        <v>7</v>
      </c>
      <c r="CG24" s="1">
        <v>8</v>
      </c>
      <c r="CH24" s="1">
        <v>5</v>
      </c>
      <c r="CI24" s="1">
        <v>8</v>
      </c>
      <c r="CJ24" s="5">
        <v>10</v>
      </c>
      <c r="CK24" s="1">
        <v>8</v>
      </c>
      <c r="CL24" s="1">
        <v>4</v>
      </c>
      <c r="CM24" s="1">
        <v>6</v>
      </c>
      <c r="CN24" s="1">
        <v>3</v>
      </c>
      <c r="CO24" s="1">
        <v>6</v>
      </c>
      <c r="CP24" s="1">
        <v>7</v>
      </c>
      <c r="CQ24" s="1">
        <v>5</v>
      </c>
      <c r="CR24" s="1">
        <v>19</v>
      </c>
      <c r="CS24" s="1">
        <v>8</v>
      </c>
      <c r="CT24" s="1">
        <v>1</v>
      </c>
      <c r="CU24" s="1">
        <v>4</v>
      </c>
      <c r="CV24" s="1">
        <v>47</v>
      </c>
      <c r="CW24" s="1">
        <v>1</v>
      </c>
      <c r="CX24" s="1">
        <v>2</v>
      </c>
      <c r="CY24" s="1">
        <v>4</v>
      </c>
      <c r="CZ24" s="1">
        <v>1</v>
      </c>
      <c r="DA24" s="1">
        <v>2</v>
      </c>
      <c r="DB24" s="1">
        <v>3</v>
      </c>
      <c r="DC24" s="1">
        <f t="shared" si="2"/>
        <v>-0.30759376516636949</v>
      </c>
      <c r="DD24" s="11">
        <f t="shared" si="3"/>
        <v>-0.17500687776346133</v>
      </c>
      <c r="DE24" s="11">
        <f t="shared" si="4"/>
        <v>-0.25052134951230504</v>
      </c>
    </row>
    <row r="27" spans="1:109" x14ac:dyDescent="0.25">
      <c r="A27" s="11"/>
      <c r="B27" s="11"/>
      <c r="C27" s="11"/>
    </row>
    <row r="28" spans="1:109" ht="13.8" x14ac:dyDescent="0.25">
      <c r="A28" s="12"/>
      <c r="B28" s="11"/>
      <c r="C28" s="11"/>
    </row>
    <row r="29" spans="1:109" ht="13.8" x14ac:dyDescent="0.25">
      <c r="A29" s="12"/>
      <c r="B29" s="11"/>
      <c r="C29" s="11"/>
    </row>
    <row r="30" spans="1:109" ht="13.8" x14ac:dyDescent="0.25">
      <c r="A30" s="12"/>
      <c r="B30" s="11"/>
      <c r="C30" s="11"/>
    </row>
    <row r="31" spans="1:109" x14ac:dyDescent="0.25">
      <c r="A31" s="11"/>
      <c r="B31" s="11"/>
      <c r="C31" s="11"/>
    </row>
    <row r="32" spans="1:109" ht="13.8" x14ac:dyDescent="0.25">
      <c r="A32" s="12"/>
      <c r="B32" s="11"/>
      <c r="C32" s="11"/>
    </row>
    <row r="33" spans="1:3" x14ac:dyDescent="0.25">
      <c r="A33" s="11"/>
      <c r="B33" s="11"/>
      <c r="C33" s="11"/>
    </row>
    <row r="34" spans="1:3" ht="13.8" x14ac:dyDescent="0.25">
      <c r="A34" s="12"/>
      <c r="B34" s="11"/>
      <c r="C34" s="11"/>
    </row>
    <row r="35" spans="1:3" ht="13.8" x14ac:dyDescent="0.25">
      <c r="A35" s="12"/>
      <c r="B35" s="11"/>
      <c r="C35" s="11"/>
    </row>
    <row r="36" spans="1:3" ht="13.8" x14ac:dyDescent="0.25">
      <c r="A36" s="12"/>
      <c r="B36" s="11"/>
      <c r="C36" s="11"/>
    </row>
    <row r="37" spans="1:3" ht="13.8" x14ac:dyDescent="0.25">
      <c r="A37" s="12"/>
      <c r="B37" s="11"/>
      <c r="C37" s="11"/>
    </row>
    <row r="38" spans="1:3" ht="13.8" x14ac:dyDescent="0.25">
      <c r="A38" s="12"/>
      <c r="B38" s="11"/>
      <c r="C38" s="11"/>
    </row>
    <row r="39" spans="1:3" ht="13.8" x14ac:dyDescent="0.25">
      <c r="A39" s="5"/>
    </row>
    <row r="40" spans="1:3" ht="13.8" x14ac:dyDescent="0.25">
      <c r="A40" s="5"/>
    </row>
    <row r="41" spans="1:3" ht="13.8" x14ac:dyDescent="0.25">
      <c r="A41" s="10"/>
      <c r="B41" s="13"/>
    </row>
    <row r="42" spans="1:3" ht="13.8" x14ac:dyDescent="0.25">
      <c r="A42" s="5"/>
    </row>
    <row r="43" spans="1:3" ht="13.8" x14ac:dyDescent="0.25">
      <c r="A43" s="5"/>
    </row>
    <row r="44" spans="1:3" ht="13.8" x14ac:dyDescent="0.25">
      <c r="A44" s="10"/>
      <c r="B44" s="14"/>
    </row>
    <row r="45" spans="1:3" ht="13.8" x14ac:dyDescent="0.25">
      <c r="A45" s="10"/>
      <c r="B45" s="1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dataGlobal_8_30.xlsx - anova(10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DUSSARD Claire</cp:lastModifiedBy>
  <cp:revision>20</cp:revision>
  <dcterms:modified xsi:type="dcterms:W3CDTF">2022-06-29T13:54:30Z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