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K:\notes\coin\new\"/>
    </mc:Choice>
  </mc:AlternateContent>
  <xr:revisionPtr revIDLastSave="0" documentId="13_ncr:1_{B20239C7-2E94-42D1-80B2-9915A6082117}" xr6:coauthVersionLast="45" xr6:coauthVersionMax="45" xr10:uidLastSave="{00000000-0000-0000-0000-000000000000}"/>
  <bookViews>
    <workbookView xWindow="-135" yWindow="-135" windowWidth="29070" windowHeight="15870" activeTab="2" xr2:uid="{97106D54-4034-4E17-B4B0-BA36B79F5E47}"/>
  </bookViews>
  <sheets>
    <sheet name="罗统计表" sheetId="6" r:id="rId1"/>
    <sheet name="孟统计表" sheetId="2" r:id="rId2"/>
    <sheet name="韩统计表" sheetId="3" r:id="rId3"/>
    <sheet name="陈统计表" sheetId="4" r:id="rId4"/>
    <sheet name="任统计表" sheetId="5" r:id="rId5"/>
  </sheets>
  <externalReferences>
    <externalReference r:id="rId6"/>
  </externalReferences>
  <definedNames>
    <definedName name="_xlnm._FilterDatabase" localSheetId="3" hidden="1">陈统计表!$A$2:$J$150</definedName>
    <definedName name="_xlnm._FilterDatabase" localSheetId="0" hidden="1">罗统计表!$A$2:$K$281</definedName>
    <definedName name="_xlnm._FilterDatabase" localSheetId="1" hidden="1">孟统计表!$A$2:$J$71</definedName>
    <definedName name="_xlnm._FilterDatabase" localSheetId="4">任统计表!$A$2:$J$21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6" l="1"/>
  <c r="F3" i="6"/>
  <c r="G3" i="6"/>
  <c r="H3" i="6"/>
  <c r="I3" i="6"/>
  <c r="E4" i="6"/>
  <c r="F4" i="6"/>
  <c r="G4" i="6"/>
  <c r="I4" i="6"/>
  <c r="H4" i="6" s="1"/>
  <c r="E5" i="6"/>
  <c r="F5" i="6"/>
  <c r="G5" i="6"/>
  <c r="I5" i="6"/>
  <c r="H5" i="6" s="1"/>
  <c r="E6" i="6"/>
  <c r="F6" i="6"/>
  <c r="G6" i="6"/>
  <c r="I6" i="6"/>
  <c r="H6" i="6" s="1"/>
  <c r="E7" i="6"/>
  <c r="F7" i="6"/>
  <c r="G7" i="6"/>
  <c r="I7" i="6"/>
  <c r="H7" i="6" s="1"/>
  <c r="E8" i="6"/>
  <c r="F8" i="6"/>
  <c r="G8" i="6"/>
  <c r="I8" i="6"/>
  <c r="H8" i="6" s="1"/>
  <c r="E9" i="6"/>
  <c r="F9" i="6"/>
  <c r="G9" i="6"/>
  <c r="I9" i="6"/>
  <c r="H9" i="6" s="1"/>
  <c r="E10" i="6"/>
  <c r="F10" i="6"/>
  <c r="G10" i="6"/>
  <c r="I10" i="6"/>
  <c r="H10" i="6" s="1"/>
  <c r="E11" i="6"/>
  <c r="F11" i="6"/>
  <c r="G11" i="6"/>
  <c r="I11" i="6"/>
  <c r="H11" i="6" s="1"/>
  <c r="E12" i="6"/>
  <c r="F12" i="6"/>
  <c r="G12" i="6"/>
  <c r="I12" i="6"/>
  <c r="H12" i="6" s="1"/>
  <c r="E13" i="6"/>
  <c r="F13" i="6"/>
  <c r="G13" i="6"/>
  <c r="I13" i="6"/>
  <c r="H13" i="6" s="1"/>
  <c r="E14" i="6"/>
  <c r="F14" i="6"/>
  <c r="G14" i="6"/>
  <c r="I14" i="6"/>
  <c r="H14" i="6" s="1"/>
  <c r="E15" i="6"/>
  <c r="F15" i="6"/>
  <c r="G15" i="6"/>
  <c r="I15" i="6"/>
  <c r="H15" i="6" s="1"/>
  <c r="E16" i="6"/>
  <c r="F16" i="6"/>
  <c r="G16" i="6"/>
  <c r="I16" i="6"/>
  <c r="H16" i="6" s="1"/>
  <c r="E17" i="6"/>
  <c r="F17" i="6"/>
  <c r="G17" i="6"/>
  <c r="I17" i="6"/>
  <c r="H17" i="6" s="1"/>
  <c r="E18" i="6"/>
  <c r="F18" i="6"/>
  <c r="G18" i="6"/>
  <c r="I18" i="6"/>
  <c r="H18" i="6" s="1"/>
  <c r="E19" i="6"/>
  <c r="F19" i="6"/>
  <c r="G19" i="6"/>
  <c r="I19" i="6"/>
  <c r="H19" i="6" s="1"/>
  <c r="E20" i="6"/>
  <c r="F20" i="6"/>
  <c r="G20" i="6"/>
  <c r="H20" i="6"/>
  <c r="I20" i="6"/>
  <c r="E21" i="6"/>
  <c r="F21" i="6"/>
  <c r="G21" i="6"/>
  <c r="I21" i="6"/>
  <c r="H21" i="6" s="1"/>
  <c r="E22" i="6"/>
  <c r="F22" i="6"/>
  <c r="G22" i="6"/>
  <c r="I22" i="6"/>
  <c r="H22" i="6" s="1"/>
  <c r="E23" i="6"/>
  <c r="F23" i="6"/>
  <c r="G23" i="6"/>
  <c r="I23" i="6"/>
  <c r="H23" i="6" s="1"/>
  <c r="E24" i="6"/>
  <c r="F24" i="6"/>
  <c r="G24" i="6"/>
  <c r="I24" i="6"/>
  <c r="H24" i="6" s="1"/>
  <c r="E25" i="6"/>
  <c r="F25" i="6"/>
  <c r="G25" i="6"/>
  <c r="I25" i="6"/>
  <c r="H25" i="6" s="1"/>
  <c r="E26" i="6"/>
  <c r="F26" i="6"/>
  <c r="G26" i="6"/>
  <c r="I26" i="6"/>
  <c r="H26" i="6" s="1"/>
  <c r="E27" i="6"/>
  <c r="F27" i="6"/>
  <c r="G27" i="6"/>
  <c r="I27" i="6"/>
  <c r="H27" i="6" s="1"/>
  <c r="E28" i="6"/>
  <c r="F28" i="6"/>
  <c r="G28" i="6"/>
  <c r="I28" i="6"/>
  <c r="H28" i="6" s="1"/>
  <c r="E29" i="6"/>
  <c r="F29" i="6"/>
  <c r="G29" i="6"/>
  <c r="I29" i="6"/>
  <c r="H29" i="6" s="1"/>
  <c r="E30" i="6"/>
  <c r="F30" i="6"/>
  <c r="G30" i="6"/>
  <c r="I30" i="6"/>
  <c r="H30" i="6" s="1"/>
  <c r="E31" i="6"/>
  <c r="F31" i="6"/>
  <c r="G31" i="6"/>
  <c r="I31" i="6"/>
  <c r="H31" i="6" s="1"/>
  <c r="E32" i="6"/>
  <c r="F32" i="6"/>
  <c r="G32" i="6"/>
  <c r="I32" i="6"/>
  <c r="H32" i="6" s="1"/>
  <c r="E33" i="6"/>
  <c r="F33" i="6"/>
  <c r="G33" i="6"/>
  <c r="I33" i="6"/>
  <c r="H33" i="6" s="1"/>
  <c r="E34" i="6"/>
  <c r="F34" i="6"/>
  <c r="G34" i="6"/>
  <c r="I34" i="6"/>
  <c r="H34" i="6" s="1"/>
  <c r="E35" i="6"/>
  <c r="F35" i="6"/>
  <c r="G35" i="6"/>
  <c r="I35" i="6"/>
  <c r="H35" i="6" s="1"/>
  <c r="E36" i="6"/>
  <c r="F36" i="6"/>
  <c r="G36" i="6"/>
  <c r="H36" i="6"/>
  <c r="I36" i="6"/>
  <c r="E37" i="6"/>
  <c r="F37" i="6"/>
  <c r="G37" i="6"/>
  <c r="I37" i="6"/>
  <c r="H37" i="6" s="1"/>
  <c r="E38" i="6"/>
  <c r="F38" i="6"/>
  <c r="G38" i="6"/>
  <c r="I38" i="6"/>
  <c r="H38" i="6" s="1"/>
  <c r="E39" i="6"/>
  <c r="F39" i="6"/>
  <c r="G39" i="6"/>
  <c r="I39" i="6"/>
  <c r="H39" i="6" s="1"/>
  <c r="E40" i="6"/>
  <c r="F40" i="6"/>
  <c r="G40" i="6"/>
  <c r="I40" i="6"/>
  <c r="H40" i="6" s="1"/>
  <c r="E41" i="6"/>
  <c r="F41" i="6"/>
  <c r="G41" i="6"/>
  <c r="I41" i="6"/>
  <c r="H41" i="6" s="1"/>
  <c r="E42" i="6"/>
  <c r="F42" i="6"/>
  <c r="G42" i="6"/>
  <c r="I42" i="6"/>
  <c r="H42" i="6" s="1"/>
  <c r="E43" i="6"/>
  <c r="F43" i="6"/>
  <c r="G43" i="6"/>
  <c r="I43" i="6"/>
  <c r="H43" i="6" s="1"/>
  <c r="E44" i="6"/>
  <c r="F44" i="6"/>
  <c r="G44" i="6"/>
  <c r="I44" i="6"/>
  <c r="H44" i="6" s="1"/>
  <c r="E45" i="6"/>
  <c r="F45" i="6"/>
  <c r="G45" i="6"/>
  <c r="I45" i="6"/>
  <c r="H45" i="6" s="1"/>
  <c r="E46" i="6"/>
  <c r="F46" i="6"/>
  <c r="G46" i="6"/>
  <c r="I46" i="6"/>
  <c r="H46" i="6" s="1"/>
  <c r="E47" i="6"/>
  <c r="F47" i="6"/>
  <c r="G47" i="6"/>
  <c r="I47" i="6"/>
  <c r="H47" i="6" s="1"/>
  <c r="E48" i="6"/>
  <c r="F48" i="6"/>
  <c r="G48" i="6"/>
  <c r="I48" i="6"/>
  <c r="H48" i="6" s="1"/>
  <c r="E49" i="6"/>
  <c r="F49" i="6"/>
  <c r="G49" i="6"/>
  <c r="I49" i="6"/>
  <c r="H49" i="6" s="1"/>
  <c r="E50" i="6"/>
  <c r="F50" i="6"/>
  <c r="G50" i="6"/>
  <c r="I50" i="6"/>
  <c r="H50" i="6" s="1"/>
  <c r="E51" i="6"/>
  <c r="F51" i="6"/>
  <c r="G51" i="6"/>
  <c r="I51" i="6"/>
  <c r="H51" i="6" s="1"/>
  <c r="E52" i="6"/>
  <c r="F52" i="6"/>
  <c r="G52" i="6"/>
  <c r="H52" i="6"/>
  <c r="I52" i="6"/>
  <c r="E53" i="6"/>
  <c r="F53" i="6"/>
  <c r="G53" i="6"/>
  <c r="I53" i="6"/>
  <c r="H53" i="6" s="1"/>
  <c r="E54" i="6"/>
  <c r="F54" i="6"/>
  <c r="G54" i="6"/>
  <c r="I54" i="6"/>
  <c r="H54" i="6" s="1"/>
  <c r="E55" i="6"/>
  <c r="F55" i="6"/>
  <c r="G55" i="6"/>
  <c r="I55" i="6"/>
  <c r="H55" i="6" s="1"/>
  <c r="E56" i="6"/>
  <c r="F56" i="6"/>
  <c r="G56" i="6"/>
  <c r="I56" i="6"/>
  <c r="H56" i="6" s="1"/>
  <c r="E57" i="6"/>
  <c r="F57" i="6"/>
  <c r="G57" i="6"/>
  <c r="I57" i="6"/>
  <c r="H57" i="6" s="1"/>
  <c r="E58" i="6"/>
  <c r="F58" i="6"/>
  <c r="G58" i="6"/>
  <c r="I58" i="6"/>
  <c r="H58" i="6" s="1"/>
  <c r="E59" i="6"/>
  <c r="F59" i="6"/>
  <c r="G59" i="6"/>
  <c r="I59" i="6"/>
  <c r="H59" i="6" s="1"/>
  <c r="E60" i="6"/>
  <c r="F60" i="6"/>
  <c r="G60" i="6"/>
  <c r="I60" i="6"/>
  <c r="H60" i="6" s="1"/>
  <c r="E61" i="6"/>
  <c r="F61" i="6"/>
  <c r="G61" i="6"/>
  <c r="I61" i="6"/>
  <c r="H61" i="6" s="1"/>
  <c r="E62" i="6"/>
  <c r="F62" i="6"/>
  <c r="G62" i="6"/>
  <c r="I62" i="6"/>
  <c r="H62" i="6" s="1"/>
  <c r="E63" i="6"/>
  <c r="F63" i="6"/>
  <c r="G63" i="6"/>
  <c r="I63" i="6"/>
  <c r="H63" i="6" s="1"/>
  <c r="E64" i="6"/>
  <c r="F64" i="6"/>
  <c r="G64" i="6"/>
  <c r="I64" i="6"/>
  <c r="H64" i="6" s="1"/>
  <c r="E65" i="6"/>
  <c r="F65" i="6"/>
  <c r="G65" i="6"/>
  <c r="I65" i="6"/>
  <c r="H65" i="6" s="1"/>
  <c r="E66" i="6"/>
  <c r="F66" i="6"/>
  <c r="G66" i="6"/>
  <c r="I66" i="6"/>
  <c r="H66" i="6" s="1"/>
  <c r="E67" i="6"/>
  <c r="F67" i="6"/>
  <c r="G67" i="6"/>
  <c r="I67" i="6"/>
  <c r="H67" i="6" s="1"/>
  <c r="E68" i="6"/>
  <c r="F68" i="6"/>
  <c r="G68" i="6"/>
  <c r="H68" i="6"/>
  <c r="I68" i="6"/>
  <c r="E69" i="6"/>
  <c r="F69" i="6"/>
  <c r="G69" i="6"/>
  <c r="I69" i="6"/>
  <c r="H69" i="6" s="1"/>
  <c r="E70" i="6"/>
  <c r="F70" i="6"/>
  <c r="G70" i="6"/>
  <c r="I70" i="6"/>
  <c r="H70" i="6" s="1"/>
  <c r="E71" i="6"/>
  <c r="F71" i="6"/>
  <c r="G71" i="6"/>
  <c r="I71" i="6"/>
  <c r="H71" i="6" s="1"/>
  <c r="E72" i="6"/>
  <c r="F72" i="6"/>
  <c r="G72" i="6"/>
  <c r="I72" i="6"/>
  <c r="H72" i="6" s="1"/>
  <c r="E73" i="6"/>
  <c r="F73" i="6"/>
  <c r="G73" i="6"/>
  <c r="I73" i="6"/>
  <c r="H73" i="6" s="1"/>
  <c r="E74" i="6"/>
  <c r="F74" i="6"/>
  <c r="G74" i="6"/>
  <c r="I74" i="6"/>
  <c r="H74" i="6" s="1"/>
  <c r="E75" i="6"/>
  <c r="F75" i="6"/>
  <c r="G75" i="6"/>
  <c r="I75" i="6"/>
  <c r="H75" i="6" s="1"/>
  <c r="E76" i="6"/>
  <c r="F76" i="6"/>
  <c r="G76" i="6"/>
  <c r="I76" i="6"/>
  <c r="H76" i="6" s="1"/>
  <c r="E77" i="6"/>
  <c r="F77" i="6"/>
  <c r="G77" i="6"/>
  <c r="I77" i="6"/>
  <c r="H77" i="6" s="1"/>
  <c r="E78" i="6"/>
  <c r="F78" i="6"/>
  <c r="G78" i="6"/>
  <c r="I78" i="6"/>
  <c r="H78" i="6" s="1"/>
  <c r="E79" i="6"/>
  <c r="F79" i="6"/>
  <c r="G79" i="6"/>
  <c r="I79" i="6"/>
  <c r="H79" i="6" s="1"/>
  <c r="E80" i="6"/>
  <c r="F80" i="6"/>
  <c r="G80" i="6"/>
  <c r="I80" i="6"/>
  <c r="H80" i="6" s="1"/>
  <c r="E81" i="6"/>
  <c r="F81" i="6"/>
  <c r="G81" i="6"/>
  <c r="I81" i="6"/>
  <c r="H81" i="6" s="1"/>
  <c r="E82" i="6"/>
  <c r="F82" i="6"/>
  <c r="G82" i="6"/>
  <c r="I82" i="6"/>
  <c r="H82" i="6" s="1"/>
  <c r="E83" i="6"/>
  <c r="F83" i="6"/>
  <c r="G83" i="6"/>
  <c r="H83" i="6"/>
  <c r="I83" i="6"/>
  <c r="E84" i="6"/>
  <c r="F84" i="6"/>
  <c r="G84" i="6"/>
  <c r="I84" i="6"/>
  <c r="H84" i="6" s="1"/>
  <c r="E85" i="6"/>
  <c r="F85" i="6"/>
  <c r="G85" i="6"/>
  <c r="I85" i="6"/>
  <c r="H85" i="6" s="1"/>
  <c r="E86" i="6"/>
  <c r="F86" i="6"/>
  <c r="G86" i="6"/>
  <c r="I86" i="6"/>
  <c r="H86" i="6" s="1"/>
  <c r="E87" i="6"/>
  <c r="F87" i="6"/>
  <c r="G87" i="6"/>
  <c r="I87" i="6"/>
  <c r="H87" i="6" s="1"/>
  <c r="E88" i="6"/>
  <c r="F88" i="6"/>
  <c r="G88" i="6"/>
  <c r="I88" i="6"/>
  <c r="H88" i="6" s="1"/>
  <c r="E89" i="6"/>
  <c r="F89" i="6"/>
  <c r="G89" i="6"/>
  <c r="I89" i="6"/>
  <c r="H89" i="6" s="1"/>
  <c r="E90" i="6"/>
  <c r="F90" i="6"/>
  <c r="G90" i="6"/>
  <c r="I90" i="6"/>
  <c r="H90" i="6" s="1"/>
  <c r="E91" i="6"/>
  <c r="F91" i="6"/>
  <c r="G91" i="6"/>
  <c r="H91" i="6"/>
  <c r="I91" i="6"/>
  <c r="E92" i="6"/>
  <c r="F92" i="6"/>
  <c r="G92" i="6"/>
  <c r="I92" i="6"/>
  <c r="H92" i="6" s="1"/>
  <c r="E93" i="6"/>
  <c r="F93" i="6"/>
  <c r="G93" i="6"/>
  <c r="I93" i="6"/>
  <c r="H93" i="6" s="1"/>
  <c r="E94" i="6"/>
  <c r="F94" i="6"/>
  <c r="G94" i="6"/>
  <c r="I94" i="6"/>
  <c r="H94" i="6" s="1"/>
  <c r="E95" i="6"/>
  <c r="F95" i="6"/>
  <c r="G95" i="6"/>
  <c r="I95" i="6"/>
  <c r="H95" i="6" s="1"/>
  <c r="E96" i="6"/>
  <c r="F96" i="6"/>
  <c r="G96" i="6"/>
  <c r="I96" i="6"/>
  <c r="H96" i="6" s="1"/>
  <c r="E97" i="6"/>
  <c r="F97" i="6"/>
  <c r="G97" i="6"/>
  <c r="I97" i="6"/>
  <c r="H97" i="6" s="1"/>
  <c r="E98" i="6"/>
  <c r="F98" i="6"/>
  <c r="G98" i="6"/>
  <c r="I98" i="6"/>
  <c r="H98" i="6" s="1"/>
  <c r="E99" i="6"/>
  <c r="F99" i="6"/>
  <c r="G99" i="6"/>
  <c r="H99" i="6"/>
  <c r="I99" i="6"/>
  <c r="E100" i="6"/>
  <c r="F100" i="6"/>
  <c r="G100" i="6"/>
  <c r="I100" i="6"/>
  <c r="H100" i="6" s="1"/>
  <c r="E101" i="6"/>
  <c r="F101" i="6"/>
  <c r="G101" i="6"/>
  <c r="I101" i="6"/>
  <c r="H101" i="6" s="1"/>
  <c r="E102" i="6"/>
  <c r="F102" i="6"/>
  <c r="G102" i="6"/>
  <c r="I102" i="6"/>
  <c r="H102" i="6" s="1"/>
  <c r="E103" i="6"/>
  <c r="F103" i="6"/>
  <c r="G103" i="6"/>
  <c r="H103" i="6"/>
  <c r="I103" i="6"/>
  <c r="E104" i="6"/>
  <c r="F104" i="6"/>
  <c r="G104" i="6"/>
  <c r="I104" i="6"/>
  <c r="H104" i="6" s="1"/>
  <c r="E105" i="6"/>
  <c r="F105" i="6"/>
  <c r="G105" i="6"/>
  <c r="I105" i="6"/>
  <c r="H105" i="6" s="1"/>
  <c r="E106" i="6"/>
  <c r="F106" i="6"/>
  <c r="G106" i="6"/>
  <c r="I106" i="6"/>
  <c r="H106" i="6" s="1"/>
  <c r="E107" i="6"/>
  <c r="F107" i="6"/>
  <c r="G107" i="6"/>
  <c r="H107" i="6"/>
  <c r="I107" i="6"/>
  <c r="E108" i="6"/>
  <c r="F108" i="6"/>
  <c r="G108" i="6"/>
  <c r="I108" i="6"/>
  <c r="H108" i="6" s="1"/>
  <c r="E109" i="6"/>
  <c r="F109" i="6"/>
  <c r="G109" i="6"/>
  <c r="I109" i="6"/>
  <c r="H109" i="6" s="1"/>
  <c r="E110" i="6"/>
  <c r="F110" i="6"/>
  <c r="G110" i="6"/>
  <c r="I110" i="6"/>
  <c r="H110" i="6" s="1"/>
  <c r="E111" i="6"/>
  <c r="F111" i="6"/>
  <c r="G111" i="6"/>
  <c r="H111" i="6"/>
  <c r="I111" i="6"/>
  <c r="E112" i="6"/>
  <c r="F112" i="6"/>
  <c r="G112" i="6"/>
  <c r="I112" i="6"/>
  <c r="H112" i="6" s="1"/>
  <c r="E113" i="6"/>
  <c r="F113" i="6"/>
  <c r="G113" i="6"/>
  <c r="I113" i="6"/>
  <c r="H113" i="6" s="1"/>
  <c r="E114" i="6"/>
  <c r="F114" i="6"/>
  <c r="G114" i="6"/>
  <c r="I114" i="6"/>
  <c r="H114" i="6" s="1"/>
  <c r="E115" i="6"/>
  <c r="F115" i="6"/>
  <c r="G115" i="6"/>
  <c r="H115" i="6"/>
  <c r="I115" i="6"/>
  <c r="E116" i="6"/>
  <c r="F116" i="6"/>
  <c r="G116" i="6"/>
  <c r="I116" i="6"/>
  <c r="H116" i="6" s="1"/>
  <c r="E117" i="6"/>
  <c r="F117" i="6"/>
  <c r="G117" i="6"/>
  <c r="I117" i="6"/>
  <c r="H117" i="6" s="1"/>
  <c r="E118" i="6"/>
  <c r="F118" i="6"/>
  <c r="G118" i="6"/>
  <c r="I118" i="6"/>
  <c r="H118" i="6" s="1"/>
  <c r="E119" i="6"/>
  <c r="F119" i="6"/>
  <c r="G119" i="6"/>
  <c r="H119" i="6"/>
  <c r="I119" i="6"/>
  <c r="E120" i="6"/>
  <c r="F120" i="6"/>
  <c r="G120" i="6"/>
  <c r="I120" i="6"/>
  <c r="H120" i="6" s="1"/>
  <c r="E121" i="6"/>
  <c r="F121" i="6"/>
  <c r="G121" i="6"/>
  <c r="I121" i="6"/>
  <c r="H121" i="6" s="1"/>
  <c r="E122" i="6"/>
  <c r="F122" i="6"/>
  <c r="G122" i="6"/>
  <c r="I122" i="6"/>
  <c r="H122" i="6" s="1"/>
  <c r="E123" i="6"/>
  <c r="F123" i="6"/>
  <c r="G123" i="6"/>
  <c r="H123" i="6"/>
  <c r="I123" i="6"/>
  <c r="E124" i="6"/>
  <c r="F124" i="6"/>
  <c r="G124" i="6"/>
  <c r="I124" i="6"/>
  <c r="H124" i="6" s="1"/>
  <c r="E125" i="6"/>
  <c r="F125" i="6"/>
  <c r="G125" i="6"/>
  <c r="I125" i="6"/>
  <c r="H125" i="6" s="1"/>
  <c r="E126" i="6"/>
  <c r="F126" i="6"/>
  <c r="G126" i="6"/>
  <c r="I126" i="6"/>
  <c r="H126" i="6" s="1"/>
  <c r="E127" i="6"/>
  <c r="F127" i="6"/>
  <c r="G127" i="6"/>
  <c r="H127" i="6"/>
  <c r="I127" i="6"/>
  <c r="E128" i="6"/>
  <c r="F128" i="6"/>
  <c r="G128" i="6"/>
  <c r="I128" i="6"/>
  <c r="H128" i="6" s="1"/>
  <c r="E129" i="6"/>
  <c r="F129" i="6"/>
  <c r="G129" i="6"/>
  <c r="I129" i="6"/>
  <c r="H129" i="6" s="1"/>
  <c r="E130" i="6"/>
  <c r="F130" i="6"/>
  <c r="G130" i="6"/>
  <c r="I130" i="6"/>
  <c r="H130" i="6" s="1"/>
  <c r="E131" i="6"/>
  <c r="F131" i="6"/>
  <c r="G131" i="6"/>
  <c r="H131" i="6"/>
  <c r="I131" i="6"/>
  <c r="E132" i="6"/>
  <c r="F132" i="6"/>
  <c r="G132" i="6"/>
  <c r="I132" i="6"/>
  <c r="H132" i="6" s="1"/>
  <c r="E133" i="6"/>
  <c r="F133" i="6"/>
  <c r="G133" i="6"/>
  <c r="I133" i="6"/>
  <c r="H133" i="6" s="1"/>
  <c r="E134" i="6"/>
  <c r="F134" i="6"/>
  <c r="G134" i="6"/>
  <c r="I134" i="6"/>
  <c r="H134" i="6" s="1"/>
  <c r="E135" i="6"/>
  <c r="F135" i="6"/>
  <c r="G135" i="6"/>
  <c r="H135" i="6"/>
  <c r="I135" i="6"/>
  <c r="E136" i="6"/>
  <c r="F136" i="6"/>
  <c r="G136" i="6"/>
  <c r="I136" i="6"/>
  <c r="H136" i="6" s="1"/>
  <c r="E137" i="6"/>
  <c r="F137" i="6"/>
  <c r="G137" i="6"/>
  <c r="I137" i="6"/>
  <c r="H137" i="6" s="1"/>
  <c r="E138" i="6"/>
  <c r="F138" i="6"/>
  <c r="G138" i="6"/>
  <c r="I138" i="6"/>
  <c r="H138" i="6" s="1"/>
  <c r="E139" i="6"/>
  <c r="F139" i="6"/>
  <c r="G139" i="6"/>
  <c r="H139" i="6"/>
  <c r="I139" i="6"/>
  <c r="E140" i="6"/>
  <c r="F140" i="6"/>
  <c r="G140" i="6"/>
  <c r="I140" i="6"/>
  <c r="H140" i="6" s="1"/>
  <c r="E141" i="6"/>
  <c r="F141" i="6"/>
  <c r="G141" i="6"/>
  <c r="I141" i="6"/>
  <c r="H141" i="6" s="1"/>
  <c r="E142" i="6"/>
  <c r="F142" i="6"/>
  <c r="G142" i="6"/>
  <c r="I142" i="6"/>
  <c r="H142" i="6" s="1"/>
  <c r="E143" i="6"/>
  <c r="F143" i="6"/>
  <c r="G143" i="6"/>
  <c r="H143" i="6"/>
  <c r="I143" i="6"/>
  <c r="E144" i="6"/>
  <c r="F144" i="6"/>
  <c r="G144" i="6"/>
  <c r="I144" i="6"/>
  <c r="H144" i="6" s="1"/>
  <c r="E145" i="6"/>
  <c r="F145" i="6"/>
  <c r="G145" i="6"/>
  <c r="I145" i="6"/>
  <c r="H145" i="6" s="1"/>
  <c r="E146" i="6"/>
  <c r="F146" i="6"/>
  <c r="G146" i="6"/>
  <c r="I146" i="6"/>
  <c r="H146" i="6" s="1"/>
  <c r="E147" i="6"/>
  <c r="F147" i="6"/>
  <c r="G147" i="6"/>
  <c r="H147" i="6"/>
  <c r="I147" i="6"/>
  <c r="E148" i="6"/>
  <c r="F148" i="6"/>
  <c r="G148" i="6"/>
  <c r="I148" i="6"/>
  <c r="H148" i="6" s="1"/>
  <c r="E149" i="6"/>
  <c r="F149" i="6"/>
  <c r="G149" i="6"/>
  <c r="I149" i="6"/>
  <c r="H149" i="6" s="1"/>
  <c r="E150" i="6"/>
  <c r="F150" i="6"/>
  <c r="G150" i="6"/>
  <c r="I150" i="6"/>
  <c r="H150" i="6" s="1"/>
  <c r="E151" i="6"/>
  <c r="F151" i="6"/>
  <c r="G151" i="6"/>
  <c r="H151" i="6"/>
  <c r="I151" i="6"/>
  <c r="E152" i="6"/>
  <c r="F152" i="6"/>
  <c r="G152" i="6"/>
  <c r="I152" i="6"/>
  <c r="H152" i="6" s="1"/>
  <c r="E153" i="6"/>
  <c r="F153" i="6"/>
  <c r="G153" i="6"/>
  <c r="I153" i="6"/>
  <c r="H153" i="6" s="1"/>
  <c r="E154" i="6"/>
  <c r="F154" i="6"/>
  <c r="G154" i="6"/>
  <c r="I154" i="6"/>
  <c r="H154" i="6" s="1"/>
  <c r="E155" i="6"/>
  <c r="F155" i="6"/>
  <c r="G155" i="6"/>
  <c r="H155" i="6"/>
  <c r="I155" i="6"/>
  <c r="E156" i="6"/>
  <c r="F156" i="6"/>
  <c r="G156" i="6"/>
  <c r="I156" i="6"/>
  <c r="H156" i="6" s="1"/>
  <c r="E157" i="6"/>
  <c r="F157" i="6"/>
  <c r="G157" i="6"/>
  <c r="I157" i="6"/>
  <c r="H157" i="6" s="1"/>
  <c r="E158" i="6"/>
  <c r="F158" i="6"/>
  <c r="G158" i="6"/>
  <c r="I158" i="6"/>
  <c r="H158" i="6" s="1"/>
  <c r="E159" i="6"/>
  <c r="F159" i="6"/>
  <c r="G159" i="6"/>
  <c r="H159" i="6"/>
  <c r="I159" i="6"/>
  <c r="E160" i="6"/>
  <c r="F160" i="6"/>
  <c r="G160" i="6"/>
  <c r="I160" i="6"/>
  <c r="H160" i="6" s="1"/>
  <c r="E161" i="6"/>
  <c r="F161" i="6"/>
  <c r="G161" i="6"/>
  <c r="I161" i="6"/>
  <c r="H161" i="6" s="1"/>
  <c r="E162" i="6"/>
  <c r="F162" i="6"/>
  <c r="G162" i="6"/>
  <c r="I162" i="6"/>
  <c r="H162" i="6" s="1"/>
  <c r="E163" i="6"/>
  <c r="F163" i="6"/>
  <c r="G163" i="6"/>
  <c r="H163" i="6"/>
  <c r="I163" i="6"/>
  <c r="E164" i="6"/>
  <c r="F164" i="6"/>
  <c r="G164" i="6"/>
  <c r="I164" i="6"/>
  <c r="H164" i="6" s="1"/>
  <c r="E165" i="6"/>
  <c r="F165" i="6"/>
  <c r="G165" i="6"/>
  <c r="I165" i="6"/>
  <c r="H165" i="6" s="1"/>
  <c r="E166" i="6"/>
  <c r="F166" i="6"/>
  <c r="G166" i="6"/>
  <c r="I166" i="6"/>
  <c r="H166" i="6" s="1"/>
  <c r="E167" i="6"/>
  <c r="F167" i="6"/>
  <c r="G167" i="6"/>
  <c r="H167" i="6"/>
  <c r="I167" i="6"/>
  <c r="E168" i="6"/>
  <c r="F168" i="6"/>
  <c r="G168" i="6"/>
  <c r="I168" i="6"/>
  <c r="H168" i="6" s="1"/>
  <c r="E169" i="6"/>
  <c r="F169" i="6"/>
  <c r="G169" i="6"/>
  <c r="I169" i="6"/>
  <c r="H169" i="6" s="1"/>
  <c r="E170" i="6"/>
  <c r="F170" i="6"/>
  <c r="G170" i="6"/>
  <c r="I170" i="6"/>
  <c r="H170" i="6" s="1"/>
  <c r="E171" i="6"/>
  <c r="F171" i="6"/>
  <c r="G171" i="6"/>
  <c r="H171" i="6"/>
  <c r="I171" i="6"/>
  <c r="E172" i="6"/>
  <c r="F172" i="6"/>
  <c r="G172" i="6"/>
  <c r="I172" i="6"/>
  <c r="H172" i="6" s="1"/>
  <c r="E173" i="6"/>
  <c r="F173" i="6"/>
  <c r="G173" i="6"/>
  <c r="I173" i="6"/>
  <c r="H173" i="6" s="1"/>
  <c r="E174" i="6"/>
  <c r="F174" i="6"/>
  <c r="G174" i="6"/>
  <c r="I174" i="6"/>
  <c r="H174" i="6" s="1"/>
  <c r="E175" i="6"/>
  <c r="F175" i="6"/>
  <c r="G175" i="6"/>
  <c r="H175" i="6"/>
  <c r="I175" i="6"/>
  <c r="E176" i="6"/>
  <c r="F176" i="6"/>
  <c r="G176" i="6"/>
  <c r="I176" i="6"/>
  <c r="H176" i="6" s="1"/>
  <c r="E177" i="6"/>
  <c r="F177" i="6"/>
  <c r="G177" i="6"/>
  <c r="I177" i="6"/>
  <c r="H177" i="6" s="1"/>
  <c r="E178" i="6"/>
  <c r="F178" i="6"/>
  <c r="G178" i="6"/>
  <c r="I178" i="6"/>
  <c r="H178" i="6" s="1"/>
  <c r="E179" i="6"/>
  <c r="F179" i="6"/>
  <c r="G179" i="6"/>
  <c r="H179" i="6"/>
  <c r="I179" i="6"/>
  <c r="E180" i="6"/>
  <c r="F180" i="6"/>
  <c r="G180" i="6"/>
  <c r="I180" i="6"/>
  <c r="H180" i="6" s="1"/>
  <c r="E181" i="6"/>
  <c r="F181" i="6"/>
  <c r="G181" i="6"/>
  <c r="I181" i="6"/>
  <c r="H181" i="6" s="1"/>
  <c r="E182" i="6"/>
  <c r="F182" i="6"/>
  <c r="G182" i="6"/>
  <c r="I182" i="6"/>
  <c r="H182" i="6" s="1"/>
  <c r="E183" i="6"/>
  <c r="F183" i="6"/>
  <c r="G183" i="6"/>
  <c r="H183" i="6"/>
  <c r="I183" i="6"/>
  <c r="E184" i="6"/>
  <c r="F184" i="6"/>
  <c r="G184" i="6"/>
  <c r="I184" i="6"/>
  <c r="H184" i="6" s="1"/>
  <c r="E185" i="6"/>
  <c r="F185" i="6"/>
  <c r="G185" i="6"/>
  <c r="I185" i="6"/>
  <c r="H185" i="6" s="1"/>
  <c r="E186" i="6"/>
  <c r="F186" i="6"/>
  <c r="G186" i="6"/>
  <c r="I186" i="6"/>
  <c r="H186" i="6" s="1"/>
  <c r="E187" i="6"/>
  <c r="F187" i="6"/>
  <c r="G187" i="6"/>
  <c r="H187" i="6"/>
  <c r="I187" i="6"/>
  <c r="E188" i="6"/>
  <c r="F188" i="6"/>
  <c r="G188" i="6"/>
  <c r="I188" i="6"/>
  <c r="H188" i="6" s="1"/>
  <c r="E189" i="6"/>
  <c r="F189" i="6"/>
  <c r="G189" i="6"/>
  <c r="I189" i="6"/>
  <c r="H189" i="6" s="1"/>
  <c r="E190" i="6"/>
  <c r="F190" i="6"/>
  <c r="G190" i="6"/>
  <c r="I190" i="6"/>
  <c r="H190" i="6" s="1"/>
  <c r="E191" i="6"/>
  <c r="F191" i="6"/>
  <c r="G191" i="6"/>
  <c r="H191" i="6"/>
  <c r="I191" i="6"/>
  <c r="E192" i="6"/>
  <c r="F192" i="6"/>
  <c r="G192" i="6"/>
  <c r="I192" i="6"/>
  <c r="H192" i="6" s="1"/>
  <c r="E193" i="6"/>
  <c r="F193" i="6"/>
  <c r="G193" i="6"/>
  <c r="I193" i="6"/>
  <c r="H193" i="6" s="1"/>
  <c r="E194" i="6"/>
  <c r="F194" i="6"/>
  <c r="G194" i="6"/>
  <c r="I194" i="6"/>
  <c r="H194" i="6" s="1"/>
  <c r="E195" i="6"/>
  <c r="F195" i="6"/>
  <c r="G195" i="6"/>
  <c r="H195" i="6"/>
  <c r="I195" i="6"/>
  <c r="E196" i="6"/>
  <c r="F196" i="6"/>
  <c r="G196" i="6"/>
  <c r="I196" i="6"/>
  <c r="H196" i="6" s="1"/>
  <c r="E197" i="6"/>
  <c r="F197" i="6"/>
  <c r="G197" i="6"/>
  <c r="I197" i="6"/>
  <c r="H197" i="6" s="1"/>
  <c r="E198" i="6"/>
  <c r="F198" i="6"/>
  <c r="G198" i="6"/>
  <c r="I198" i="6"/>
  <c r="H198" i="6" s="1"/>
  <c r="E199" i="6"/>
  <c r="F199" i="6"/>
  <c r="G199" i="6"/>
  <c r="H199" i="6"/>
  <c r="I199" i="6"/>
  <c r="E200" i="6"/>
  <c r="F200" i="6"/>
  <c r="G200" i="6"/>
  <c r="I200" i="6"/>
  <c r="H200" i="6" s="1"/>
  <c r="E201" i="6"/>
  <c r="F201" i="6"/>
  <c r="G201" i="6"/>
  <c r="I201" i="6"/>
  <c r="H201" i="6" s="1"/>
  <c r="E202" i="6"/>
  <c r="F202" i="6"/>
  <c r="G202" i="6"/>
  <c r="I202" i="6"/>
  <c r="H202" i="6" s="1"/>
  <c r="E203" i="6"/>
  <c r="F203" i="6"/>
  <c r="G203" i="6"/>
  <c r="H203" i="6"/>
  <c r="I203" i="6"/>
  <c r="E204" i="6"/>
  <c r="F204" i="6"/>
  <c r="G204" i="6"/>
  <c r="I204" i="6"/>
  <c r="H204" i="6" s="1"/>
  <c r="E205" i="6"/>
  <c r="F205" i="6"/>
  <c r="G205" i="6"/>
  <c r="I205" i="6"/>
  <c r="H205" i="6" s="1"/>
  <c r="E206" i="6"/>
  <c r="F206" i="6"/>
  <c r="G206" i="6"/>
  <c r="I206" i="6"/>
  <c r="H206" i="6" s="1"/>
  <c r="E207" i="6"/>
  <c r="F207" i="6"/>
  <c r="G207" i="6"/>
  <c r="H207" i="6"/>
  <c r="I207" i="6"/>
  <c r="E208" i="6"/>
  <c r="F208" i="6"/>
  <c r="G208" i="6"/>
  <c r="I208" i="6"/>
  <c r="H208" i="6" s="1"/>
  <c r="E209" i="6"/>
  <c r="F209" i="6"/>
  <c r="G209" i="6"/>
  <c r="I209" i="6"/>
  <c r="H209" i="6" s="1"/>
  <c r="E210" i="6"/>
  <c r="F210" i="6"/>
  <c r="G210" i="6"/>
  <c r="I210" i="6"/>
  <c r="H210" i="6" s="1"/>
  <c r="E211" i="6"/>
  <c r="F211" i="6"/>
  <c r="G211" i="6"/>
  <c r="H211" i="6"/>
  <c r="I211" i="6"/>
  <c r="E212" i="6"/>
  <c r="F212" i="6"/>
  <c r="G212" i="6"/>
  <c r="I212" i="6"/>
  <c r="H212" i="6" s="1"/>
  <c r="E213" i="6"/>
  <c r="F213" i="6"/>
  <c r="G213" i="6"/>
  <c r="I213" i="6"/>
  <c r="H213" i="6" s="1"/>
  <c r="E214" i="6"/>
  <c r="F214" i="6"/>
  <c r="G214" i="6"/>
  <c r="I214" i="6"/>
  <c r="H214" i="6" s="1"/>
  <c r="E215" i="6"/>
  <c r="F215" i="6"/>
  <c r="G215" i="6"/>
  <c r="H215" i="6"/>
  <c r="I215" i="6"/>
  <c r="E216" i="6"/>
  <c r="F216" i="6"/>
  <c r="G216" i="6"/>
  <c r="I216" i="6"/>
  <c r="H216" i="6" s="1"/>
  <c r="E217" i="6"/>
  <c r="F217" i="6"/>
  <c r="G217" i="6"/>
  <c r="I217" i="6"/>
  <c r="H217" i="6" s="1"/>
  <c r="E218" i="6"/>
  <c r="F218" i="6"/>
  <c r="G218" i="6"/>
  <c r="I218" i="6"/>
  <c r="H218" i="6" s="1"/>
  <c r="E219" i="6"/>
  <c r="F219" i="6"/>
  <c r="G219" i="6"/>
  <c r="H219" i="6"/>
  <c r="I219" i="6"/>
  <c r="E220" i="6"/>
  <c r="F220" i="6"/>
  <c r="G220" i="6"/>
  <c r="I220" i="6"/>
  <c r="H220" i="6" s="1"/>
  <c r="E221" i="6"/>
  <c r="F221" i="6"/>
  <c r="G221" i="6"/>
  <c r="I221" i="6"/>
  <c r="H221" i="6" s="1"/>
  <c r="E222" i="6"/>
  <c r="F222" i="6"/>
  <c r="G222" i="6"/>
  <c r="I222" i="6"/>
  <c r="H222" i="6" s="1"/>
  <c r="E223" i="6"/>
  <c r="F223" i="6"/>
  <c r="G223" i="6"/>
  <c r="H223" i="6"/>
  <c r="I223" i="6"/>
  <c r="E224" i="6"/>
  <c r="F224" i="6"/>
  <c r="G224" i="6"/>
  <c r="I224" i="6"/>
  <c r="H224" i="6" s="1"/>
  <c r="E225" i="6"/>
  <c r="F225" i="6"/>
  <c r="G225" i="6"/>
  <c r="I225" i="6"/>
  <c r="H225" i="6" s="1"/>
  <c r="E226" i="6"/>
  <c r="F226" i="6"/>
  <c r="G226" i="6"/>
  <c r="I226" i="6"/>
  <c r="H226" i="6" s="1"/>
  <c r="E227" i="6"/>
  <c r="F227" i="6"/>
  <c r="G227" i="6"/>
  <c r="H227" i="6"/>
  <c r="I227" i="6"/>
  <c r="E228" i="6"/>
  <c r="F228" i="6"/>
  <c r="G228" i="6"/>
  <c r="I228" i="6"/>
  <c r="H228" i="6" s="1"/>
  <c r="E229" i="6"/>
  <c r="F229" i="6"/>
  <c r="G229" i="6"/>
  <c r="I229" i="6"/>
  <c r="H229" i="6" s="1"/>
  <c r="E230" i="6"/>
  <c r="F230" i="6"/>
  <c r="G230" i="6"/>
  <c r="I230" i="6"/>
  <c r="H230" i="6" s="1"/>
  <c r="E231" i="6"/>
  <c r="F231" i="6"/>
  <c r="G231" i="6"/>
  <c r="H231" i="6"/>
  <c r="I231" i="6"/>
  <c r="E232" i="6"/>
  <c r="F232" i="6"/>
  <c r="G232" i="6"/>
  <c r="I232" i="6"/>
  <c r="H232" i="6" s="1"/>
  <c r="E233" i="6"/>
  <c r="F233" i="6"/>
  <c r="G233" i="6"/>
  <c r="I233" i="6"/>
  <c r="H233" i="6" s="1"/>
  <c r="E234" i="6"/>
  <c r="F234" i="6"/>
  <c r="G234" i="6"/>
  <c r="I234" i="6"/>
  <c r="H234" i="6" s="1"/>
  <c r="E235" i="6"/>
  <c r="F235" i="6"/>
  <c r="G235" i="6"/>
  <c r="H235" i="6"/>
  <c r="I235" i="6"/>
  <c r="E236" i="6"/>
  <c r="F236" i="6"/>
  <c r="G236" i="6"/>
  <c r="I236" i="6"/>
  <c r="H236" i="6" s="1"/>
  <c r="E237" i="6"/>
  <c r="F237" i="6"/>
  <c r="G237" i="6"/>
  <c r="I237" i="6"/>
  <c r="H237" i="6" s="1"/>
  <c r="E238" i="6"/>
  <c r="F238" i="6"/>
  <c r="G238" i="6"/>
  <c r="I238" i="6"/>
  <c r="H238" i="6" s="1"/>
  <c r="E239" i="6"/>
  <c r="F239" i="6"/>
  <c r="G239" i="6"/>
  <c r="H239" i="6"/>
  <c r="I239" i="6"/>
  <c r="E240" i="6"/>
  <c r="F240" i="6"/>
  <c r="G240" i="6"/>
  <c r="I240" i="6"/>
  <c r="H240" i="6" s="1"/>
  <c r="E241" i="6"/>
  <c r="F241" i="6"/>
  <c r="G241" i="6"/>
  <c r="I241" i="6"/>
  <c r="H241" i="6" s="1"/>
  <c r="E242" i="6"/>
  <c r="F242" i="6"/>
  <c r="G242" i="6"/>
  <c r="I242" i="6"/>
  <c r="H242" i="6" s="1"/>
  <c r="E243" i="6"/>
  <c r="F243" i="6"/>
  <c r="G243" i="6"/>
  <c r="H243" i="6"/>
  <c r="I243" i="6"/>
  <c r="E244" i="6"/>
  <c r="F244" i="6"/>
  <c r="G244" i="6"/>
  <c r="I244" i="6"/>
  <c r="H244" i="6" s="1"/>
  <c r="E245" i="6"/>
  <c r="F245" i="6"/>
  <c r="G245" i="6"/>
  <c r="I245" i="6"/>
  <c r="H245" i="6" s="1"/>
  <c r="E246" i="6"/>
  <c r="F246" i="6"/>
  <c r="G246" i="6"/>
  <c r="I246" i="6"/>
  <c r="H246" i="6" s="1"/>
  <c r="E247" i="6"/>
  <c r="F247" i="6"/>
  <c r="G247" i="6"/>
  <c r="H247" i="6"/>
  <c r="I247" i="6"/>
  <c r="E248" i="6"/>
  <c r="F248" i="6"/>
  <c r="G248" i="6"/>
  <c r="I248" i="6"/>
  <c r="H248" i="6" s="1"/>
  <c r="E249" i="6"/>
  <c r="F249" i="6"/>
  <c r="G249" i="6"/>
  <c r="I249" i="6"/>
  <c r="H249" i="6" s="1"/>
  <c r="E250" i="6"/>
  <c r="F250" i="6"/>
  <c r="G250" i="6"/>
  <c r="I250" i="6"/>
  <c r="H250" i="6" s="1"/>
  <c r="E251" i="6"/>
  <c r="F251" i="6"/>
  <c r="G251" i="6"/>
  <c r="H251" i="6"/>
  <c r="I251" i="6"/>
  <c r="E252" i="6"/>
  <c r="F252" i="6"/>
  <c r="G252" i="6"/>
  <c r="I252" i="6"/>
  <c r="H252" i="6" s="1"/>
  <c r="E253" i="6"/>
  <c r="F253" i="6"/>
  <c r="G253" i="6"/>
  <c r="I253" i="6"/>
  <c r="H253" i="6" s="1"/>
  <c r="E254" i="6"/>
  <c r="F254" i="6"/>
  <c r="G254" i="6"/>
  <c r="I254" i="6"/>
  <c r="H254" i="6" s="1"/>
  <c r="E255" i="6"/>
  <c r="F255" i="6"/>
  <c r="G255" i="6"/>
  <c r="H255" i="6"/>
  <c r="I255" i="6"/>
  <c r="E256" i="6"/>
  <c r="F256" i="6"/>
  <c r="G256" i="6"/>
  <c r="I256" i="6"/>
  <c r="H256" i="6" s="1"/>
  <c r="E257" i="6"/>
  <c r="F257" i="6"/>
  <c r="G257" i="6"/>
  <c r="I257" i="6"/>
  <c r="H257" i="6" s="1"/>
  <c r="E258" i="6"/>
  <c r="F258" i="6"/>
  <c r="G258" i="6"/>
  <c r="I258" i="6"/>
  <c r="H258" i="6" s="1"/>
  <c r="E259" i="6"/>
  <c r="F259" i="6"/>
  <c r="G259" i="6"/>
  <c r="H259" i="6"/>
  <c r="I259" i="6"/>
  <c r="E260" i="6"/>
  <c r="F260" i="6"/>
  <c r="G260" i="6"/>
  <c r="I260" i="6"/>
  <c r="H260" i="6" s="1"/>
  <c r="E261" i="6"/>
  <c r="F261" i="6"/>
  <c r="G261" i="6"/>
  <c r="I261" i="6"/>
  <c r="H261" i="6" s="1"/>
  <c r="E262" i="6"/>
  <c r="F262" i="6"/>
  <c r="G262" i="6"/>
  <c r="I262" i="6"/>
  <c r="H262" i="6" s="1"/>
  <c r="E263" i="6"/>
  <c r="F263" i="6"/>
  <c r="G263" i="6"/>
  <c r="H263" i="6"/>
  <c r="I263" i="6"/>
  <c r="E264" i="6"/>
  <c r="F264" i="6"/>
  <c r="G264" i="6"/>
  <c r="I264" i="6"/>
  <c r="H264" i="6" s="1"/>
  <c r="E265" i="6"/>
  <c r="F265" i="6"/>
  <c r="G265" i="6"/>
  <c r="I265" i="6"/>
  <c r="H265" i="6" s="1"/>
  <c r="E266" i="6"/>
  <c r="F266" i="6"/>
  <c r="G266" i="6"/>
  <c r="I266" i="6"/>
  <c r="H266" i="6" s="1"/>
  <c r="E267" i="6"/>
  <c r="F267" i="6"/>
  <c r="G267" i="6"/>
  <c r="H267" i="6"/>
  <c r="I267" i="6"/>
  <c r="E268" i="6"/>
  <c r="F268" i="6"/>
  <c r="G268" i="6"/>
  <c r="I268" i="6"/>
  <c r="H268" i="6" s="1"/>
  <c r="E269" i="6"/>
  <c r="F269" i="6"/>
  <c r="G269" i="6"/>
  <c r="I269" i="6"/>
  <c r="H269" i="6" s="1"/>
  <c r="E270" i="6"/>
  <c r="F270" i="6"/>
  <c r="G270" i="6"/>
  <c r="I270" i="6"/>
  <c r="H270" i="6" s="1"/>
  <c r="E271" i="6"/>
  <c r="F271" i="6"/>
  <c r="G271" i="6"/>
  <c r="H271" i="6"/>
  <c r="I271" i="6"/>
  <c r="E272" i="6"/>
  <c r="F272" i="6"/>
  <c r="G272" i="6"/>
  <c r="I272" i="6"/>
  <c r="H272" i="6" s="1"/>
  <c r="E273" i="6"/>
  <c r="F273" i="6"/>
  <c r="G273" i="6"/>
  <c r="I273" i="6"/>
  <c r="H273" i="6" s="1"/>
  <c r="E274" i="6"/>
  <c r="F274" i="6"/>
  <c r="G274" i="6"/>
  <c r="I274" i="6"/>
  <c r="H274" i="6" s="1"/>
  <c r="E275" i="6"/>
  <c r="F275" i="6"/>
  <c r="G275" i="6"/>
  <c r="H275" i="6"/>
  <c r="I275" i="6"/>
  <c r="E276" i="6"/>
  <c r="F276" i="6"/>
  <c r="G276" i="6"/>
  <c r="I276" i="6"/>
  <c r="H276" i="6" s="1"/>
  <c r="E277" i="6"/>
  <c r="F277" i="6"/>
  <c r="G277" i="6"/>
  <c r="I277" i="6"/>
  <c r="H277" i="6" s="1"/>
  <c r="E278" i="6"/>
  <c r="F278" i="6"/>
  <c r="G278" i="6"/>
  <c r="I278" i="6"/>
  <c r="H278" i="6" s="1"/>
  <c r="E279" i="6"/>
  <c r="F279" i="6"/>
  <c r="G279" i="6"/>
  <c r="H279" i="6"/>
  <c r="I279" i="6"/>
  <c r="E280" i="6"/>
  <c r="F280" i="6"/>
  <c r="G280" i="6"/>
  <c r="I280" i="6"/>
  <c r="H280" i="6" s="1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3" i="5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3" i="4"/>
  <c r="E4" i="3"/>
  <c r="E5" i="3"/>
  <c r="E6" i="3"/>
  <c r="E3" i="3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3" i="2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3" i="5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4" i="3"/>
  <c r="H5" i="3"/>
  <c r="H6" i="3"/>
  <c r="H3" i="3"/>
  <c r="H3" i="4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7" i="2"/>
  <c r="H68" i="2"/>
  <c r="H69" i="2"/>
  <c r="H70" i="2"/>
  <c r="H3" i="2"/>
  <c r="F21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3" i="5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3" i="4"/>
  <c r="I4" i="2" l="1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3" i="2"/>
</calcChain>
</file>

<file path=xl/sharedStrings.xml><?xml version="1.0" encoding="utf-8"?>
<sst xmlns="http://schemas.openxmlformats.org/spreadsheetml/2006/main" count="441" uniqueCount="52">
  <si>
    <t>孟</t>
  </si>
  <si>
    <t>无</t>
  </si>
  <si>
    <t>兑充复投金额</t>
  </si>
  <si>
    <t>提现金额</t>
  </si>
  <si>
    <t>入单金额</t>
  </si>
  <si>
    <t>收款方式</t>
    <phoneticPr fontId="1" type="noConversion"/>
  </si>
  <si>
    <t>入单日期</t>
  </si>
  <si>
    <t>余额</t>
  </si>
  <si>
    <t>团队</t>
  </si>
  <si>
    <t>手机号</t>
    <phoneticPr fontId="1" type="noConversion"/>
  </si>
  <si>
    <t>韩</t>
  </si>
  <si>
    <t>陈</t>
  </si>
  <si>
    <t>任</t>
  </si>
  <si>
    <t>是否空点</t>
    <phoneticPr fontId="1" type="noConversion"/>
  </si>
  <si>
    <t>112000元</t>
    <phoneticPr fontId="1" type="noConversion"/>
  </si>
  <si>
    <t>5250.84USDT</t>
    <phoneticPr fontId="1" type="noConversion"/>
  </si>
  <si>
    <t>4249.35USDT</t>
    <phoneticPr fontId="1" type="noConversion"/>
  </si>
  <si>
    <t>是否空点</t>
    <phoneticPr fontId="1" type="noConversion"/>
  </si>
  <si>
    <t>空点</t>
    <phoneticPr fontId="1" type="noConversion"/>
  </si>
  <si>
    <t>非空点</t>
    <phoneticPr fontId="1" type="noConversion"/>
  </si>
  <si>
    <t>10500元</t>
    <phoneticPr fontId="1" type="noConversion"/>
  </si>
  <si>
    <t>1个空点</t>
    <phoneticPr fontId="1" type="noConversion"/>
  </si>
  <si>
    <t>1064USDT</t>
    <phoneticPr fontId="1" type="noConversion"/>
  </si>
  <si>
    <t>62个空点</t>
    <phoneticPr fontId="1" type="noConversion"/>
  </si>
  <si>
    <t>6013.5USDT</t>
    <phoneticPr fontId="1" type="noConversion"/>
  </si>
  <si>
    <t>10640USDT</t>
    <phoneticPr fontId="1" type="noConversion"/>
  </si>
  <si>
    <t>7个空点</t>
    <phoneticPr fontId="1" type="noConversion"/>
  </si>
  <si>
    <t>372.4USDT</t>
    <phoneticPr fontId="1" type="noConversion"/>
  </si>
  <si>
    <t>实投金额</t>
    <phoneticPr fontId="1" type="noConversion"/>
  </si>
  <si>
    <t>是否虚点</t>
    <phoneticPr fontId="1" type="noConversion"/>
  </si>
  <si>
    <t>实点</t>
    <phoneticPr fontId="1" type="noConversion"/>
  </si>
  <si>
    <t>0个虚点</t>
    <phoneticPr fontId="1" type="noConversion"/>
  </si>
  <si>
    <t>12个虚点</t>
    <phoneticPr fontId="1" type="noConversion"/>
  </si>
  <si>
    <t>4个虚点</t>
    <phoneticPr fontId="1" type="noConversion"/>
  </si>
  <si>
    <t>50个空点</t>
    <phoneticPr fontId="1" type="noConversion"/>
  </si>
  <si>
    <t>9424.38USDT</t>
    <phoneticPr fontId="1" type="noConversion"/>
  </si>
  <si>
    <t>239700元</t>
    <phoneticPr fontId="1" type="noConversion"/>
  </si>
  <si>
    <t>227个空点</t>
    <phoneticPr fontId="1" type="noConversion"/>
  </si>
  <si>
    <t>12个虚点</t>
    <phoneticPr fontId="1" type="noConversion"/>
  </si>
  <si>
    <t>备注</t>
  </si>
  <si>
    <t>是否空点</t>
    <phoneticPr fontId="1" type="noConversion"/>
  </si>
  <si>
    <t>是否虚点</t>
    <phoneticPr fontId="1" type="noConversion"/>
  </si>
  <si>
    <t>付款方式</t>
    <phoneticPr fontId="1" type="noConversion"/>
  </si>
  <si>
    <t>入单日期</t>
    <phoneticPr fontId="1" type="noConversion"/>
  </si>
  <si>
    <t>fod↑</t>
  </si>
  <si>
    <t>等待审核</t>
  </si>
  <si>
    <t>合计：</t>
    <phoneticPr fontId="1" type="noConversion"/>
  </si>
  <si>
    <t>任团队统计表</t>
    <phoneticPr fontId="1" type="noConversion"/>
  </si>
  <si>
    <t>陈团队统计表</t>
    <phoneticPr fontId="1" type="noConversion"/>
  </si>
  <si>
    <t>孟团队统计表</t>
    <phoneticPr fontId="1" type="noConversion"/>
  </si>
  <si>
    <t>罗团队统计表</t>
    <phoneticPr fontId="1" type="noConversion"/>
  </si>
  <si>
    <t>韩团队统计表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</si>
</sst>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7" formatCode="0_ "/>
  </numFmts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6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1" xfId="0" applyBorder="1">
      <alignment vertical="center"/>
    </xf>
    <xf numFmtId="14" fontId="0" fillId="0" borderId="1" xfId="0" applyNumberFormat="1" applyBorder="1">
      <alignment vertical="center"/>
    </xf>
    <xf numFmtId="0" fontId="2" fillId="0" borderId="1" xfId="0" applyFont="1" applyBorder="1">
      <alignment vertical="center"/>
    </xf>
    <xf numFmtId="14" fontId="2" fillId="0" borderId="1" xfId="0" applyNumberFormat="1" applyFont="1" applyBorder="1">
      <alignment vertical="center"/>
    </xf>
    <xf numFmtId="0" fontId="2" fillId="0" borderId="0" xfId="0" applyFont="1">
      <alignment vertical="center"/>
    </xf>
    <xf numFmtId="0" fontId="2" fillId="0" borderId="2" xfId="0" applyFont="1" applyFill="1" applyBorder="1">
      <alignment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0" fillId="0" borderId="0" xfId="0" applyNumberFormat="1">
      <alignment vertical="center"/>
    </xf>
    <xf numFmtId="0" fontId="0" fillId="0" borderId="0" xfId="0" applyNumberFormat="1" applyBorder="1">
      <alignment vertical="center"/>
    </xf>
    <xf numFmtId="177" fontId="0" fillId="0" borderId="1" xfId="0" applyNumberFormat="1" applyBorder="1">
      <alignment vertical="center"/>
    </xf>
    <xf numFmtId="177" fontId="0" fillId="0" borderId="0" xfId="0" applyNumberFormat="1">
      <alignment vertical="center"/>
    </xf>
    <xf numFmtId="0" fontId="3" fillId="0" borderId="3" xfId="0" applyFont="1" applyBorder="1" applyAlignment="1">
      <alignment horizontal="center" vertical="center"/>
    </xf>
    <xf numFmtId="0" fontId="2" fillId="0" borderId="4" xfId="0" applyFont="1" applyFill="1" applyBorder="1">
      <alignment vertical="center"/>
    </xf>
    <xf numFmtId="14" fontId="0" fillId="0" borderId="0" xfId="0" applyNumberFormat="1" applyBorder="1">
      <alignment vertical="center"/>
    </xf>
    <xf numFmtId="0" fontId="2" fillId="0" borderId="0" xfId="0" applyFont="1" applyBorder="1">
      <alignment vertical="center"/>
    </xf>
    <xf numFmtId="0" fontId="2" fillId="0" borderId="0" xfId="0" applyFont="1" applyFill="1" applyBorder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0303;&#23487;&#20154;&#21592;&#32479;&#35745;&#3492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总住宿表"/>
      <sheetName val="Sheet18"/>
      <sheetName val="0914报账"/>
      <sheetName val="虚线"/>
      <sheetName val="9.11报销"/>
      <sheetName val="9.9报销"/>
      <sheetName val="Sheet24"/>
      <sheetName val="Sheet25"/>
      <sheetName val="Sheet23"/>
      <sheetName val="0906报销房费"/>
      <sheetName val="Sheet17"/>
      <sheetName val="Sheet16"/>
      <sheetName val="Sheet1"/>
      <sheetName val="Sheet21"/>
      <sheetName val="Sheet15"/>
      <sheetName val="之前实虚点表"/>
      <sheetName val="20200911所有点位"/>
      <sheetName val="20200911实点"/>
      <sheetName val="Sheet31"/>
      <sheetName val="Sheet30"/>
      <sheetName val="Sheet29"/>
      <sheetName val="Sheet20"/>
      <sheetName val="Sheet19"/>
      <sheetName val="入单表"/>
      <sheetName val="入单统计表"/>
      <sheetName val="罗入单汇总"/>
      <sheetName val="虚点表"/>
      <sheetName val="提现申请表"/>
      <sheetName val="韩入单表"/>
      <sheetName val="韩待审核表"/>
      <sheetName val="韩提现表"/>
      <sheetName val="罗入单汇总表"/>
      <sheetName val="罗等待审核"/>
      <sheetName val="罗提现汇总表"/>
      <sheetName val="罗兑充汇总1"/>
      <sheetName val="孟入单汇总表"/>
      <sheetName val="孟待审核表"/>
      <sheetName val="孟提现汇总表"/>
      <sheetName val="孟兑充汇总表"/>
      <sheetName val="任入单表"/>
      <sheetName val="Sheet80"/>
      <sheetName val="任待审核表"/>
      <sheetName val="任提现表"/>
      <sheetName val="陈入单汇总"/>
      <sheetName val="陈入单表"/>
      <sheetName val="陈等待审核汇总"/>
      <sheetName val="陈提现汇总"/>
      <sheetName val="陈兑充提现表"/>
      <sheetName val="1018实投表"/>
      <sheetName val="Sheet102"/>
      <sheetName val="1018会员列表"/>
      <sheetName val="罗兑充汇总"/>
      <sheetName val="Sheet99"/>
      <sheetName val="Sheet100"/>
      <sheetName val="罗等待审核表"/>
      <sheetName val="Sheet94"/>
      <sheetName val="周统计表"/>
      <sheetName val="Sheet74"/>
      <sheetName val="Sheet75"/>
      <sheetName val="Sheet67"/>
      <sheetName val="Sheet69"/>
      <sheetName val="Sheet63"/>
      <sheetName val="Sheet65"/>
      <sheetName val="Sheet51"/>
      <sheetName val="Sheet59"/>
      <sheetName val="Sheet60"/>
      <sheetName val="Sheet44"/>
      <sheetName val="Sheet48"/>
      <sheetName val="Sheet49"/>
      <sheetName val="Sheet50"/>
      <sheetName val="Sheet45"/>
      <sheetName val="Sheet47"/>
      <sheetName val="提现表"/>
      <sheetName val="virtual"/>
      <sheetName val="Sheet97"/>
      <sheetName val="Sheet96"/>
      <sheetName val="Sheet95"/>
      <sheetName val="Sheet92"/>
      <sheetName val="Sheet93"/>
      <sheetName val="Sheet89"/>
      <sheetName val="Sheet90"/>
      <sheetName val="1018挪点表"/>
      <sheetName val="1018复投表"/>
      <sheetName val="Sheet83"/>
      <sheetName val="Sheet84"/>
      <sheetName val="Sheet76"/>
      <sheetName val="Sheet58"/>
      <sheetName val="Sheet57"/>
      <sheetName val="Sheet56"/>
      <sheetName val="Sheet55"/>
      <sheetName val="Sheet54"/>
      <sheetName val="Sheet52"/>
      <sheetName val="Sheet53"/>
      <sheetName val="1018虚投表"/>
      <sheetName val="矿机表"/>
      <sheetName val="注册赠送表"/>
      <sheetName val="9月份入单"/>
      <sheetName val="9月份提现"/>
      <sheetName val="Sheet22"/>
      <sheetName val="Sheet27"/>
      <sheetName val="申请提现表"/>
      <sheetName val="Sheet86"/>
      <sheetName val="Sheet87"/>
      <sheetName val="Sheet78"/>
      <sheetName val="Sheet79"/>
      <sheetName val="Sheet72"/>
      <sheetName val="Sheet73"/>
      <sheetName val="周待提现"/>
      <sheetName val="Sheet64"/>
      <sheetName val="周待提现汇总"/>
      <sheetName val="空点表"/>
      <sheetName val="冷统计表"/>
      <sheetName val="周团队统计表"/>
      <sheetName val="10108周会员列表"/>
      <sheetName val="周的统计"/>
      <sheetName val="Sheet68"/>
      <sheetName val="周入单汇总"/>
      <sheetName val="周提现打印"/>
      <sheetName val="提现汇总"/>
      <sheetName val="周提现汇总"/>
      <sheetName val="Sheet70"/>
      <sheetName val="Sheet46"/>
      <sheetName val="1015罗"/>
      <sheetName val="1014周"/>
      <sheetName val="1013周"/>
      <sheetName val="1012罗"/>
      <sheetName val="1012周"/>
      <sheetName val="1011宋"/>
      <sheetName val="1011周"/>
      <sheetName val="Sheet39"/>
      <sheetName val="Sheet38"/>
      <sheetName val="Sheet37"/>
      <sheetName val="Sheet36"/>
      <sheetName val="Sheet35"/>
      <sheetName val="Sheet34"/>
      <sheetName val="Sheet33"/>
      <sheetName val="Sheet32"/>
      <sheetName val="Sheet28"/>
      <sheetName val="1005提现"/>
      <sheetName val="1004提现"/>
      <sheetName val="1003提现"/>
      <sheetName val="Sheet26"/>
      <sheetName val="1002提现"/>
      <sheetName val="1001提现"/>
      <sheetName val="0930提现"/>
      <sheetName val="Imtoken钱包"/>
      <sheetName val="团队"/>
      <sheetName val="罗总伞下"/>
      <sheetName val="0929提现"/>
      <sheetName val="0928提现"/>
      <sheetName val="Sheet43"/>
      <sheetName val="Sheet42"/>
      <sheetName val="Sheet41"/>
      <sheetName val="Sheet40"/>
      <sheetName val="收款地址"/>
      <sheetName val="9.21提现申请"/>
      <sheetName val="每日简报"/>
      <sheetName val="买U表"/>
      <sheetName val="订票"/>
      <sheetName val="Sheet14"/>
      <sheetName val="Sheet11"/>
      <sheetName val="Sheet10"/>
      <sheetName val="Sheet9"/>
      <sheetName val="Sheet7"/>
      <sheetName val="Sheet8"/>
      <sheetName val="Sheet6"/>
      <sheetName val="Sheet4"/>
      <sheetName val="Sheet12"/>
      <sheetName val="Sheet13"/>
      <sheetName val="Sheet3"/>
      <sheetName val="Sheet2"/>
      <sheetName val="Sheet5"/>
      <sheetName val="链接"/>
      <sheetName val="投资列表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>
        <row r="1">
          <cell r="A1" t="str">
            <v>会员账号</v>
          </cell>
        </row>
      </sheetData>
      <sheetData sheetId="23"/>
      <sheetData sheetId="24">
        <row r="1">
          <cell r="A1" t="str">
            <v>手机号</v>
          </cell>
          <cell r="B1" t="str">
            <v>入单渠道</v>
          </cell>
        </row>
        <row r="2">
          <cell r="A2">
            <v>13801152742</v>
          </cell>
          <cell r="B2" t="str">
            <v>现金或刷卡</v>
          </cell>
        </row>
        <row r="3">
          <cell r="A3">
            <v>13901139567</v>
          </cell>
          <cell r="B3" t="str">
            <v>现金或刷卡</v>
          </cell>
        </row>
        <row r="4">
          <cell r="A4">
            <v>13681067069</v>
          </cell>
          <cell r="B4" t="str">
            <v>现金或刷卡</v>
          </cell>
        </row>
        <row r="5">
          <cell r="A5">
            <v>18010070157</v>
          </cell>
          <cell r="B5" t="str">
            <v>现金或刷卡</v>
          </cell>
        </row>
        <row r="6">
          <cell r="A6">
            <v>18666666627</v>
          </cell>
          <cell r="B6" t="str">
            <v>现金或刷卡</v>
          </cell>
        </row>
        <row r="7">
          <cell r="A7">
            <v>18666666626</v>
          </cell>
          <cell r="B7" t="str">
            <v>现金或刷卡</v>
          </cell>
        </row>
        <row r="8">
          <cell r="A8">
            <v>18666666625</v>
          </cell>
          <cell r="B8" t="str">
            <v>现金或刷卡</v>
          </cell>
        </row>
        <row r="9">
          <cell r="A9">
            <v>18666666624</v>
          </cell>
          <cell r="B9" t="str">
            <v>现金或刷卡</v>
          </cell>
        </row>
        <row r="10">
          <cell r="A10">
            <v>18666666623</v>
          </cell>
          <cell r="B10" t="str">
            <v>现金或刷卡</v>
          </cell>
        </row>
        <row r="11">
          <cell r="A11">
            <v>18666666613</v>
          </cell>
          <cell r="B11" t="str">
            <v>现金或刷卡</v>
          </cell>
        </row>
        <row r="12">
          <cell r="A12">
            <v>18666666622</v>
          </cell>
          <cell r="B12" t="str">
            <v>现金或刷卡</v>
          </cell>
        </row>
        <row r="13">
          <cell r="A13">
            <v>18666666612</v>
          </cell>
          <cell r="B13" t="str">
            <v>现金或刷卡</v>
          </cell>
        </row>
        <row r="14">
          <cell r="A14">
            <v>18666666631</v>
          </cell>
          <cell r="B14" t="str">
            <v>现金或刷卡</v>
          </cell>
        </row>
        <row r="15">
          <cell r="A15">
            <v>18666666621</v>
          </cell>
          <cell r="B15" t="str">
            <v>现金或刷卡</v>
          </cell>
        </row>
        <row r="16">
          <cell r="A16">
            <v>18666666611</v>
          </cell>
          <cell r="B16" t="str">
            <v>现金或刷卡</v>
          </cell>
        </row>
        <row r="17">
          <cell r="A17">
            <v>18611872431</v>
          </cell>
          <cell r="B17" t="str">
            <v>现金或刷卡</v>
          </cell>
        </row>
        <row r="18">
          <cell r="A18">
            <v>18601908890</v>
          </cell>
          <cell r="B18" t="str">
            <v>现金或刷卡</v>
          </cell>
        </row>
        <row r="19">
          <cell r="A19">
            <v>13801004278</v>
          </cell>
          <cell r="B19" t="str">
            <v>现金或刷卡</v>
          </cell>
        </row>
        <row r="20">
          <cell r="A20">
            <v>13717800991</v>
          </cell>
          <cell r="B20" t="str">
            <v>现金或刷卡</v>
          </cell>
        </row>
        <row r="21">
          <cell r="A21">
            <v>17800826022</v>
          </cell>
          <cell r="B21" t="str">
            <v>现金或刷卡</v>
          </cell>
        </row>
        <row r="22">
          <cell r="A22">
            <v>17610527450</v>
          </cell>
          <cell r="B22" t="str">
            <v>现金或刷卡</v>
          </cell>
        </row>
        <row r="23">
          <cell r="A23">
            <v>13718907206</v>
          </cell>
          <cell r="B23" t="str">
            <v>现金或刷卡</v>
          </cell>
        </row>
        <row r="24">
          <cell r="A24">
            <v>17800826021</v>
          </cell>
          <cell r="B24" t="str">
            <v>现金或刷卡</v>
          </cell>
        </row>
        <row r="25">
          <cell r="A25">
            <v>13436666271</v>
          </cell>
          <cell r="B25" t="str">
            <v>现金或刷卡</v>
          </cell>
        </row>
        <row r="26">
          <cell r="A26">
            <v>13811033094</v>
          </cell>
          <cell r="B26" t="str">
            <v>现金或刷卡</v>
          </cell>
        </row>
        <row r="27">
          <cell r="A27">
            <v>15510584844</v>
          </cell>
          <cell r="B27" t="str">
            <v>现金或刷卡</v>
          </cell>
        </row>
        <row r="28">
          <cell r="A28">
            <v>13661222001</v>
          </cell>
          <cell r="B28" t="str">
            <v>现金或刷卡</v>
          </cell>
        </row>
        <row r="29">
          <cell r="A29">
            <v>18911002369</v>
          </cell>
          <cell r="B29" t="str">
            <v>现金或刷卡</v>
          </cell>
        </row>
        <row r="30">
          <cell r="A30">
            <v>13466570491</v>
          </cell>
          <cell r="B30" t="str">
            <v>现金或刷卡</v>
          </cell>
        </row>
        <row r="31">
          <cell r="A31">
            <v>15910299349</v>
          </cell>
          <cell r="B31" t="str">
            <v>现金或刷卡</v>
          </cell>
        </row>
        <row r="32">
          <cell r="A32">
            <v>18210944629</v>
          </cell>
          <cell r="B32" t="str">
            <v>现金或刷卡</v>
          </cell>
        </row>
        <row r="33">
          <cell r="A33">
            <v>18210944628</v>
          </cell>
          <cell r="B33" t="str">
            <v>现金或刷卡</v>
          </cell>
        </row>
        <row r="34">
          <cell r="A34">
            <v>18210944627</v>
          </cell>
          <cell r="B34" t="str">
            <v>现金或刷卡</v>
          </cell>
        </row>
        <row r="35">
          <cell r="A35">
            <v>18210944626</v>
          </cell>
          <cell r="B35" t="str">
            <v>现金或刷卡</v>
          </cell>
        </row>
        <row r="36">
          <cell r="A36">
            <v>18210944625</v>
          </cell>
          <cell r="B36" t="str">
            <v>现金或刷卡</v>
          </cell>
        </row>
        <row r="37">
          <cell r="A37">
            <v>18210944623</v>
          </cell>
          <cell r="B37" t="str">
            <v>现金或刷卡</v>
          </cell>
        </row>
        <row r="38">
          <cell r="A38">
            <v>18210944622</v>
          </cell>
          <cell r="B38" t="str">
            <v>现金或刷卡</v>
          </cell>
        </row>
        <row r="39">
          <cell r="A39">
            <v>18210944621</v>
          </cell>
          <cell r="B39" t="str">
            <v>现金或刷卡</v>
          </cell>
        </row>
        <row r="40">
          <cell r="A40">
            <v>18210944620</v>
          </cell>
          <cell r="B40" t="str">
            <v>现金或刷卡</v>
          </cell>
        </row>
        <row r="41">
          <cell r="A41">
            <v>15988935201</v>
          </cell>
          <cell r="B41" t="str">
            <v>现金或刷卡</v>
          </cell>
        </row>
        <row r="42">
          <cell r="A42">
            <v>15988935202</v>
          </cell>
          <cell r="B42" t="str">
            <v>现金或刷卡</v>
          </cell>
        </row>
        <row r="43">
          <cell r="A43">
            <v>15652541199</v>
          </cell>
          <cell r="B43" t="str">
            <v>现金或刷卡</v>
          </cell>
        </row>
        <row r="44">
          <cell r="A44">
            <v>15321013702</v>
          </cell>
          <cell r="B44" t="str">
            <v>现金或刷卡</v>
          </cell>
        </row>
        <row r="45">
          <cell r="A45">
            <v>15330233186</v>
          </cell>
          <cell r="B45" t="str">
            <v>现金或刷卡</v>
          </cell>
        </row>
        <row r="46">
          <cell r="A46">
            <v>18801416966</v>
          </cell>
          <cell r="B46" t="str">
            <v>现金或刷卡</v>
          </cell>
        </row>
        <row r="47">
          <cell r="A47">
            <v>17812578993</v>
          </cell>
          <cell r="B47" t="str">
            <v>现金或刷卡</v>
          </cell>
        </row>
        <row r="48">
          <cell r="A48">
            <v>13611199967</v>
          </cell>
          <cell r="B48" t="str">
            <v>现金或刷卡</v>
          </cell>
        </row>
        <row r="49">
          <cell r="A49">
            <v>18810577768</v>
          </cell>
          <cell r="B49" t="str">
            <v>现金或刷卡</v>
          </cell>
        </row>
        <row r="50">
          <cell r="A50">
            <v>13901166197</v>
          </cell>
          <cell r="B50" t="str">
            <v>现金或刷卡</v>
          </cell>
        </row>
        <row r="51">
          <cell r="A51">
            <v>13901139566</v>
          </cell>
          <cell r="B51" t="str">
            <v>现金或刷卡</v>
          </cell>
        </row>
        <row r="52">
          <cell r="A52">
            <v>13810588371</v>
          </cell>
          <cell r="B52" t="str">
            <v>现金或刷卡</v>
          </cell>
        </row>
        <row r="53">
          <cell r="A53">
            <v>13521753683</v>
          </cell>
          <cell r="B53" t="str">
            <v>现金或刷卡</v>
          </cell>
        </row>
        <row r="54">
          <cell r="A54">
            <v>13910839885</v>
          </cell>
          <cell r="B54" t="str">
            <v>现金或刷卡</v>
          </cell>
        </row>
        <row r="55">
          <cell r="A55">
            <v>13521777018</v>
          </cell>
          <cell r="B55" t="str">
            <v>现金或刷卡</v>
          </cell>
        </row>
        <row r="56">
          <cell r="A56">
            <v>18600851313</v>
          </cell>
          <cell r="B56" t="str">
            <v>现金或刷卡</v>
          </cell>
        </row>
        <row r="57">
          <cell r="A57">
            <v>13331098766</v>
          </cell>
          <cell r="B57" t="str">
            <v>现金或刷卡</v>
          </cell>
        </row>
        <row r="58">
          <cell r="A58">
            <v>13611199967</v>
          </cell>
          <cell r="B58" t="str">
            <v>现金或刷卡</v>
          </cell>
        </row>
        <row r="59">
          <cell r="A59">
            <v>18210944620</v>
          </cell>
          <cell r="B59" t="str">
            <v>现金或刷卡</v>
          </cell>
        </row>
        <row r="60">
          <cell r="A60">
            <v>13716740738</v>
          </cell>
          <cell r="B60" t="str">
            <v>现金或微信</v>
          </cell>
        </row>
        <row r="61">
          <cell r="A61">
            <v>15510584845</v>
          </cell>
          <cell r="B61" t="str">
            <v>复投</v>
          </cell>
        </row>
        <row r="62">
          <cell r="A62">
            <v>17600380193</v>
          </cell>
          <cell r="B62" t="str">
            <v>复投</v>
          </cell>
        </row>
        <row r="63">
          <cell r="A63">
            <v>18513018693</v>
          </cell>
          <cell r="B63" t="str">
            <v>现金</v>
          </cell>
        </row>
        <row r="64">
          <cell r="A64">
            <v>18513018698</v>
          </cell>
          <cell r="B64" t="str">
            <v>现金</v>
          </cell>
        </row>
        <row r="65">
          <cell r="A65">
            <v>18518426899</v>
          </cell>
          <cell r="B65" t="str">
            <v>现金</v>
          </cell>
        </row>
        <row r="66">
          <cell r="A66">
            <v>18518426891</v>
          </cell>
          <cell r="B66" t="str">
            <v>现金</v>
          </cell>
        </row>
        <row r="67">
          <cell r="A67">
            <v>18518426892</v>
          </cell>
          <cell r="B67" t="str">
            <v>现金</v>
          </cell>
        </row>
        <row r="68">
          <cell r="A68">
            <v>18518426893</v>
          </cell>
          <cell r="B68" t="str">
            <v>现金</v>
          </cell>
        </row>
        <row r="69">
          <cell r="A69">
            <v>18518426895</v>
          </cell>
          <cell r="B69" t="str">
            <v>现金</v>
          </cell>
        </row>
        <row r="70">
          <cell r="A70">
            <v>18518426896</v>
          </cell>
          <cell r="B70" t="str">
            <v>现金</v>
          </cell>
        </row>
        <row r="71">
          <cell r="A71">
            <v>18518426897</v>
          </cell>
          <cell r="B71" t="str">
            <v>现金</v>
          </cell>
        </row>
        <row r="72">
          <cell r="A72">
            <v>18518426898</v>
          </cell>
          <cell r="B72" t="str">
            <v>现金</v>
          </cell>
        </row>
        <row r="73">
          <cell r="A73">
            <v>18518426890</v>
          </cell>
          <cell r="B73" t="str">
            <v>现金</v>
          </cell>
        </row>
        <row r="74">
          <cell r="A74">
            <v>13652167969</v>
          </cell>
          <cell r="B74" t="str">
            <v>现金</v>
          </cell>
        </row>
        <row r="75">
          <cell r="A75">
            <v>13439401624</v>
          </cell>
          <cell r="B75" t="str">
            <v>现金</v>
          </cell>
        </row>
        <row r="76">
          <cell r="A76">
            <v>13070122351</v>
          </cell>
          <cell r="B76" t="str">
            <v>现金或微信</v>
          </cell>
        </row>
        <row r="77">
          <cell r="A77">
            <v>13683064663</v>
          </cell>
          <cell r="B77" t="str">
            <v>现金或微信</v>
          </cell>
        </row>
        <row r="78">
          <cell r="A78">
            <v>15321717868</v>
          </cell>
          <cell r="B78" t="str">
            <v>现金或微信</v>
          </cell>
        </row>
        <row r="79">
          <cell r="A79">
            <v>13261539928</v>
          </cell>
          <cell r="B79" t="str">
            <v>425.6USDT来自提现，74.4U来自陈总提现</v>
          </cell>
        </row>
        <row r="80">
          <cell r="A80">
            <v>15810930162</v>
          </cell>
          <cell r="B80" t="str">
            <v>来自13611199967提币</v>
          </cell>
        </row>
        <row r="81">
          <cell r="A81">
            <v>15810930163</v>
          </cell>
          <cell r="B81" t="str">
            <v>来自13611199967提币</v>
          </cell>
        </row>
        <row r="82">
          <cell r="A82">
            <v>17812526212</v>
          </cell>
          <cell r="B82" t="str">
            <v>现金</v>
          </cell>
        </row>
        <row r="83">
          <cell r="A83">
            <v>13905349441</v>
          </cell>
          <cell r="B83" t="str">
            <v>现金或微信</v>
          </cell>
        </row>
        <row r="84">
          <cell r="A84">
            <v>15944421144</v>
          </cell>
          <cell r="B84" t="str">
            <v>现金或微信</v>
          </cell>
        </row>
        <row r="85">
          <cell r="A85">
            <v>13238868598</v>
          </cell>
          <cell r="B85" t="str">
            <v>现金或微信</v>
          </cell>
        </row>
        <row r="86">
          <cell r="A86">
            <v>17692648136</v>
          </cell>
          <cell r="B86" t="str">
            <v>现金或微信</v>
          </cell>
        </row>
        <row r="87">
          <cell r="A87">
            <v>18601066181</v>
          </cell>
          <cell r="B87" t="str">
            <v>刷卡</v>
          </cell>
        </row>
        <row r="88">
          <cell r="A88">
            <v>13801152743</v>
          </cell>
          <cell r="B88" t="str">
            <v>现金或微信</v>
          </cell>
        </row>
        <row r="89">
          <cell r="A89">
            <v>13240048888</v>
          </cell>
          <cell r="B89" t="str">
            <v>现金或微信</v>
          </cell>
        </row>
        <row r="90">
          <cell r="A90">
            <v>13393361691</v>
          </cell>
          <cell r="B90" t="str">
            <v>现金或微信</v>
          </cell>
        </row>
        <row r="91">
          <cell r="A91">
            <v>13466726353</v>
          </cell>
          <cell r="B91" t="str">
            <v>现金或微信</v>
          </cell>
        </row>
        <row r="92">
          <cell r="A92">
            <v>13671370702</v>
          </cell>
          <cell r="B92" t="str">
            <v>现金或微信</v>
          </cell>
        </row>
        <row r="93">
          <cell r="A93">
            <v>18600816757</v>
          </cell>
          <cell r="B93" t="str">
            <v>现金或微信</v>
          </cell>
        </row>
        <row r="94">
          <cell r="A94">
            <v>15142613349</v>
          </cell>
          <cell r="B94" t="str">
            <v>现金或微信</v>
          </cell>
        </row>
        <row r="95">
          <cell r="A95">
            <v>13901139568</v>
          </cell>
          <cell r="B95" t="str">
            <v>1330U来自于13901139566、13901139567、13810588372提现，补686元现金</v>
          </cell>
        </row>
        <row r="96">
          <cell r="A96">
            <v>18810971219</v>
          </cell>
          <cell r="B96" t="str">
            <v>现金或微信</v>
          </cell>
        </row>
        <row r="97">
          <cell r="A97">
            <v>13261875619</v>
          </cell>
          <cell r="B97" t="str">
            <v>现金或微信</v>
          </cell>
        </row>
        <row r="98">
          <cell r="A98">
            <v>13261539938</v>
          </cell>
          <cell r="B98" t="str">
            <v>现金或微信</v>
          </cell>
        </row>
        <row r="99">
          <cell r="A99">
            <v>13261539948</v>
          </cell>
          <cell r="B99" t="str">
            <v>现金或微信</v>
          </cell>
        </row>
        <row r="100">
          <cell r="A100">
            <v>13261539958</v>
          </cell>
          <cell r="B100" t="str">
            <v>现金或微信</v>
          </cell>
        </row>
        <row r="101">
          <cell r="A101">
            <v>18513722572</v>
          </cell>
          <cell r="B101" t="str">
            <v>现金或微信</v>
          </cell>
        </row>
        <row r="102">
          <cell r="A102">
            <v>13120081766</v>
          </cell>
          <cell r="B102" t="str">
            <v>现金或微信</v>
          </cell>
        </row>
        <row r="103">
          <cell r="A103">
            <v>18911575977</v>
          </cell>
          <cell r="B103" t="str">
            <v>现金或微信</v>
          </cell>
        </row>
        <row r="104">
          <cell r="A104">
            <v>13901166197</v>
          </cell>
          <cell r="B104" t="str">
            <v>提现700，加上趴点</v>
          </cell>
        </row>
        <row r="105">
          <cell r="A105">
            <v>18382413706</v>
          </cell>
          <cell r="B105" t="str">
            <v>现金或微信</v>
          </cell>
        </row>
        <row r="106">
          <cell r="A106">
            <v>13321195655</v>
          </cell>
          <cell r="B106" t="str">
            <v>转U到钱包</v>
          </cell>
        </row>
        <row r="107">
          <cell r="A107">
            <v>18774330445</v>
          </cell>
          <cell r="B107" t="str">
            <v>500U到钱包</v>
          </cell>
        </row>
        <row r="108">
          <cell r="A108">
            <v>13378933028</v>
          </cell>
          <cell r="B108" t="str">
            <v>501U到钱包</v>
          </cell>
        </row>
        <row r="109">
          <cell r="A109">
            <v>19910288655</v>
          </cell>
          <cell r="B109" t="str">
            <v>现金或微信</v>
          </cell>
        </row>
        <row r="110">
          <cell r="A110">
            <v>18612584804</v>
          </cell>
          <cell r="B110" t="str">
            <v>现金或刷卡</v>
          </cell>
        </row>
        <row r="111">
          <cell r="A111">
            <v>18259238849</v>
          </cell>
          <cell r="B111" t="str">
            <v>现金或刷卡</v>
          </cell>
        </row>
        <row r="112">
          <cell r="A112">
            <v>15604062134</v>
          </cell>
          <cell r="B112" t="str">
            <v>手机银行</v>
          </cell>
        </row>
        <row r="113">
          <cell r="A113">
            <v>15566558806</v>
          </cell>
          <cell r="B113" t="str">
            <v>手机银行</v>
          </cell>
        </row>
        <row r="114">
          <cell r="A114">
            <v>13052692995</v>
          </cell>
          <cell r="B114" t="str">
            <v>手机银行</v>
          </cell>
        </row>
        <row r="115">
          <cell r="A115">
            <v>13842913039</v>
          </cell>
          <cell r="B115" t="str">
            <v>手机银行</v>
          </cell>
        </row>
        <row r="116">
          <cell r="A116">
            <v>15609895539</v>
          </cell>
          <cell r="B116" t="str">
            <v>手机银行</v>
          </cell>
        </row>
        <row r="117">
          <cell r="A117">
            <v>15042977586</v>
          </cell>
          <cell r="B117" t="str">
            <v>手机银行</v>
          </cell>
        </row>
        <row r="118">
          <cell r="A118">
            <v>13050969319</v>
          </cell>
          <cell r="B118" t="str">
            <v>手机银行</v>
          </cell>
        </row>
        <row r="119">
          <cell r="A119">
            <v>15609895501</v>
          </cell>
          <cell r="B119" t="str">
            <v>手机银行</v>
          </cell>
        </row>
        <row r="120">
          <cell r="A120">
            <v>15609895502</v>
          </cell>
          <cell r="B120" t="str">
            <v>手机银行</v>
          </cell>
        </row>
        <row r="121">
          <cell r="A121">
            <v>15609895503</v>
          </cell>
          <cell r="B121" t="str">
            <v>手机银行</v>
          </cell>
        </row>
        <row r="122">
          <cell r="A122">
            <v>15609895505</v>
          </cell>
          <cell r="B122" t="str">
            <v>手机银行</v>
          </cell>
        </row>
        <row r="123">
          <cell r="A123">
            <v>15609895506</v>
          </cell>
          <cell r="B123" t="str">
            <v>手机银行</v>
          </cell>
        </row>
        <row r="124">
          <cell r="A124">
            <v>18211180950</v>
          </cell>
          <cell r="B124" t="str">
            <v>500U到钱包</v>
          </cell>
        </row>
        <row r="125">
          <cell r="A125">
            <v>15611232762</v>
          </cell>
          <cell r="B125" t="str">
            <v>补自7月22日，并补2992币</v>
          </cell>
        </row>
        <row r="126">
          <cell r="A126">
            <v>18210168157</v>
          </cell>
          <cell r="B126" t="str">
            <v>由13238868598挪过来</v>
          </cell>
        </row>
        <row r="127">
          <cell r="A127">
            <v>15822593066</v>
          </cell>
          <cell r="B127" t="str">
            <v>由15124551493挪过来</v>
          </cell>
        </row>
        <row r="128">
          <cell r="A128">
            <v>13130980225</v>
          </cell>
          <cell r="B128" t="str">
            <v>现金或刷卡</v>
          </cell>
        </row>
        <row r="129">
          <cell r="A129">
            <v>13942963267</v>
          </cell>
          <cell r="B129" t="str">
            <v>现金或刷卡</v>
          </cell>
        </row>
        <row r="130">
          <cell r="A130">
            <v>13942963261</v>
          </cell>
          <cell r="B130" t="str">
            <v>现金或刷卡</v>
          </cell>
        </row>
        <row r="131">
          <cell r="A131">
            <v>13942963262</v>
          </cell>
          <cell r="B131" t="str">
            <v>现金或刷卡</v>
          </cell>
        </row>
        <row r="132">
          <cell r="A132">
            <v>13942963263</v>
          </cell>
          <cell r="B132" t="str">
            <v>现金或刷卡</v>
          </cell>
        </row>
        <row r="133">
          <cell r="A133">
            <v>13942963264</v>
          </cell>
          <cell r="B133" t="str">
            <v>现金或刷卡</v>
          </cell>
        </row>
        <row r="134">
          <cell r="A134">
            <v>18539106977</v>
          </cell>
          <cell r="B134" t="str">
            <v>980U到钱包，20U付现金</v>
          </cell>
        </row>
        <row r="135">
          <cell r="A135">
            <v>13622823739</v>
          </cell>
          <cell r="B135" t="str">
            <v>由15122233911挪过来</v>
          </cell>
        </row>
        <row r="136">
          <cell r="A136">
            <v>15010695607</v>
          </cell>
          <cell r="B136" t="str">
            <v>现金或刷卡</v>
          </cell>
        </row>
        <row r="137">
          <cell r="A137">
            <v>15040957937</v>
          </cell>
          <cell r="B137" t="str">
            <v>现金或刷卡</v>
          </cell>
        </row>
        <row r="138">
          <cell r="A138">
            <v>15040991888</v>
          </cell>
          <cell r="B138" t="str">
            <v>现金或刷卡</v>
          </cell>
        </row>
        <row r="139">
          <cell r="A139">
            <v>18204291111</v>
          </cell>
          <cell r="B139" t="str">
            <v>现金或刷卡</v>
          </cell>
        </row>
        <row r="140">
          <cell r="A140">
            <v>18204292222</v>
          </cell>
          <cell r="B140" t="str">
            <v>现金或刷卡</v>
          </cell>
        </row>
        <row r="141">
          <cell r="A141">
            <v>18204293333</v>
          </cell>
          <cell r="B141" t="str">
            <v>现金或刷卡</v>
          </cell>
        </row>
        <row r="142">
          <cell r="A142">
            <v>18204294444</v>
          </cell>
          <cell r="B142" t="str">
            <v>现金或刷卡</v>
          </cell>
        </row>
        <row r="143">
          <cell r="A143">
            <v>18204297111</v>
          </cell>
          <cell r="B143" t="str">
            <v>现金或刷卡</v>
          </cell>
        </row>
        <row r="144">
          <cell r="A144">
            <v>13029288844</v>
          </cell>
          <cell r="B144" t="str">
            <v>现金或刷卡</v>
          </cell>
        </row>
        <row r="145">
          <cell r="A145">
            <v>18204295555</v>
          </cell>
          <cell r="B145" t="str">
            <v>现金或刷卡</v>
          </cell>
        </row>
        <row r="146">
          <cell r="A146">
            <v>18204296666</v>
          </cell>
          <cell r="B146" t="str">
            <v>现金或刷卡</v>
          </cell>
        </row>
        <row r="147">
          <cell r="A147">
            <v>18204297777</v>
          </cell>
          <cell r="B147" t="str">
            <v>现金或刷卡</v>
          </cell>
        </row>
        <row r="148">
          <cell r="A148">
            <v>18204298888</v>
          </cell>
          <cell r="B148" t="str">
            <v>现金或刷卡</v>
          </cell>
        </row>
        <row r="149">
          <cell r="A149">
            <v>18204299999</v>
          </cell>
          <cell r="B149" t="str">
            <v>现金或刷卡</v>
          </cell>
        </row>
        <row r="150">
          <cell r="A150">
            <v>15142826364</v>
          </cell>
          <cell r="B150" t="str">
            <v>现金或刷卡</v>
          </cell>
        </row>
        <row r="151">
          <cell r="A151">
            <v>15142826365</v>
          </cell>
          <cell r="B151" t="str">
            <v>现金或刷卡</v>
          </cell>
        </row>
        <row r="152">
          <cell r="A152">
            <v>15142826366</v>
          </cell>
          <cell r="B152" t="str">
            <v>现金或刷卡</v>
          </cell>
        </row>
        <row r="153">
          <cell r="A153">
            <v>17704531419</v>
          </cell>
          <cell r="B153" t="str">
            <v>现金或刷卡</v>
          </cell>
        </row>
        <row r="154">
          <cell r="A154">
            <v>13910288655</v>
          </cell>
          <cell r="B154" t="str">
            <v>现金或刷卡</v>
          </cell>
        </row>
        <row r="155">
          <cell r="A155">
            <v>18340538994</v>
          </cell>
          <cell r="B155" t="str">
            <v>现金或刷卡</v>
          </cell>
        </row>
        <row r="156">
          <cell r="A156">
            <v>13942963265</v>
          </cell>
          <cell r="B156" t="str">
            <v>现金或刷卡</v>
          </cell>
        </row>
        <row r="157">
          <cell r="A157">
            <v>13942963266</v>
          </cell>
          <cell r="B157" t="str">
            <v>现金或刷卡</v>
          </cell>
        </row>
        <row r="158">
          <cell r="A158">
            <v>13942963268</v>
          </cell>
          <cell r="B158" t="str">
            <v>现金或刷卡</v>
          </cell>
        </row>
        <row r="159">
          <cell r="A159">
            <v>13942963269</v>
          </cell>
          <cell r="B159" t="str">
            <v>现金或刷卡</v>
          </cell>
        </row>
        <row r="160">
          <cell r="A160">
            <v>18842980712</v>
          </cell>
          <cell r="B160" t="str">
            <v>现金或刷卡</v>
          </cell>
        </row>
        <row r="161">
          <cell r="A161">
            <v>13512224136</v>
          </cell>
          <cell r="B161" t="str">
            <v>现金或刷卡</v>
          </cell>
        </row>
        <row r="162">
          <cell r="A162">
            <v>13190391118</v>
          </cell>
          <cell r="B162" t="str">
            <v>现金或刷卡</v>
          </cell>
        </row>
        <row r="163">
          <cell r="A163">
            <v>18609896604</v>
          </cell>
          <cell r="B163" t="str">
            <v>现金或刷卡</v>
          </cell>
        </row>
        <row r="164">
          <cell r="A164">
            <v>18634883884</v>
          </cell>
          <cell r="B164" t="str">
            <v>补9月17日的（任）</v>
          </cell>
        </row>
        <row r="165">
          <cell r="A165">
            <v>13869237357</v>
          </cell>
          <cell r="B165" t="str">
            <v>由13905349441挪过来</v>
          </cell>
        </row>
        <row r="166">
          <cell r="A166">
            <v>13154396966</v>
          </cell>
          <cell r="B166" t="str">
            <v>由15944421144挪过来</v>
          </cell>
        </row>
        <row r="167">
          <cell r="A167">
            <v>15892562339</v>
          </cell>
          <cell r="B167" t="str">
            <v>由18890322889复投</v>
          </cell>
        </row>
        <row r="168">
          <cell r="A168">
            <v>15184063698</v>
          </cell>
          <cell r="B168" t="str">
            <v>现金或刷卡</v>
          </cell>
        </row>
        <row r="169">
          <cell r="A169">
            <v>15942901166</v>
          </cell>
          <cell r="B169" t="str">
            <v>刷卡</v>
          </cell>
        </row>
        <row r="170">
          <cell r="A170">
            <v>13903345567</v>
          </cell>
          <cell r="B170" t="str">
            <v>现金或刷卡</v>
          </cell>
        </row>
        <row r="171">
          <cell r="A171">
            <v>18911002347</v>
          </cell>
          <cell r="B171" t="str">
            <v>从18911002369复投</v>
          </cell>
        </row>
        <row r="172">
          <cell r="A172">
            <v>18911002369</v>
          </cell>
          <cell r="B172" t="str">
            <v>现金或刷卡</v>
          </cell>
        </row>
        <row r="173">
          <cell r="A173">
            <v>13521646845</v>
          </cell>
          <cell r="B173" t="str">
            <v>13521646845入单现金抵做13810588372提现</v>
          </cell>
        </row>
        <row r="174">
          <cell r="A174">
            <v>13801152744</v>
          </cell>
          <cell r="B174" t="str">
            <v>13801152742、13801152743共提984.2U，补现金15.8U</v>
          </cell>
        </row>
        <row r="175">
          <cell r="A175">
            <v>13693689780</v>
          </cell>
          <cell r="B175" t="str">
            <v>转U到钱包</v>
          </cell>
        </row>
        <row r="176">
          <cell r="A176">
            <v>19180763083</v>
          </cell>
          <cell r="B176" t="str">
            <v>现金或刷卡</v>
          </cell>
        </row>
        <row r="177">
          <cell r="A177">
            <v>13842798501</v>
          </cell>
          <cell r="B177" t="str">
            <v>现金或刷卡</v>
          </cell>
        </row>
        <row r="178">
          <cell r="A178">
            <v>13842901250</v>
          </cell>
          <cell r="B178" t="str">
            <v>现金或刷卡</v>
          </cell>
        </row>
        <row r="179">
          <cell r="A179">
            <v>15942956511</v>
          </cell>
          <cell r="B179" t="str">
            <v>现金或刷卡</v>
          </cell>
        </row>
        <row r="180">
          <cell r="A180">
            <v>15132504748</v>
          </cell>
          <cell r="B180" t="str">
            <v>花呗5000借呗5000</v>
          </cell>
        </row>
        <row r="181">
          <cell r="A181">
            <v>18076542769</v>
          </cell>
          <cell r="B181" t="str">
            <v>刷卡</v>
          </cell>
        </row>
        <row r="182">
          <cell r="A182">
            <v>18193598005</v>
          </cell>
          <cell r="B182" t="str">
            <v>刷卡</v>
          </cell>
        </row>
        <row r="183">
          <cell r="A183">
            <v>15133454946</v>
          </cell>
          <cell r="B183" t="str">
            <v>刷卡9000花呗1000</v>
          </cell>
        </row>
        <row r="184">
          <cell r="A184">
            <v>13331124114</v>
          </cell>
          <cell r="B184" t="str">
            <v>支付宝转账</v>
          </cell>
        </row>
        <row r="185">
          <cell r="A185">
            <v>18515180315</v>
          </cell>
          <cell r="B185" t="str">
            <v>转U到钱包</v>
          </cell>
        </row>
        <row r="186">
          <cell r="A186">
            <v>18911002336</v>
          </cell>
          <cell r="B186" t="str">
            <v>来自18911002369复投</v>
          </cell>
        </row>
        <row r="187">
          <cell r="A187">
            <v>15040957937</v>
          </cell>
          <cell r="B187" t="str">
            <v>刷卡</v>
          </cell>
        </row>
        <row r="188">
          <cell r="A188">
            <v>15040991888</v>
          </cell>
          <cell r="B188" t="str">
            <v>刷卡</v>
          </cell>
        </row>
        <row r="189">
          <cell r="A189">
            <v>18204297111</v>
          </cell>
          <cell r="B189" t="str">
            <v>刷卡</v>
          </cell>
        </row>
        <row r="190">
          <cell r="A190">
            <v>13842798501</v>
          </cell>
          <cell r="B190" t="str">
            <v>刷卡</v>
          </cell>
        </row>
        <row r="191">
          <cell r="A191">
            <v>13842798502</v>
          </cell>
          <cell r="B191" t="str">
            <v>刷卡</v>
          </cell>
        </row>
        <row r="192">
          <cell r="A192">
            <v>13842798503</v>
          </cell>
          <cell r="B192" t="str">
            <v>刷卡</v>
          </cell>
        </row>
        <row r="193">
          <cell r="A193">
            <v>13842798504</v>
          </cell>
          <cell r="B193" t="str">
            <v>刷卡</v>
          </cell>
        </row>
        <row r="194">
          <cell r="A194">
            <v>13842798505</v>
          </cell>
          <cell r="B194" t="str">
            <v>刷卡</v>
          </cell>
        </row>
        <row r="195">
          <cell r="A195">
            <v>13842798506</v>
          </cell>
          <cell r="B195" t="str">
            <v>刷卡</v>
          </cell>
        </row>
        <row r="196">
          <cell r="A196">
            <v>13758617264</v>
          </cell>
          <cell r="B196" t="str">
            <v>转U到钱包</v>
          </cell>
        </row>
        <row r="197">
          <cell r="A197">
            <v>13130980225</v>
          </cell>
          <cell r="B197" t="str">
            <v>现金或刷卡</v>
          </cell>
        </row>
        <row r="198">
          <cell r="A198">
            <v>13130980226</v>
          </cell>
          <cell r="B198" t="str">
            <v>现金或刷卡</v>
          </cell>
        </row>
        <row r="199">
          <cell r="A199">
            <v>13130980227</v>
          </cell>
          <cell r="B199" t="str">
            <v>现金或刷卡</v>
          </cell>
        </row>
        <row r="200">
          <cell r="A200">
            <v>13130980228</v>
          </cell>
          <cell r="B200" t="str">
            <v>现金或刷卡</v>
          </cell>
        </row>
        <row r="201">
          <cell r="A201">
            <v>13130980229</v>
          </cell>
          <cell r="B201" t="str">
            <v>现金或刷卡</v>
          </cell>
        </row>
        <row r="202">
          <cell r="A202">
            <v>13130980230</v>
          </cell>
          <cell r="B202" t="str">
            <v>现金或刷卡</v>
          </cell>
        </row>
        <row r="203">
          <cell r="A203">
            <v>15609895539</v>
          </cell>
          <cell r="B203" t="str">
            <v>现金或刷卡</v>
          </cell>
        </row>
        <row r="204">
          <cell r="A204">
            <v>15609895507</v>
          </cell>
          <cell r="B204" t="str">
            <v>现金或刷卡</v>
          </cell>
        </row>
        <row r="205">
          <cell r="A205">
            <v>15609895508</v>
          </cell>
          <cell r="B205" t="str">
            <v>现金或刷卡</v>
          </cell>
        </row>
        <row r="206">
          <cell r="A206">
            <v>18076576750</v>
          </cell>
        </row>
        <row r="207">
          <cell r="A207">
            <v>13845519952</v>
          </cell>
          <cell r="B207" t="str">
            <v>现金或刷卡</v>
          </cell>
        </row>
        <row r="208">
          <cell r="A208">
            <v>15902421008</v>
          </cell>
          <cell r="B208" t="str">
            <v>现金或刷卡</v>
          </cell>
        </row>
        <row r="209">
          <cell r="A209">
            <v>15942988865</v>
          </cell>
          <cell r="B209" t="str">
            <v>现金或刷卡</v>
          </cell>
        </row>
        <row r="210">
          <cell r="A210">
            <v>15942988866</v>
          </cell>
          <cell r="B210" t="str">
            <v>现金或刷卡</v>
          </cell>
        </row>
        <row r="211">
          <cell r="A211">
            <v>15942988867</v>
          </cell>
          <cell r="B211" t="str">
            <v>现金或刷卡</v>
          </cell>
        </row>
        <row r="212">
          <cell r="A212">
            <v>15942988868</v>
          </cell>
          <cell r="B212" t="str">
            <v>现金或刷卡</v>
          </cell>
        </row>
        <row r="213">
          <cell r="A213">
            <v>15942988869</v>
          </cell>
          <cell r="B213" t="str">
            <v>现金或刷卡</v>
          </cell>
        </row>
        <row r="214">
          <cell r="A214">
            <v>13521199684</v>
          </cell>
          <cell r="B214" t="str">
            <v>现金或刷卡</v>
          </cell>
        </row>
        <row r="215">
          <cell r="A215">
            <v>15611591990</v>
          </cell>
          <cell r="B215" t="str">
            <v>现金或刷卡</v>
          </cell>
        </row>
        <row r="216">
          <cell r="A216">
            <v>13681262850</v>
          </cell>
          <cell r="B216" t="str">
            <v>现金或刷卡</v>
          </cell>
        </row>
        <row r="217">
          <cell r="A217">
            <v>15834000240</v>
          </cell>
          <cell r="B217" t="str">
            <v>现金或刷卡</v>
          </cell>
        </row>
        <row r="218">
          <cell r="A218">
            <v>13842901251</v>
          </cell>
          <cell r="B218" t="str">
            <v>现金或刷卡</v>
          </cell>
        </row>
        <row r="219">
          <cell r="A219">
            <v>13842901252</v>
          </cell>
          <cell r="B219" t="str">
            <v>现金或刷卡</v>
          </cell>
        </row>
        <row r="220">
          <cell r="A220">
            <v>15642812397</v>
          </cell>
          <cell r="B220" t="str">
            <v>现金或刷卡</v>
          </cell>
        </row>
        <row r="221">
          <cell r="A221">
            <v>13504294500</v>
          </cell>
          <cell r="B221" t="str">
            <v>现金或刷卡</v>
          </cell>
        </row>
        <row r="222">
          <cell r="A222">
            <v>15809871188</v>
          </cell>
          <cell r="B222" t="str">
            <v>现金或刷卡</v>
          </cell>
        </row>
        <row r="223">
          <cell r="A223">
            <v>13901139569</v>
          </cell>
          <cell r="B223" t="str">
            <v>复投</v>
          </cell>
        </row>
        <row r="224">
          <cell r="A224">
            <v>13521753684</v>
          </cell>
          <cell r="B224" t="str">
            <v>复投</v>
          </cell>
        </row>
        <row r="225">
          <cell r="A225">
            <v>13810588373</v>
          </cell>
          <cell r="B225" t="str">
            <v>复投</v>
          </cell>
        </row>
        <row r="226">
          <cell r="A226">
            <v>15536567573</v>
          </cell>
          <cell r="B226" t="str">
            <v>现金或刷卡</v>
          </cell>
        </row>
        <row r="227">
          <cell r="A227">
            <v>13904166369</v>
          </cell>
        </row>
        <row r="228">
          <cell r="A228">
            <v>13486118088</v>
          </cell>
          <cell r="B228" t="str">
            <v>转U到钱包</v>
          </cell>
        </row>
        <row r="229">
          <cell r="A229">
            <v>15381774811</v>
          </cell>
          <cell r="B229" t="str">
            <v>转U到钱包</v>
          </cell>
        </row>
        <row r="230">
          <cell r="A230">
            <v>17774314518</v>
          </cell>
        </row>
        <row r="231">
          <cell r="A231">
            <v>17074821882</v>
          </cell>
          <cell r="B231" t="str">
            <v>现金或刷卡</v>
          </cell>
        </row>
        <row r="232">
          <cell r="A232">
            <v>15942955100</v>
          </cell>
          <cell r="B232" t="str">
            <v>现金或刷卡</v>
          </cell>
        </row>
        <row r="233">
          <cell r="A233">
            <v>18842902858</v>
          </cell>
          <cell r="B233" t="str">
            <v>现金或刷卡</v>
          </cell>
        </row>
        <row r="234">
          <cell r="A234">
            <v>13391552938</v>
          </cell>
          <cell r="B234" t="str">
            <v>现金或刷卡</v>
          </cell>
        </row>
        <row r="235">
          <cell r="A235">
            <v>17812523868</v>
          </cell>
          <cell r="B235" t="str">
            <v>现金或刷卡</v>
          </cell>
        </row>
        <row r="236">
          <cell r="A236">
            <v>13141194593</v>
          </cell>
          <cell r="B236" t="str">
            <v>现金或刷卡</v>
          </cell>
        </row>
        <row r="237">
          <cell r="A237">
            <v>17812523867</v>
          </cell>
          <cell r="B237" t="str">
            <v>现金或刷卡</v>
          </cell>
        </row>
        <row r="238">
          <cell r="A238">
            <v>18910788009</v>
          </cell>
          <cell r="B238" t="str">
            <v xml:space="preserve"> </v>
          </cell>
        </row>
        <row r="239">
          <cell r="A239">
            <v>13942956355</v>
          </cell>
          <cell r="B239" t="str">
            <v>手机转账</v>
          </cell>
        </row>
        <row r="240">
          <cell r="A240">
            <v>13236627773</v>
          </cell>
          <cell r="B240" t="str">
            <v>手机转账</v>
          </cell>
        </row>
        <row r="241">
          <cell r="A241">
            <v>18642984255</v>
          </cell>
          <cell r="B241" t="str">
            <v>手机转账</v>
          </cell>
        </row>
        <row r="242">
          <cell r="A242">
            <v>18642941899</v>
          </cell>
          <cell r="B242" t="str">
            <v>手机转账</v>
          </cell>
        </row>
        <row r="243">
          <cell r="A243">
            <v>13043895431</v>
          </cell>
          <cell r="B243" t="str">
            <v>手机转账</v>
          </cell>
        </row>
        <row r="244">
          <cell r="A244">
            <v>13311311757</v>
          </cell>
          <cell r="B244" t="str">
            <v>现金或刷卡</v>
          </cell>
        </row>
        <row r="245">
          <cell r="A245">
            <v>18801334183</v>
          </cell>
          <cell r="B245" t="str">
            <v>未注册</v>
          </cell>
        </row>
        <row r="246">
          <cell r="A246">
            <v>13681067088</v>
          </cell>
          <cell r="B246" t="str">
            <v>由13681067069提现复投</v>
          </cell>
        </row>
        <row r="247">
          <cell r="A247">
            <v>13681067068</v>
          </cell>
          <cell r="B247" t="str">
            <v>由18518426890挪过来</v>
          </cell>
        </row>
        <row r="248">
          <cell r="A248">
            <v>13681067022</v>
          </cell>
          <cell r="B248" t="str">
            <v>由18518426891挪过来</v>
          </cell>
        </row>
        <row r="249">
          <cell r="A249">
            <v>13681067023</v>
          </cell>
          <cell r="B249" t="str">
            <v>由18518426892挪过来</v>
          </cell>
        </row>
        <row r="250">
          <cell r="A250">
            <v>13681067024</v>
          </cell>
          <cell r="B250" t="str">
            <v>由18518426893挪过来</v>
          </cell>
        </row>
        <row r="251">
          <cell r="A251">
            <v>13681067025</v>
          </cell>
          <cell r="B251" t="str">
            <v>由18518426895挪过来</v>
          </cell>
        </row>
        <row r="252">
          <cell r="A252">
            <v>13681067026</v>
          </cell>
          <cell r="B252" t="str">
            <v>由18518426896挪过来</v>
          </cell>
        </row>
        <row r="253">
          <cell r="A253">
            <v>13681067027</v>
          </cell>
          <cell r="B253" t="str">
            <v>由18518426897挪过来</v>
          </cell>
        </row>
        <row r="254">
          <cell r="A254">
            <v>13681067070</v>
          </cell>
          <cell r="B254" t="str">
            <v>由18518426898挪过来</v>
          </cell>
        </row>
        <row r="255">
          <cell r="A255">
            <v>13681067021</v>
          </cell>
          <cell r="B255" t="str">
            <v>由18518426899挪过来</v>
          </cell>
        </row>
        <row r="256">
          <cell r="A256">
            <v>13842958188</v>
          </cell>
          <cell r="B256" t="str">
            <v>现金或刷卡</v>
          </cell>
        </row>
        <row r="257">
          <cell r="A257">
            <v>13842958189</v>
          </cell>
          <cell r="B257" t="str">
            <v>现金或刷卡</v>
          </cell>
        </row>
        <row r="258">
          <cell r="A258">
            <v>13241840913</v>
          </cell>
          <cell r="B258" t="str">
            <v>现金或刷卡</v>
          </cell>
        </row>
        <row r="259">
          <cell r="A259">
            <v>13910973812</v>
          </cell>
          <cell r="B259" t="str">
            <v>现金或刷卡</v>
          </cell>
        </row>
        <row r="260">
          <cell r="A260">
            <v>15714286773</v>
          </cell>
          <cell r="B260" t="str">
            <v>现金或刷卡</v>
          </cell>
        </row>
        <row r="261">
          <cell r="A261">
            <v>16507425678</v>
          </cell>
          <cell r="B261" t="str">
            <v>未注册</v>
          </cell>
        </row>
        <row r="262">
          <cell r="A262">
            <v>17752618933</v>
          </cell>
        </row>
        <row r="263">
          <cell r="A263">
            <v>13358833777</v>
          </cell>
          <cell r="B263" t="str">
            <v>现金或刷卡</v>
          </cell>
        </row>
        <row r="264">
          <cell r="A264">
            <v>15242901332</v>
          </cell>
          <cell r="B264" t="str">
            <v>现金或刷卡</v>
          </cell>
        </row>
        <row r="265">
          <cell r="A265">
            <v>15042930208</v>
          </cell>
          <cell r="B265" t="str">
            <v>现金或刷卡</v>
          </cell>
        </row>
        <row r="266">
          <cell r="A266">
            <v>13942973196</v>
          </cell>
          <cell r="B266" t="str">
            <v>现金或刷卡</v>
          </cell>
        </row>
        <row r="267">
          <cell r="A267">
            <v>13942973197</v>
          </cell>
          <cell r="B267" t="str">
            <v>现金或刷卡</v>
          </cell>
        </row>
        <row r="268">
          <cell r="A268">
            <v>15566715522</v>
          </cell>
          <cell r="B268" t="str">
            <v>现金或刷卡</v>
          </cell>
        </row>
        <row r="269">
          <cell r="A269">
            <v>15724395582</v>
          </cell>
          <cell r="B269" t="str">
            <v>现金或刷卡</v>
          </cell>
        </row>
        <row r="270">
          <cell r="A270">
            <v>13614294441</v>
          </cell>
          <cell r="B270" t="str">
            <v>现金或刷卡</v>
          </cell>
        </row>
        <row r="271">
          <cell r="A271">
            <v>13942973198</v>
          </cell>
          <cell r="B271" t="str">
            <v>现金或刷卡</v>
          </cell>
        </row>
        <row r="272">
          <cell r="A272">
            <v>15246333155</v>
          </cell>
          <cell r="B272" t="str">
            <v>现金或刷卡</v>
          </cell>
        </row>
        <row r="273">
          <cell r="A273">
            <v>14759283750</v>
          </cell>
          <cell r="B273" t="str">
            <v>现金或刷卡</v>
          </cell>
        </row>
        <row r="274">
          <cell r="A274">
            <v>15641660049</v>
          </cell>
        </row>
        <row r="275">
          <cell r="A275">
            <v>13842798501</v>
          </cell>
          <cell r="B275" t="str">
            <v>现金或刷卡</v>
          </cell>
        </row>
        <row r="276">
          <cell r="A276">
            <v>13842798502</v>
          </cell>
          <cell r="B276" t="str">
            <v>现金或刷卡</v>
          </cell>
        </row>
        <row r="277">
          <cell r="A277">
            <v>17370076385</v>
          </cell>
          <cell r="B277" t="str">
            <v>现金或刷卡</v>
          </cell>
        </row>
        <row r="278">
          <cell r="A278">
            <v>13311484883</v>
          </cell>
          <cell r="B278" t="str">
            <v>现金或刷卡</v>
          </cell>
        </row>
        <row r="279">
          <cell r="A279">
            <v>13037411565</v>
          </cell>
          <cell r="B279" t="str">
            <v>500U到钱包</v>
          </cell>
        </row>
        <row r="280">
          <cell r="A280">
            <v>15172283909</v>
          </cell>
          <cell r="B280" t="str">
            <v>现金或刷卡</v>
          </cell>
        </row>
        <row r="281">
          <cell r="A281">
            <v>18846796618</v>
          </cell>
          <cell r="B281" t="str">
            <v>现金或刷卡</v>
          </cell>
        </row>
        <row r="282">
          <cell r="A282">
            <v>17319237279</v>
          </cell>
          <cell r="B282" t="str">
            <v>现金或刷卡</v>
          </cell>
        </row>
        <row r="283">
          <cell r="A283">
            <v>15042977586</v>
          </cell>
          <cell r="B283" t="str">
            <v>现金或刷卡</v>
          </cell>
        </row>
        <row r="284">
          <cell r="A284">
            <v>15042977587</v>
          </cell>
          <cell r="B284" t="str">
            <v>现金或刷卡</v>
          </cell>
        </row>
        <row r="285">
          <cell r="A285">
            <v>15042977588</v>
          </cell>
          <cell r="B285" t="str">
            <v>现金或刷卡</v>
          </cell>
        </row>
        <row r="286">
          <cell r="A286">
            <v>15042977589</v>
          </cell>
          <cell r="B286" t="str">
            <v>现金或刷卡</v>
          </cell>
        </row>
        <row r="287">
          <cell r="A287">
            <v>15210927486</v>
          </cell>
          <cell r="B287" t="str">
            <v>现金或刷卡</v>
          </cell>
        </row>
        <row r="288">
          <cell r="A288">
            <v>13371679913</v>
          </cell>
          <cell r="B288" t="str">
            <v>现金或刷卡</v>
          </cell>
        </row>
        <row r="289">
          <cell r="A289">
            <v>13552286052</v>
          </cell>
          <cell r="B289" t="str">
            <v>现金或刷卡</v>
          </cell>
        </row>
        <row r="290">
          <cell r="A290">
            <v>18235847688</v>
          </cell>
        </row>
        <row r="291">
          <cell r="A291">
            <v>18587871975</v>
          </cell>
        </row>
        <row r="292">
          <cell r="A292">
            <v>13911025962</v>
          </cell>
          <cell r="B292" t="str">
            <v>现金或刷卡</v>
          </cell>
        </row>
        <row r="293">
          <cell r="A293">
            <v>13804298593</v>
          </cell>
          <cell r="B293" t="str">
            <v>现金或刷卡</v>
          </cell>
        </row>
        <row r="294">
          <cell r="A294">
            <v>13804293406</v>
          </cell>
          <cell r="B294" t="str">
            <v>现金或刷卡</v>
          </cell>
        </row>
        <row r="295">
          <cell r="A295">
            <v>17342613192</v>
          </cell>
          <cell r="B295" t="str">
            <v>500U到钱包</v>
          </cell>
        </row>
        <row r="296">
          <cell r="A296">
            <v>13236606035</v>
          </cell>
          <cell r="B296" t="str">
            <v>现金或刷卡</v>
          </cell>
        </row>
        <row r="297">
          <cell r="A297">
            <v>13944892401</v>
          </cell>
          <cell r="B297" t="str">
            <v>现金或刷卡</v>
          </cell>
        </row>
        <row r="298">
          <cell r="A298">
            <v>13944452857</v>
          </cell>
          <cell r="B298" t="str">
            <v>现金或刷卡</v>
          </cell>
        </row>
        <row r="299">
          <cell r="A299">
            <v>18587721327</v>
          </cell>
          <cell r="B299" t="str">
            <v>现金或刷卡</v>
          </cell>
        </row>
        <row r="300">
          <cell r="A300">
            <v>18587721328</v>
          </cell>
          <cell r="B300" t="str">
            <v>现金或刷卡</v>
          </cell>
        </row>
        <row r="301">
          <cell r="A301">
            <v>18587721329</v>
          </cell>
          <cell r="B301" t="str">
            <v>现金或刷卡</v>
          </cell>
        </row>
        <row r="302">
          <cell r="A302">
            <v>15169043738</v>
          </cell>
          <cell r="B302" t="str">
            <v>现金或刷卡</v>
          </cell>
        </row>
        <row r="303">
          <cell r="A303">
            <v>18910878818</v>
          </cell>
          <cell r="B303" t="str">
            <v>16000来自13611199967提现，5000元来自押金</v>
          </cell>
        </row>
        <row r="304">
          <cell r="A304">
            <v>13520591804</v>
          </cell>
          <cell r="B304" t="str">
            <v>来自18612584804提现复投</v>
          </cell>
        </row>
        <row r="305">
          <cell r="A305">
            <v>18545093919</v>
          </cell>
          <cell r="B305" t="str">
            <v>其中扣除车票款1996+91
扣除p点2800，在18634883884中兑冲4000元
在15822593006中扣除1700元
还应交现金3413元。</v>
          </cell>
        </row>
        <row r="306">
          <cell r="A306">
            <v>18945412320</v>
          </cell>
          <cell r="B306" t="str">
            <v>其中扣除车票款1996+91
扣除p点2800，在18634883884中兑冲4000元
在15822593006中扣除1700元
还应交现金3413元。</v>
          </cell>
        </row>
        <row r="307">
          <cell r="A307">
            <v>13393449033</v>
          </cell>
          <cell r="B307" t="str">
            <v>现金或刷卡</v>
          </cell>
        </row>
        <row r="308">
          <cell r="A308">
            <v>18342350303</v>
          </cell>
          <cell r="B308" t="str">
            <v>手机银行</v>
          </cell>
        </row>
        <row r="309">
          <cell r="A309">
            <v>15040979182</v>
          </cell>
          <cell r="B309" t="str">
            <v>刷卡2500元，有1000元押金</v>
          </cell>
        </row>
        <row r="310">
          <cell r="A310">
            <v>15042956000</v>
          </cell>
          <cell r="B310" t="str">
            <v xml:space="preserve"> 18612584804提现2800元</v>
          </cell>
        </row>
        <row r="311">
          <cell r="A311">
            <v>18641651789</v>
          </cell>
        </row>
        <row r="312">
          <cell r="A312">
            <v>13311498899</v>
          </cell>
          <cell r="B312" t="str">
            <v>现金或刷卡</v>
          </cell>
        </row>
        <row r="313">
          <cell r="A313">
            <v>18600992827</v>
          </cell>
          <cell r="B313" t="str">
            <v>现金或刷卡</v>
          </cell>
        </row>
        <row r="314">
          <cell r="B314" t="str">
            <v>15810930162提现2100元</v>
          </cell>
        </row>
        <row r="315">
          <cell r="A315">
            <v>15042956000</v>
          </cell>
          <cell r="B315" t="str">
            <v>现金或刷卡</v>
          </cell>
        </row>
        <row r="316">
          <cell r="A316">
            <v>15810030384</v>
          </cell>
          <cell r="B316" t="str">
            <v>现金或刷卡</v>
          </cell>
        </row>
        <row r="317">
          <cell r="A317">
            <v>13611199968</v>
          </cell>
          <cell r="B317" t="str">
            <v>13611199967提现3500</v>
          </cell>
        </row>
        <row r="318">
          <cell r="A318">
            <v>18003343500</v>
          </cell>
          <cell r="B318" t="str">
            <v>现金或刷卡</v>
          </cell>
        </row>
        <row r="319">
          <cell r="A319">
            <v>13621150744</v>
          </cell>
          <cell r="B319" t="str">
            <v>500U到钱包</v>
          </cell>
        </row>
        <row r="320">
          <cell r="A320">
            <v>15120911009</v>
          </cell>
          <cell r="B320" t="str">
            <v xml:space="preserve"> 18612584804提现2800元
15810930162提现2100元
18911002369提现2100元</v>
          </cell>
        </row>
        <row r="321">
          <cell r="A321">
            <v>18241663660</v>
          </cell>
          <cell r="B321" t="str">
            <v>13436666271提现7000</v>
          </cell>
        </row>
        <row r="322">
          <cell r="A322">
            <v>13504065185</v>
          </cell>
          <cell r="B322" t="str">
            <v>13436666271提现7000</v>
          </cell>
        </row>
        <row r="323">
          <cell r="A323">
            <v>15120911009</v>
          </cell>
          <cell r="B323" t="str">
            <v>15510584844提現3500</v>
          </cell>
        </row>
        <row r="324">
          <cell r="A324">
            <v>18241663660</v>
          </cell>
          <cell r="B324" t="str">
            <v>18911002369提现2100元</v>
          </cell>
        </row>
        <row r="325">
          <cell r="A325">
            <v>15120911009</v>
          </cell>
          <cell r="B325" t="str">
            <v>500U到钱包</v>
          </cell>
        </row>
        <row r="326">
          <cell r="A326">
            <v>18241663660</v>
          </cell>
          <cell r="B326" t="str">
            <v>现金或刷卡</v>
          </cell>
        </row>
        <row r="327">
          <cell r="A327">
            <v>13504065185</v>
          </cell>
          <cell r="B327" t="str">
            <v>现金或刷卡</v>
          </cell>
        </row>
        <row r="328">
          <cell r="A328">
            <v>18615214777</v>
          </cell>
        </row>
        <row r="329">
          <cell r="A329">
            <v>15839310777</v>
          </cell>
        </row>
        <row r="330">
          <cell r="A330">
            <v>15174082555</v>
          </cell>
        </row>
      </sheetData>
      <sheetData sheetId="25">
        <row r="1">
          <cell r="A1" t="str">
            <v>手机号</v>
          </cell>
          <cell r="B1" t="str">
            <v>入单日期</v>
          </cell>
          <cell r="C1" t="str">
            <v>入单金额</v>
          </cell>
        </row>
        <row r="2">
          <cell r="A2">
            <v>18382413706</v>
          </cell>
          <cell r="B2">
            <v>44085</v>
          </cell>
          <cell r="C2">
            <v>10000</v>
          </cell>
        </row>
        <row r="3">
          <cell r="A3">
            <v>18774330445</v>
          </cell>
          <cell r="B3">
            <v>44087</v>
          </cell>
          <cell r="C3">
            <v>3500</v>
          </cell>
        </row>
        <row r="4">
          <cell r="A4">
            <v>13378933028</v>
          </cell>
          <cell r="B4">
            <v>44087</v>
          </cell>
          <cell r="C4">
            <v>3500</v>
          </cell>
        </row>
        <row r="5">
          <cell r="A5">
            <v>19910288655</v>
          </cell>
          <cell r="B5">
            <v>44087</v>
          </cell>
          <cell r="C5">
            <v>3500</v>
          </cell>
        </row>
        <row r="6">
          <cell r="A6">
            <v>18259238849</v>
          </cell>
          <cell r="B6">
            <v>44089</v>
          </cell>
          <cell r="C6">
            <v>3500</v>
          </cell>
        </row>
        <row r="7">
          <cell r="A7">
            <v>18539106977</v>
          </cell>
          <cell r="B7">
            <v>44092</v>
          </cell>
          <cell r="C7">
            <v>3500</v>
          </cell>
        </row>
        <row r="8">
          <cell r="A8">
            <v>13910288655</v>
          </cell>
          <cell r="B8">
            <v>44093</v>
          </cell>
          <cell r="C8">
            <v>7000</v>
          </cell>
        </row>
        <row r="9">
          <cell r="A9">
            <v>19180763083</v>
          </cell>
          <cell r="B9">
            <v>44098</v>
          </cell>
          <cell r="C9">
            <v>10000</v>
          </cell>
        </row>
        <row r="10">
          <cell r="A10">
            <v>15132504748</v>
          </cell>
          <cell r="B10">
            <v>44100</v>
          </cell>
          <cell r="C10">
            <v>10000</v>
          </cell>
        </row>
        <row r="11">
          <cell r="A11">
            <v>18076542769</v>
          </cell>
          <cell r="B11">
            <v>44100</v>
          </cell>
          <cell r="C11">
            <v>3500</v>
          </cell>
        </row>
        <row r="12">
          <cell r="A12">
            <v>18193598005</v>
          </cell>
          <cell r="B12">
            <v>44100</v>
          </cell>
          <cell r="C12">
            <v>5000</v>
          </cell>
        </row>
        <row r="13">
          <cell r="A13">
            <v>15133454946</v>
          </cell>
          <cell r="B13">
            <v>44100</v>
          </cell>
          <cell r="C13">
            <v>10000</v>
          </cell>
        </row>
        <row r="14">
          <cell r="A14">
            <v>13331124114</v>
          </cell>
          <cell r="B14">
            <v>44100</v>
          </cell>
          <cell r="C14">
            <v>3500</v>
          </cell>
        </row>
        <row r="15">
          <cell r="A15">
            <v>13758617264</v>
          </cell>
          <cell r="B15">
            <v>44101</v>
          </cell>
          <cell r="C15">
            <v>3500</v>
          </cell>
        </row>
        <row r="16">
          <cell r="A16">
            <v>18076576750</v>
          </cell>
          <cell r="B16">
            <v>44102</v>
          </cell>
          <cell r="C16">
            <v>3500</v>
          </cell>
        </row>
        <row r="17">
          <cell r="A17">
            <v>13845519952</v>
          </cell>
          <cell r="B17">
            <v>44103</v>
          </cell>
          <cell r="C17">
            <v>3500</v>
          </cell>
        </row>
        <row r="18">
          <cell r="A18">
            <v>13681262850</v>
          </cell>
          <cell r="B18">
            <v>44103</v>
          </cell>
          <cell r="C18">
            <v>3500</v>
          </cell>
        </row>
        <row r="19">
          <cell r="A19">
            <v>15834000240</v>
          </cell>
          <cell r="B19">
            <v>44103</v>
          </cell>
          <cell r="C19">
            <v>20000</v>
          </cell>
        </row>
        <row r="20">
          <cell r="A20">
            <v>15536567573</v>
          </cell>
          <cell r="B20">
            <v>44103</v>
          </cell>
          <cell r="C20">
            <v>20000</v>
          </cell>
        </row>
        <row r="21">
          <cell r="A21">
            <v>13904166369</v>
          </cell>
          <cell r="B21">
            <v>44103</v>
          </cell>
          <cell r="C21">
            <v>3500</v>
          </cell>
        </row>
        <row r="22">
          <cell r="A22">
            <v>13486118088</v>
          </cell>
          <cell r="B22">
            <v>44104</v>
          </cell>
          <cell r="C22">
            <v>3500</v>
          </cell>
        </row>
        <row r="23">
          <cell r="A23">
            <v>15381774811</v>
          </cell>
          <cell r="B23">
            <v>44104</v>
          </cell>
          <cell r="C23">
            <v>3500</v>
          </cell>
        </row>
        <row r="24">
          <cell r="A24">
            <v>17774314518</v>
          </cell>
          <cell r="B24">
            <v>44104</v>
          </cell>
          <cell r="C24">
            <v>3500</v>
          </cell>
        </row>
        <row r="25">
          <cell r="A25">
            <v>17752618933</v>
          </cell>
          <cell r="B25">
            <v>44104</v>
          </cell>
          <cell r="C25">
            <v>3500</v>
          </cell>
        </row>
        <row r="26">
          <cell r="A26">
            <v>14759283750</v>
          </cell>
          <cell r="B26">
            <v>44104</v>
          </cell>
          <cell r="C26">
            <v>3500</v>
          </cell>
        </row>
        <row r="27">
          <cell r="A27">
            <v>15641660049</v>
          </cell>
          <cell r="B27">
            <v>44104</v>
          </cell>
          <cell r="C27">
            <v>3500</v>
          </cell>
        </row>
        <row r="28">
          <cell r="A28">
            <v>17370076385</v>
          </cell>
          <cell r="B28">
            <v>44106</v>
          </cell>
          <cell r="C28">
            <v>3500</v>
          </cell>
        </row>
        <row r="29">
          <cell r="A29">
            <v>13311484883</v>
          </cell>
          <cell r="B29">
            <v>44107</v>
          </cell>
          <cell r="C29">
            <v>3500</v>
          </cell>
        </row>
        <row r="30">
          <cell r="A30">
            <v>13037411565</v>
          </cell>
          <cell r="B30">
            <v>44108</v>
          </cell>
          <cell r="C30">
            <v>3500</v>
          </cell>
        </row>
        <row r="31">
          <cell r="A31">
            <v>15172283909</v>
          </cell>
          <cell r="B31">
            <v>44108</v>
          </cell>
          <cell r="C31">
            <v>7000</v>
          </cell>
        </row>
        <row r="32">
          <cell r="A32">
            <v>18846796618</v>
          </cell>
          <cell r="B32">
            <v>44108</v>
          </cell>
          <cell r="C32">
            <v>3500</v>
          </cell>
        </row>
        <row r="33">
          <cell r="A33">
            <v>17319237279</v>
          </cell>
          <cell r="B33">
            <v>44108</v>
          </cell>
          <cell r="C33">
            <v>3500</v>
          </cell>
        </row>
        <row r="34">
          <cell r="A34">
            <v>13371679913</v>
          </cell>
          <cell r="B34">
            <v>44108</v>
          </cell>
          <cell r="C34">
            <v>3500</v>
          </cell>
        </row>
        <row r="35">
          <cell r="A35">
            <v>13552286052</v>
          </cell>
          <cell r="B35">
            <v>44108</v>
          </cell>
          <cell r="C35">
            <v>3500</v>
          </cell>
        </row>
        <row r="36">
          <cell r="A36">
            <v>18235847688</v>
          </cell>
          <cell r="B36">
            <v>44108</v>
          </cell>
          <cell r="C36">
            <v>3500</v>
          </cell>
        </row>
        <row r="37">
          <cell r="A37">
            <v>18587871975</v>
          </cell>
          <cell r="B37">
            <v>44108</v>
          </cell>
          <cell r="C37">
            <v>3500</v>
          </cell>
        </row>
        <row r="38">
          <cell r="A38">
            <v>17342613192</v>
          </cell>
          <cell r="B38">
            <v>44109</v>
          </cell>
          <cell r="C38">
            <v>3500</v>
          </cell>
        </row>
        <row r="39">
          <cell r="A39">
            <v>15169043738</v>
          </cell>
          <cell r="B39">
            <v>44110</v>
          </cell>
          <cell r="C39">
            <v>3500</v>
          </cell>
        </row>
        <row r="40">
          <cell r="A40">
            <v>13393449033</v>
          </cell>
          <cell r="B40">
            <v>44110</v>
          </cell>
          <cell r="C40">
            <v>3500</v>
          </cell>
        </row>
        <row r="41">
          <cell r="A41">
            <v>18641651789</v>
          </cell>
          <cell r="B41">
            <v>44110</v>
          </cell>
          <cell r="C41">
            <v>3500</v>
          </cell>
        </row>
        <row r="42">
          <cell r="A42">
            <v>13311498899</v>
          </cell>
          <cell r="B42">
            <v>44111</v>
          </cell>
          <cell r="C42">
            <v>3500</v>
          </cell>
        </row>
        <row r="43">
          <cell r="A43">
            <v>18600992827</v>
          </cell>
          <cell r="B43">
            <v>44113</v>
          </cell>
          <cell r="C43">
            <v>3500</v>
          </cell>
        </row>
        <row r="44">
          <cell r="A44">
            <v>15810030384</v>
          </cell>
          <cell r="B44">
            <v>44114</v>
          </cell>
          <cell r="C44">
            <v>3500</v>
          </cell>
        </row>
        <row r="45">
          <cell r="A45">
            <v>18003343500</v>
          </cell>
          <cell r="B45">
            <v>44115</v>
          </cell>
          <cell r="C45">
            <v>3500</v>
          </cell>
        </row>
        <row r="46">
          <cell r="A46">
            <v>13621150744</v>
          </cell>
          <cell r="B46">
            <v>44117</v>
          </cell>
          <cell r="C46">
            <v>3500</v>
          </cell>
        </row>
        <row r="47">
          <cell r="A47">
            <v>15120911009</v>
          </cell>
          <cell r="B47">
            <v>44120</v>
          </cell>
          <cell r="C47">
            <v>3500</v>
          </cell>
        </row>
        <row r="48">
          <cell r="A48">
            <v>18241663660</v>
          </cell>
          <cell r="B48">
            <v>44121</v>
          </cell>
          <cell r="C48">
            <v>350</v>
          </cell>
        </row>
        <row r="49">
          <cell r="A49">
            <v>13504065185</v>
          </cell>
          <cell r="B49">
            <v>44121</v>
          </cell>
          <cell r="C49">
            <v>350</v>
          </cell>
        </row>
        <row r="50">
          <cell r="A50">
            <v>18615214777</v>
          </cell>
          <cell r="B50">
            <v>44100</v>
          </cell>
          <cell r="C50">
            <v>3500</v>
          </cell>
        </row>
        <row r="51">
          <cell r="A51">
            <v>15839310777</v>
          </cell>
          <cell r="B51">
            <v>44100</v>
          </cell>
          <cell r="C51">
            <v>3500</v>
          </cell>
        </row>
        <row r="52">
          <cell r="A52">
            <v>15174082555</v>
          </cell>
          <cell r="B52">
            <v>44103</v>
          </cell>
          <cell r="C52">
            <v>3500</v>
          </cell>
        </row>
      </sheetData>
      <sheetData sheetId="26">
        <row r="1">
          <cell r="D1" t="str">
            <v>手机号</v>
          </cell>
          <cell r="E1" t="str">
            <v>虚实</v>
          </cell>
        </row>
        <row r="2">
          <cell r="D2">
            <v>13569055810</v>
          </cell>
          <cell r="E2" t="str">
            <v>虚点</v>
          </cell>
        </row>
        <row r="3">
          <cell r="D3">
            <v>13681167776</v>
          </cell>
          <cell r="E3" t="str">
            <v>虚点</v>
          </cell>
        </row>
        <row r="4">
          <cell r="D4">
            <v>18699621661</v>
          </cell>
          <cell r="E4" t="str">
            <v>虚点</v>
          </cell>
        </row>
        <row r="5">
          <cell r="D5">
            <v>13810588372</v>
          </cell>
          <cell r="E5" t="str">
            <v>虚点</v>
          </cell>
        </row>
        <row r="6">
          <cell r="D6">
            <v>15810930161</v>
          </cell>
          <cell r="E6" t="str">
            <v>虚点</v>
          </cell>
        </row>
        <row r="7">
          <cell r="D7">
            <v>18701216630</v>
          </cell>
          <cell r="E7" t="str">
            <v>虚点</v>
          </cell>
        </row>
        <row r="8">
          <cell r="D8">
            <v>18501124567</v>
          </cell>
          <cell r="E8" t="str">
            <v>虚点</v>
          </cell>
        </row>
        <row r="9">
          <cell r="D9">
            <v>18513721746</v>
          </cell>
          <cell r="E9" t="str">
            <v>虚点</v>
          </cell>
        </row>
        <row r="10">
          <cell r="D10">
            <v>13641154728</v>
          </cell>
          <cell r="E10" t="str">
            <v>虚点</v>
          </cell>
        </row>
        <row r="11">
          <cell r="D11">
            <v>18616161818</v>
          </cell>
          <cell r="E11" t="str">
            <v>虚点</v>
          </cell>
        </row>
        <row r="12">
          <cell r="D12">
            <v>18617131818</v>
          </cell>
          <cell r="E12" t="str">
            <v>虚点</v>
          </cell>
        </row>
        <row r="13">
          <cell r="D13">
            <v>18617171818</v>
          </cell>
          <cell r="E13" t="str">
            <v>虚点</v>
          </cell>
        </row>
        <row r="14">
          <cell r="D14">
            <v>18614274311</v>
          </cell>
          <cell r="E14" t="str">
            <v>虚点</v>
          </cell>
        </row>
        <row r="15">
          <cell r="D15">
            <v>13301161106</v>
          </cell>
          <cell r="E15" t="str">
            <v>虚点</v>
          </cell>
        </row>
        <row r="16">
          <cell r="D16">
            <v>13521235302</v>
          </cell>
          <cell r="E16" t="str">
            <v>虚点</v>
          </cell>
        </row>
        <row r="17">
          <cell r="D17">
            <v>17161274461</v>
          </cell>
          <cell r="E17" t="str">
            <v>虚点</v>
          </cell>
        </row>
        <row r="18">
          <cell r="D18">
            <v>18611168582</v>
          </cell>
          <cell r="E18" t="str">
            <v>虚点</v>
          </cell>
        </row>
        <row r="19">
          <cell r="D19">
            <v>18511543111</v>
          </cell>
          <cell r="E19" t="str">
            <v>虚点</v>
          </cell>
        </row>
        <row r="20">
          <cell r="D20">
            <v>13901226561</v>
          </cell>
          <cell r="E20" t="str">
            <v>虚点</v>
          </cell>
        </row>
        <row r="21">
          <cell r="D21">
            <v>15811122565</v>
          </cell>
          <cell r="E21" t="str">
            <v>虚点</v>
          </cell>
        </row>
        <row r="22">
          <cell r="D22">
            <v>18511753493</v>
          </cell>
          <cell r="E22" t="str">
            <v>虚点</v>
          </cell>
        </row>
        <row r="23">
          <cell r="D23">
            <v>18232689331</v>
          </cell>
          <cell r="E23" t="str">
            <v>虚点</v>
          </cell>
        </row>
        <row r="24">
          <cell r="D24">
            <v>18076576747</v>
          </cell>
          <cell r="E24" t="str">
            <v>虚点</v>
          </cell>
        </row>
        <row r="25">
          <cell r="D25">
            <v>18076576748</v>
          </cell>
          <cell r="E25" t="str">
            <v>虚点</v>
          </cell>
        </row>
        <row r="26">
          <cell r="D26">
            <v>18076576749</v>
          </cell>
          <cell r="E26" t="str">
            <v>虚点</v>
          </cell>
        </row>
        <row r="27">
          <cell r="D27">
            <v>18076576751</v>
          </cell>
          <cell r="E27" t="str">
            <v>虚点</v>
          </cell>
        </row>
        <row r="28">
          <cell r="D28">
            <v>13378933021</v>
          </cell>
          <cell r="E28" t="str">
            <v>虚点</v>
          </cell>
        </row>
        <row r="29">
          <cell r="D29">
            <v>18774330441</v>
          </cell>
          <cell r="E29" t="str">
            <v>虚点</v>
          </cell>
        </row>
        <row r="30">
          <cell r="D30">
            <v>13825246861</v>
          </cell>
          <cell r="E30" t="str">
            <v>虚点</v>
          </cell>
        </row>
        <row r="31">
          <cell r="D31">
            <v>18974301860</v>
          </cell>
          <cell r="E31" t="str">
            <v>虚点</v>
          </cell>
        </row>
        <row r="32">
          <cell r="D32">
            <v>13871332100</v>
          </cell>
          <cell r="E32" t="str">
            <v>虚点</v>
          </cell>
        </row>
        <row r="33">
          <cell r="D33">
            <v>17752618931</v>
          </cell>
          <cell r="E33" t="str">
            <v>虚点</v>
          </cell>
        </row>
        <row r="34">
          <cell r="D34">
            <v>15274348261</v>
          </cell>
          <cell r="E34" t="str">
            <v>虚点</v>
          </cell>
        </row>
        <row r="35">
          <cell r="D35">
            <v>17769431151</v>
          </cell>
          <cell r="E35" t="str">
            <v>虚点</v>
          </cell>
        </row>
        <row r="36">
          <cell r="D36">
            <v>13037400961</v>
          </cell>
          <cell r="E36" t="str">
            <v>虚点</v>
          </cell>
        </row>
        <row r="37">
          <cell r="D37">
            <v>13848848071</v>
          </cell>
          <cell r="E37" t="str">
            <v>虚点</v>
          </cell>
        </row>
        <row r="38">
          <cell r="D38">
            <v>13535271331</v>
          </cell>
          <cell r="E38" t="str">
            <v>虚点</v>
          </cell>
        </row>
        <row r="39">
          <cell r="D39">
            <v>13758617261</v>
          </cell>
          <cell r="E39" t="str">
            <v>虚点</v>
          </cell>
        </row>
        <row r="40">
          <cell r="D40">
            <v>18670431861</v>
          </cell>
          <cell r="E40" t="str">
            <v>虚点</v>
          </cell>
        </row>
        <row r="41">
          <cell r="D41">
            <v>13037411561</v>
          </cell>
          <cell r="E41" t="str">
            <v>虚点</v>
          </cell>
        </row>
        <row r="42">
          <cell r="D42">
            <v>13204984991</v>
          </cell>
          <cell r="E42" t="str">
            <v>虚点</v>
          </cell>
        </row>
        <row r="43">
          <cell r="D43">
            <v>18674340651</v>
          </cell>
          <cell r="E43" t="str">
            <v>虚点</v>
          </cell>
        </row>
        <row r="44">
          <cell r="D44">
            <v>13349635591</v>
          </cell>
          <cell r="E44" t="str">
            <v>虚点</v>
          </cell>
        </row>
        <row r="45">
          <cell r="D45">
            <v>17742619641</v>
          </cell>
          <cell r="E45" t="str">
            <v>虚点</v>
          </cell>
        </row>
        <row r="46">
          <cell r="D46">
            <v>15674315820</v>
          </cell>
          <cell r="E46" t="str">
            <v>虚点</v>
          </cell>
        </row>
        <row r="47">
          <cell r="D47">
            <v>15087047931</v>
          </cell>
          <cell r="E47" t="str">
            <v>虚点</v>
          </cell>
        </row>
        <row r="48">
          <cell r="D48">
            <v>18722688836</v>
          </cell>
          <cell r="E48" t="str">
            <v>虚点</v>
          </cell>
        </row>
        <row r="49">
          <cell r="D49">
            <v>18702224575</v>
          </cell>
          <cell r="E49" t="str">
            <v>虚点</v>
          </cell>
        </row>
        <row r="50">
          <cell r="D50">
            <v>13195096973</v>
          </cell>
          <cell r="E50" t="str">
            <v>虚点</v>
          </cell>
        </row>
        <row r="51">
          <cell r="D51">
            <v>18335080227</v>
          </cell>
          <cell r="E51" t="str">
            <v>虚点</v>
          </cell>
        </row>
        <row r="52">
          <cell r="D52">
            <v>15835014406</v>
          </cell>
          <cell r="E52" t="str">
            <v>虚点</v>
          </cell>
        </row>
        <row r="53">
          <cell r="D53">
            <v>13681167776</v>
          </cell>
          <cell r="E53" t="str">
            <v>虚点</v>
          </cell>
        </row>
        <row r="54">
          <cell r="D54">
            <v>13195096973</v>
          </cell>
          <cell r="E54" t="str">
            <v>虚点</v>
          </cell>
        </row>
        <row r="55">
          <cell r="D55">
            <v>13301122016</v>
          </cell>
          <cell r="E55" t="str">
            <v>虚点</v>
          </cell>
        </row>
        <row r="56">
          <cell r="D56">
            <v>17031925678</v>
          </cell>
          <cell r="E56" t="str">
            <v>虚点</v>
          </cell>
        </row>
        <row r="57">
          <cell r="D57">
            <v>17611238341</v>
          </cell>
          <cell r="E57" t="str">
            <v>虚点</v>
          </cell>
        </row>
        <row r="58">
          <cell r="D58">
            <v>15142683222</v>
          </cell>
          <cell r="E58" t="str">
            <v>虚点</v>
          </cell>
        </row>
        <row r="59">
          <cell r="D59">
            <v>15204112353</v>
          </cell>
          <cell r="E59" t="str">
            <v>虚点</v>
          </cell>
        </row>
        <row r="60">
          <cell r="D60">
            <v>18507425678</v>
          </cell>
          <cell r="E60" t="str">
            <v>虚点</v>
          </cell>
        </row>
      </sheetData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FA334-09B7-4887-BED1-236C367C4D84}">
  <sheetPr>
    <pageSetUpPr fitToPage="1"/>
  </sheetPr>
  <dimension ref="A1:K281"/>
  <sheetViews>
    <sheetView workbookViewId="0">
      <pane ySplit="2" topLeftCell="A3" activePane="bottomLeft" state="frozen"/>
      <selection pane="bottomLeft" activeCell="F13" sqref="F13"/>
    </sheetView>
  </sheetViews>
  <sheetFormatPr defaultRowHeight="14.25" x14ac:dyDescent="0.2"/>
  <cols>
    <col min="1" max="1" width="12.75" bestFit="1" customWidth="1"/>
    <col min="5" max="5" width="11.125" style="1" bestFit="1" customWidth="1"/>
    <col min="6" max="6" width="59" style="1" customWidth="1"/>
    <col min="7" max="9" width="11" bestFit="1" customWidth="1"/>
    <col min="10" max="10" width="12.625" bestFit="1" customWidth="1"/>
    <col min="11" max="11" width="7.25" bestFit="1" customWidth="1"/>
  </cols>
  <sheetData>
    <row r="1" spans="1:11" ht="20.25" x14ac:dyDescent="0.2">
      <c r="A1" s="15" t="s">
        <v>50</v>
      </c>
      <c r="B1" s="15"/>
      <c r="C1" s="15"/>
      <c r="D1" s="15"/>
      <c r="E1" s="15"/>
      <c r="F1" s="15"/>
      <c r="G1" s="15"/>
      <c r="H1" s="15"/>
      <c r="I1" s="15"/>
      <c r="J1" s="15"/>
      <c r="K1" s="15"/>
    </row>
    <row r="2" spans="1:11" x14ac:dyDescent="0.2">
      <c r="A2" s="4" t="s">
        <v>9</v>
      </c>
      <c r="B2" s="4" t="s">
        <v>45</v>
      </c>
      <c r="C2" s="4" t="s">
        <v>44</v>
      </c>
      <c r="D2" s="4" t="s">
        <v>7</v>
      </c>
      <c r="E2" s="5" t="s">
        <v>43</v>
      </c>
      <c r="F2" s="5" t="s">
        <v>42</v>
      </c>
      <c r="G2" s="4" t="s">
        <v>41</v>
      </c>
      <c r="H2" s="4" t="s">
        <v>40</v>
      </c>
      <c r="I2" s="4" t="s">
        <v>4</v>
      </c>
      <c r="J2" s="4" t="s">
        <v>3</v>
      </c>
      <c r="K2" s="4" t="s">
        <v>39</v>
      </c>
    </row>
    <row r="3" spans="1:11" x14ac:dyDescent="0.2">
      <c r="A3" s="13">
        <v>13021003723</v>
      </c>
      <c r="B3" s="2">
        <v>0</v>
      </c>
      <c r="C3" s="2">
        <v>0</v>
      </c>
      <c r="D3" s="2">
        <v>0</v>
      </c>
      <c r="E3" s="3" t="str">
        <f>IFERROR(VLOOKUP(A3,[1]罗入单汇总!$A$1:$C$52,2,FALSE),"无")</f>
        <v>无</v>
      </c>
      <c r="F3" s="3" t="str">
        <f>IFERROR(VLOOKUP(A3,[1]入单统计表!$A$1:$B$330,2,FALSE),"无记录")</f>
        <v>无记录</v>
      </c>
      <c r="G3" s="2" t="str">
        <f>IFERROR(VLOOKUP(A3,[1]虚点表!$D$1:$E$60,2,FALSE),"实点")</f>
        <v>实点</v>
      </c>
      <c r="H3" s="2" t="str">
        <f>IF(I3=0,"空点","非空点")</f>
        <v>空点</v>
      </c>
      <c r="I3" s="2">
        <f>IFERROR(VLOOKUP(A3,[1]罗入单汇总!$A$1:$C$52,3,FALSE),0)</f>
        <v>0</v>
      </c>
      <c r="J3" s="2">
        <v>0</v>
      </c>
      <c r="K3" s="2"/>
    </row>
    <row r="4" spans="1:11" x14ac:dyDescent="0.2">
      <c r="A4" s="13">
        <v>13037400966</v>
      </c>
      <c r="B4" s="2">
        <v>0</v>
      </c>
      <c r="C4" s="2">
        <v>0</v>
      </c>
      <c r="D4" s="2">
        <v>0</v>
      </c>
      <c r="E4" s="3" t="str">
        <f>IFERROR(VLOOKUP(A4,[1]罗入单汇总!$A$1:$C$52,2,FALSE),"无")</f>
        <v>无</v>
      </c>
      <c r="F4" s="3" t="str">
        <f>IFERROR(VLOOKUP(A4,[1]入单统计表!$A$1:$B$330,2,FALSE),"无记录")</f>
        <v>无记录</v>
      </c>
      <c r="G4" s="2" t="str">
        <f>IFERROR(VLOOKUP(A4,[1]虚点表!$D$1:$E$60,2,FALSE),"实点")</f>
        <v>实点</v>
      </c>
      <c r="H4" s="2" t="str">
        <f>IF(I4=0,"空点","非空点")</f>
        <v>空点</v>
      </c>
      <c r="I4" s="2">
        <f>IFERROR(VLOOKUP(A4,[1]罗入单汇总!$A$1:$C$52,3,FALSE),0)</f>
        <v>0</v>
      </c>
      <c r="J4" s="2">
        <v>0</v>
      </c>
      <c r="K4" s="2"/>
    </row>
    <row r="5" spans="1:11" x14ac:dyDescent="0.2">
      <c r="A5" s="2">
        <v>13037411565</v>
      </c>
      <c r="B5" s="2">
        <v>0</v>
      </c>
      <c r="C5" s="2">
        <v>490</v>
      </c>
      <c r="D5" s="2">
        <v>490</v>
      </c>
      <c r="E5" s="3">
        <f>IFERROR(VLOOKUP(A5,[1]罗入单汇总!$A$1:$C$52,2,FALSE),"无")</f>
        <v>44108</v>
      </c>
      <c r="F5" s="3" t="str">
        <f>IFERROR(VLOOKUP(A5,[1]入单统计表!$A$1:$B$330,2,FALSE),"无记录")</f>
        <v>500U到钱包</v>
      </c>
      <c r="G5" s="2" t="str">
        <f>IFERROR(VLOOKUP(A5,[1]虚点表!$D$1:$E$60,2,FALSE),"实点")</f>
        <v>实点</v>
      </c>
      <c r="H5" s="2" t="str">
        <f>IF(I5=0,"空点","非空点")</f>
        <v>非空点</v>
      </c>
      <c r="I5" s="2">
        <f>IFERROR(VLOOKUP(A5,[1]罗入单汇总!$A$1:$C$52,3,FALSE),0)</f>
        <v>3500</v>
      </c>
      <c r="J5" s="2">
        <v>0</v>
      </c>
      <c r="K5" s="2"/>
    </row>
    <row r="6" spans="1:11" x14ac:dyDescent="0.2">
      <c r="A6" s="13">
        <v>13049421903</v>
      </c>
      <c r="B6" s="2">
        <v>0</v>
      </c>
      <c r="C6" s="2">
        <v>8</v>
      </c>
      <c r="D6" s="2">
        <v>8</v>
      </c>
      <c r="E6" s="3" t="str">
        <f>IFERROR(VLOOKUP(A6,[1]罗入单汇总!$A$1:$C$52,2,FALSE),"无")</f>
        <v>无</v>
      </c>
      <c r="F6" s="3" t="str">
        <f>IFERROR(VLOOKUP(A6,[1]入单统计表!$A$1:$B$330,2,FALSE),"无记录")</f>
        <v>无记录</v>
      </c>
      <c r="G6" s="2" t="str">
        <f>IFERROR(VLOOKUP(A6,[1]虚点表!$D$1:$E$60,2,FALSE),"实点")</f>
        <v>实点</v>
      </c>
      <c r="H6" s="2" t="str">
        <f>IF(I6=0,"空点","非空点")</f>
        <v>空点</v>
      </c>
      <c r="I6" s="2">
        <f>IFERROR(VLOOKUP(A6,[1]罗入单汇总!$A$1:$C$52,3,FALSE),0)</f>
        <v>0</v>
      </c>
      <c r="J6" s="2">
        <v>0</v>
      </c>
      <c r="K6" s="2"/>
    </row>
    <row r="7" spans="1:11" x14ac:dyDescent="0.2">
      <c r="A7" s="2">
        <v>13081702856</v>
      </c>
      <c r="B7" s="2">
        <v>0</v>
      </c>
      <c r="C7" s="2">
        <v>0</v>
      </c>
      <c r="D7" s="2">
        <v>0</v>
      </c>
      <c r="E7" s="3" t="str">
        <f>IFERROR(VLOOKUP(A7,[1]罗入单汇总!$A$1:$C$52,2,FALSE),"无")</f>
        <v>无</v>
      </c>
      <c r="F7" s="3" t="str">
        <f>IFERROR(VLOOKUP(A7,[1]入单统计表!$A$1:$B$330,2,FALSE),"无记录")</f>
        <v>无记录</v>
      </c>
      <c r="G7" s="2" t="str">
        <f>IFERROR(VLOOKUP(A7,[1]虚点表!$D$1:$E$60,2,FALSE),"实点")</f>
        <v>实点</v>
      </c>
      <c r="H7" s="2" t="str">
        <f>IF(I7=0,"空点","非空点")</f>
        <v>空点</v>
      </c>
      <c r="I7" s="2">
        <f>IFERROR(VLOOKUP(A7,[1]罗入单汇总!$A$1:$C$52,3,FALSE),0)</f>
        <v>0</v>
      </c>
      <c r="J7" s="2">
        <v>0</v>
      </c>
      <c r="K7" s="2"/>
    </row>
    <row r="8" spans="1:11" x14ac:dyDescent="0.2">
      <c r="A8" s="2">
        <v>13086665116</v>
      </c>
      <c r="B8" s="2">
        <v>0</v>
      </c>
      <c r="C8" s="2">
        <v>0</v>
      </c>
      <c r="D8" s="2">
        <v>0</v>
      </c>
      <c r="E8" s="3" t="str">
        <f>IFERROR(VLOOKUP(A8,[1]罗入单汇总!$A$1:$C$52,2,FALSE),"无")</f>
        <v>无</v>
      </c>
      <c r="F8" s="3" t="str">
        <f>IFERROR(VLOOKUP(A8,[1]入单统计表!$A$1:$B$330,2,FALSE),"无记录")</f>
        <v>无记录</v>
      </c>
      <c r="G8" s="2" t="str">
        <f>IFERROR(VLOOKUP(A8,[1]虚点表!$D$1:$E$60,2,FALSE),"实点")</f>
        <v>实点</v>
      </c>
      <c r="H8" s="2" t="str">
        <f>IF(I8=0,"空点","非空点")</f>
        <v>空点</v>
      </c>
      <c r="I8" s="2">
        <f>IFERROR(VLOOKUP(A8,[1]罗入单汇总!$A$1:$C$52,3,FALSE),0)</f>
        <v>0</v>
      </c>
      <c r="J8" s="2">
        <v>0</v>
      </c>
      <c r="K8" s="2"/>
    </row>
    <row r="9" spans="1:11" x14ac:dyDescent="0.2">
      <c r="A9" s="2">
        <v>13120239922</v>
      </c>
      <c r="B9" s="2">
        <v>0</v>
      </c>
      <c r="C9" s="2">
        <v>0</v>
      </c>
      <c r="D9" s="2">
        <v>0</v>
      </c>
      <c r="E9" s="3" t="str">
        <f>IFERROR(VLOOKUP(A9,[1]罗入单汇总!$A$1:$C$52,2,FALSE),"无")</f>
        <v>无</v>
      </c>
      <c r="F9" s="3" t="str">
        <f>IFERROR(VLOOKUP(A9,[1]入单统计表!$A$1:$B$330,2,FALSE),"无记录")</f>
        <v>无记录</v>
      </c>
      <c r="G9" s="2" t="str">
        <f>IFERROR(VLOOKUP(A9,[1]虚点表!$D$1:$E$60,2,FALSE),"实点")</f>
        <v>实点</v>
      </c>
      <c r="H9" s="2" t="str">
        <f>IF(I9=0,"空点","非空点")</f>
        <v>空点</v>
      </c>
      <c r="I9" s="2">
        <f>IFERROR(VLOOKUP(A9,[1]罗入单汇总!$A$1:$C$52,3,FALSE),0)</f>
        <v>0</v>
      </c>
      <c r="J9" s="2">
        <v>0</v>
      </c>
      <c r="K9" s="2"/>
    </row>
    <row r="10" spans="1:11" x14ac:dyDescent="0.2">
      <c r="A10" s="13">
        <v>13126889832</v>
      </c>
      <c r="B10" s="2">
        <v>0</v>
      </c>
      <c r="C10" s="2">
        <v>0</v>
      </c>
      <c r="D10" s="2">
        <v>0</v>
      </c>
      <c r="E10" s="3" t="str">
        <f>IFERROR(VLOOKUP(A10,[1]罗入单汇总!$A$1:$C$52,2,FALSE),"无")</f>
        <v>无</v>
      </c>
      <c r="F10" s="3" t="str">
        <f>IFERROR(VLOOKUP(A10,[1]入单统计表!$A$1:$B$330,2,FALSE),"无记录")</f>
        <v>无记录</v>
      </c>
      <c r="G10" s="2" t="str">
        <f>IFERROR(VLOOKUP(A10,[1]虚点表!$D$1:$E$60,2,FALSE),"实点")</f>
        <v>实点</v>
      </c>
      <c r="H10" s="2" t="str">
        <f>IF(I10=0,"空点","非空点")</f>
        <v>空点</v>
      </c>
      <c r="I10" s="2">
        <f>IFERROR(VLOOKUP(A10,[1]罗入单汇总!$A$1:$C$52,3,FALSE),0)</f>
        <v>0</v>
      </c>
      <c r="J10" s="2">
        <v>0</v>
      </c>
      <c r="K10" s="2"/>
    </row>
    <row r="11" spans="1:11" x14ac:dyDescent="0.2">
      <c r="A11" s="2">
        <v>13130952315</v>
      </c>
      <c r="B11" s="2">
        <v>0</v>
      </c>
      <c r="C11" s="2">
        <v>0</v>
      </c>
      <c r="D11" s="2">
        <v>0</v>
      </c>
      <c r="E11" s="3" t="str">
        <f>IFERROR(VLOOKUP(A11,[1]罗入单汇总!$A$1:$C$52,2,FALSE),"无")</f>
        <v>无</v>
      </c>
      <c r="F11" s="3" t="str">
        <f>IFERROR(VLOOKUP(A11,[1]入单统计表!$A$1:$B$330,2,FALSE),"无记录")</f>
        <v>无记录</v>
      </c>
      <c r="G11" s="2" t="str">
        <f>IFERROR(VLOOKUP(A11,[1]虚点表!$D$1:$E$60,2,FALSE),"实点")</f>
        <v>实点</v>
      </c>
      <c r="H11" s="2" t="str">
        <f>IF(I11=0,"空点","非空点")</f>
        <v>空点</v>
      </c>
      <c r="I11" s="2">
        <f>IFERROR(VLOOKUP(A11,[1]罗入单汇总!$A$1:$C$52,3,FALSE),0)</f>
        <v>0</v>
      </c>
      <c r="J11" s="2">
        <v>0</v>
      </c>
      <c r="K11" s="2"/>
    </row>
    <row r="12" spans="1:11" x14ac:dyDescent="0.2">
      <c r="A12" s="2">
        <v>13141496293</v>
      </c>
      <c r="B12" s="2">
        <v>0</v>
      </c>
      <c r="C12" s="2">
        <v>0</v>
      </c>
      <c r="D12" s="2">
        <v>0</v>
      </c>
      <c r="E12" s="3" t="str">
        <f>IFERROR(VLOOKUP(A12,[1]罗入单汇总!$A$1:$C$52,2,FALSE),"无")</f>
        <v>无</v>
      </c>
      <c r="F12" s="3" t="str">
        <f>IFERROR(VLOOKUP(A12,[1]入单统计表!$A$1:$B$330,2,FALSE),"无记录")</f>
        <v>无记录</v>
      </c>
      <c r="G12" s="2" t="str">
        <f>IFERROR(VLOOKUP(A12,[1]虚点表!$D$1:$E$60,2,FALSE),"实点")</f>
        <v>实点</v>
      </c>
      <c r="H12" s="2" t="str">
        <f>IF(I12=0,"空点","非空点")</f>
        <v>空点</v>
      </c>
      <c r="I12" s="2">
        <f>IFERROR(VLOOKUP(A12,[1]罗入单汇总!$A$1:$C$52,3,FALSE),0)</f>
        <v>0</v>
      </c>
      <c r="J12" s="2">
        <v>0</v>
      </c>
      <c r="K12" s="2"/>
    </row>
    <row r="13" spans="1:11" x14ac:dyDescent="0.2">
      <c r="A13" s="13">
        <v>13146772758</v>
      </c>
      <c r="B13" s="2">
        <v>0</v>
      </c>
      <c r="C13" s="2">
        <v>8</v>
      </c>
      <c r="D13" s="2">
        <v>8</v>
      </c>
      <c r="E13" s="3" t="str">
        <f>IFERROR(VLOOKUP(A13,[1]罗入单汇总!$A$1:$C$52,2,FALSE),"无")</f>
        <v>无</v>
      </c>
      <c r="F13" s="3" t="str">
        <f>IFERROR(VLOOKUP(A13,[1]入单统计表!$A$1:$B$330,2,FALSE),"无记录")</f>
        <v>无记录</v>
      </c>
      <c r="G13" s="2" t="str">
        <f>IFERROR(VLOOKUP(A13,[1]虚点表!$D$1:$E$60,2,FALSE),"实点")</f>
        <v>实点</v>
      </c>
      <c r="H13" s="2" t="str">
        <f>IF(I13=0,"空点","非空点")</f>
        <v>空点</v>
      </c>
      <c r="I13" s="2">
        <f>IFERROR(VLOOKUP(A13,[1]罗入单汇总!$A$1:$C$52,3,FALSE),0)</f>
        <v>0</v>
      </c>
      <c r="J13" s="2">
        <v>0</v>
      </c>
      <c r="K13" s="2"/>
    </row>
    <row r="14" spans="1:11" x14ac:dyDescent="0.2">
      <c r="A14" s="13">
        <v>13157611319</v>
      </c>
      <c r="B14" s="2">
        <v>0</v>
      </c>
      <c r="C14" s="2">
        <v>0</v>
      </c>
      <c r="D14" s="2">
        <v>0</v>
      </c>
      <c r="E14" s="3" t="str">
        <f>IFERROR(VLOOKUP(A14,[1]罗入单汇总!$A$1:$C$52,2,FALSE),"无")</f>
        <v>无</v>
      </c>
      <c r="F14" s="3" t="str">
        <f>IFERROR(VLOOKUP(A14,[1]入单统计表!$A$1:$B$330,2,FALSE),"无记录")</f>
        <v>无记录</v>
      </c>
      <c r="G14" s="2" t="str">
        <f>IFERROR(VLOOKUP(A14,[1]虚点表!$D$1:$E$60,2,FALSE),"实点")</f>
        <v>实点</v>
      </c>
      <c r="H14" s="2" t="str">
        <f>IF(I14=0,"空点","非空点")</f>
        <v>空点</v>
      </c>
      <c r="I14" s="2">
        <f>IFERROR(VLOOKUP(A14,[1]罗入单汇总!$A$1:$C$52,3,FALSE),0)</f>
        <v>0</v>
      </c>
      <c r="J14" s="2">
        <v>0</v>
      </c>
      <c r="K14" s="2"/>
    </row>
    <row r="15" spans="1:11" x14ac:dyDescent="0.2">
      <c r="A15" s="2">
        <v>13159360968</v>
      </c>
      <c r="B15" s="2">
        <v>0</v>
      </c>
      <c r="C15" s="2">
        <v>0</v>
      </c>
      <c r="D15" s="2">
        <v>0</v>
      </c>
      <c r="E15" s="3" t="str">
        <f>IFERROR(VLOOKUP(A15,[1]罗入单汇总!$A$1:$C$52,2,FALSE),"无")</f>
        <v>无</v>
      </c>
      <c r="F15" s="3" t="str">
        <f>IFERROR(VLOOKUP(A15,[1]入单统计表!$A$1:$B$330,2,FALSE),"无记录")</f>
        <v>无记录</v>
      </c>
      <c r="G15" s="2" t="str">
        <f>IFERROR(VLOOKUP(A15,[1]虚点表!$D$1:$E$60,2,FALSE),"实点")</f>
        <v>实点</v>
      </c>
      <c r="H15" s="2" t="str">
        <f>IF(I15=0,"空点","非空点")</f>
        <v>空点</v>
      </c>
      <c r="I15" s="2">
        <f>IFERROR(VLOOKUP(A15,[1]罗入单汇总!$A$1:$C$52,3,FALSE),0)</f>
        <v>0</v>
      </c>
      <c r="J15" s="2">
        <v>0</v>
      </c>
      <c r="K15" s="2"/>
    </row>
    <row r="16" spans="1:11" x14ac:dyDescent="0.2">
      <c r="A16" s="2">
        <v>13159389823</v>
      </c>
      <c r="B16" s="2">
        <v>0</v>
      </c>
      <c r="C16" s="2">
        <v>0</v>
      </c>
      <c r="D16" s="2">
        <v>0</v>
      </c>
      <c r="E16" s="3" t="str">
        <f>IFERROR(VLOOKUP(A16,[1]罗入单汇总!$A$1:$C$52,2,FALSE),"无")</f>
        <v>无</v>
      </c>
      <c r="F16" s="3" t="str">
        <f>IFERROR(VLOOKUP(A16,[1]入单统计表!$A$1:$B$330,2,FALSE),"无记录")</f>
        <v>无记录</v>
      </c>
      <c r="G16" s="2" t="str">
        <f>IFERROR(VLOOKUP(A16,[1]虚点表!$D$1:$E$60,2,FALSE),"实点")</f>
        <v>实点</v>
      </c>
      <c r="H16" s="2" t="str">
        <f>IF(I16=0,"空点","非空点")</f>
        <v>空点</v>
      </c>
      <c r="I16" s="2">
        <f>IFERROR(VLOOKUP(A16,[1]罗入单汇总!$A$1:$C$52,3,FALSE),0)</f>
        <v>0</v>
      </c>
      <c r="J16" s="2">
        <v>0</v>
      </c>
      <c r="K16" s="2"/>
    </row>
    <row r="17" spans="1:11" x14ac:dyDescent="0.2">
      <c r="A17" s="2">
        <v>13161209629</v>
      </c>
      <c r="B17" s="2">
        <v>0</v>
      </c>
      <c r="C17" s="2">
        <v>8</v>
      </c>
      <c r="D17" s="2">
        <v>8</v>
      </c>
      <c r="E17" s="3" t="str">
        <f>IFERROR(VLOOKUP(A17,[1]罗入单汇总!$A$1:$C$52,2,FALSE),"无")</f>
        <v>无</v>
      </c>
      <c r="F17" s="3" t="str">
        <f>IFERROR(VLOOKUP(A17,[1]入单统计表!$A$1:$B$330,2,FALSE),"无记录")</f>
        <v>无记录</v>
      </c>
      <c r="G17" s="2" t="str">
        <f>IFERROR(VLOOKUP(A17,[1]虚点表!$D$1:$E$60,2,FALSE),"实点")</f>
        <v>实点</v>
      </c>
      <c r="H17" s="2" t="str">
        <f>IF(I17=0,"空点","非空点")</f>
        <v>空点</v>
      </c>
      <c r="I17" s="2">
        <f>IFERROR(VLOOKUP(A17,[1]罗入单汇总!$A$1:$C$52,3,FALSE),0)</f>
        <v>0</v>
      </c>
      <c r="J17" s="2">
        <v>0</v>
      </c>
      <c r="K17" s="2"/>
    </row>
    <row r="18" spans="1:11" x14ac:dyDescent="0.2">
      <c r="A18" s="2">
        <v>13175005860</v>
      </c>
      <c r="B18" s="2">
        <v>0</v>
      </c>
      <c r="C18" s="2">
        <v>0</v>
      </c>
      <c r="D18" s="2">
        <v>0</v>
      </c>
      <c r="E18" s="3" t="str">
        <f>IFERROR(VLOOKUP(A18,[1]罗入单汇总!$A$1:$C$52,2,FALSE),"无")</f>
        <v>无</v>
      </c>
      <c r="F18" s="3" t="str">
        <f>IFERROR(VLOOKUP(A18,[1]入单统计表!$A$1:$B$330,2,FALSE),"无记录")</f>
        <v>无记录</v>
      </c>
      <c r="G18" s="2" t="str">
        <f>IFERROR(VLOOKUP(A18,[1]虚点表!$D$1:$E$60,2,FALSE),"实点")</f>
        <v>实点</v>
      </c>
      <c r="H18" s="2" t="str">
        <f>IF(I18=0,"空点","非空点")</f>
        <v>空点</v>
      </c>
      <c r="I18" s="2">
        <f>IFERROR(VLOOKUP(A18,[1]罗入单汇总!$A$1:$C$52,3,FALSE),0)</f>
        <v>0</v>
      </c>
      <c r="J18" s="2">
        <v>0</v>
      </c>
      <c r="K18" s="2"/>
    </row>
    <row r="19" spans="1:11" x14ac:dyDescent="0.2">
      <c r="A19" s="13">
        <v>13180059378</v>
      </c>
      <c r="B19" s="2">
        <v>0</v>
      </c>
      <c r="C19" s="2">
        <v>0</v>
      </c>
      <c r="D19" s="2">
        <v>0</v>
      </c>
      <c r="E19" s="3" t="str">
        <f>IFERROR(VLOOKUP(A19,[1]罗入单汇总!$A$1:$C$52,2,FALSE),"无")</f>
        <v>无</v>
      </c>
      <c r="F19" s="3" t="str">
        <f>IFERROR(VLOOKUP(A19,[1]入单统计表!$A$1:$B$330,2,FALSE),"无记录")</f>
        <v>无记录</v>
      </c>
      <c r="G19" s="2" t="str">
        <f>IFERROR(VLOOKUP(A19,[1]虚点表!$D$1:$E$60,2,FALSE),"实点")</f>
        <v>实点</v>
      </c>
      <c r="H19" s="2" t="str">
        <f>IF(I19=0,"空点","非空点")</f>
        <v>空点</v>
      </c>
      <c r="I19" s="2">
        <f>IFERROR(VLOOKUP(A19,[1]罗入单汇总!$A$1:$C$52,3,FALSE),0)</f>
        <v>0</v>
      </c>
      <c r="J19" s="2">
        <v>0</v>
      </c>
      <c r="K19" s="2"/>
    </row>
    <row r="20" spans="1:11" x14ac:dyDescent="0.2">
      <c r="A20" s="13">
        <v>13187478094</v>
      </c>
      <c r="B20" s="2">
        <v>0</v>
      </c>
      <c r="C20" s="2">
        <v>0</v>
      </c>
      <c r="D20" s="2">
        <v>0</v>
      </c>
      <c r="E20" s="3" t="str">
        <f>IFERROR(VLOOKUP(A20,[1]罗入单汇总!$A$1:$C$52,2,FALSE),"无")</f>
        <v>无</v>
      </c>
      <c r="F20" s="3" t="str">
        <f>IFERROR(VLOOKUP(A20,[1]入单统计表!$A$1:$B$330,2,FALSE),"无记录")</f>
        <v>无记录</v>
      </c>
      <c r="G20" s="2" t="str">
        <f>IFERROR(VLOOKUP(A20,[1]虚点表!$D$1:$E$60,2,FALSE),"实点")</f>
        <v>实点</v>
      </c>
      <c r="H20" s="2" t="str">
        <f>IF(I20=0,"空点","非空点")</f>
        <v>空点</v>
      </c>
      <c r="I20" s="2">
        <f>IFERROR(VLOOKUP(A20,[1]罗入单汇总!$A$1:$C$52,3,FALSE),0)</f>
        <v>0</v>
      </c>
      <c r="J20" s="2">
        <v>0</v>
      </c>
      <c r="K20" s="2"/>
    </row>
    <row r="21" spans="1:11" x14ac:dyDescent="0.2">
      <c r="A21" s="13">
        <v>13190010192</v>
      </c>
      <c r="B21" s="2">
        <v>0</v>
      </c>
      <c r="C21" s="2">
        <v>0</v>
      </c>
      <c r="D21" s="2">
        <v>0</v>
      </c>
      <c r="E21" s="3" t="str">
        <f>IFERROR(VLOOKUP(A21,[1]罗入单汇总!$A$1:$C$52,2,FALSE),"无")</f>
        <v>无</v>
      </c>
      <c r="F21" s="3" t="str">
        <f>IFERROR(VLOOKUP(A21,[1]入单统计表!$A$1:$B$330,2,FALSE),"无记录")</f>
        <v>无记录</v>
      </c>
      <c r="G21" s="2" t="str">
        <f>IFERROR(VLOOKUP(A21,[1]虚点表!$D$1:$E$60,2,FALSE),"实点")</f>
        <v>实点</v>
      </c>
      <c r="H21" s="2" t="str">
        <f>IF(I21=0,"空点","非空点")</f>
        <v>空点</v>
      </c>
      <c r="I21" s="2">
        <f>IFERROR(VLOOKUP(A21,[1]罗入单汇总!$A$1:$C$52,3,FALSE),0)</f>
        <v>0</v>
      </c>
      <c r="J21" s="2">
        <v>0</v>
      </c>
      <c r="K21" s="2"/>
    </row>
    <row r="22" spans="1:11" x14ac:dyDescent="0.2">
      <c r="A22" s="13">
        <v>13204984998</v>
      </c>
      <c r="B22" s="2">
        <v>0</v>
      </c>
      <c r="C22" s="2">
        <v>0</v>
      </c>
      <c r="D22" s="2">
        <v>0</v>
      </c>
      <c r="E22" s="3" t="str">
        <f>IFERROR(VLOOKUP(A22,[1]罗入单汇总!$A$1:$C$52,2,FALSE),"无")</f>
        <v>无</v>
      </c>
      <c r="F22" s="3" t="str">
        <f>IFERROR(VLOOKUP(A22,[1]入单统计表!$A$1:$B$330,2,FALSE),"无记录")</f>
        <v>无记录</v>
      </c>
      <c r="G22" s="2" t="str">
        <f>IFERROR(VLOOKUP(A22,[1]虚点表!$D$1:$E$60,2,FALSE),"实点")</f>
        <v>实点</v>
      </c>
      <c r="H22" s="2" t="str">
        <f>IF(I22=0,"空点","非空点")</f>
        <v>空点</v>
      </c>
      <c r="I22" s="2">
        <f>IFERROR(VLOOKUP(A22,[1]罗入单汇总!$A$1:$C$52,3,FALSE),0)</f>
        <v>0</v>
      </c>
      <c r="J22" s="2">
        <v>0</v>
      </c>
      <c r="K22" s="2"/>
    </row>
    <row r="23" spans="1:11" x14ac:dyDescent="0.2">
      <c r="A23" s="2">
        <v>13212605879</v>
      </c>
      <c r="B23" s="2">
        <v>0</v>
      </c>
      <c r="C23" s="2">
        <v>0</v>
      </c>
      <c r="D23" s="2">
        <v>0</v>
      </c>
      <c r="E23" s="3" t="str">
        <f>IFERROR(VLOOKUP(A23,[1]罗入单汇总!$A$1:$C$52,2,FALSE),"无")</f>
        <v>无</v>
      </c>
      <c r="F23" s="3" t="str">
        <f>IFERROR(VLOOKUP(A23,[1]入单统计表!$A$1:$B$330,2,FALSE),"无记录")</f>
        <v>无记录</v>
      </c>
      <c r="G23" s="2" t="str">
        <f>IFERROR(VLOOKUP(A23,[1]虚点表!$D$1:$E$60,2,FALSE),"实点")</f>
        <v>实点</v>
      </c>
      <c r="H23" s="2" t="str">
        <f>IF(I23=0,"空点","非空点")</f>
        <v>空点</v>
      </c>
      <c r="I23" s="2">
        <f>IFERROR(VLOOKUP(A23,[1]罗入单汇总!$A$1:$C$52,3,FALSE),0)</f>
        <v>0</v>
      </c>
      <c r="J23" s="2">
        <v>0</v>
      </c>
      <c r="K23" s="2"/>
    </row>
    <row r="24" spans="1:11" x14ac:dyDescent="0.2">
      <c r="A24" s="2">
        <v>13213871387</v>
      </c>
      <c r="B24" s="2">
        <v>0</v>
      </c>
      <c r="C24" s="2">
        <v>0</v>
      </c>
      <c r="D24" s="2">
        <v>0</v>
      </c>
      <c r="E24" s="3" t="str">
        <f>IFERROR(VLOOKUP(A24,[1]罗入单汇总!$A$1:$C$52,2,FALSE),"无")</f>
        <v>无</v>
      </c>
      <c r="F24" s="3" t="str">
        <f>IFERROR(VLOOKUP(A24,[1]入单统计表!$A$1:$B$330,2,FALSE),"无记录")</f>
        <v>无记录</v>
      </c>
      <c r="G24" s="2" t="str">
        <f>IFERROR(VLOOKUP(A24,[1]虚点表!$D$1:$E$60,2,FALSE),"实点")</f>
        <v>实点</v>
      </c>
      <c r="H24" s="2" t="str">
        <f>IF(I24=0,"空点","非空点")</f>
        <v>空点</v>
      </c>
      <c r="I24" s="2">
        <f>IFERROR(VLOOKUP(A24,[1]罗入单汇总!$A$1:$C$52,3,FALSE),0)</f>
        <v>0</v>
      </c>
      <c r="J24" s="2">
        <v>0</v>
      </c>
      <c r="K24" s="2"/>
    </row>
    <row r="25" spans="1:11" x14ac:dyDescent="0.2">
      <c r="A25" s="2">
        <v>13241248615</v>
      </c>
      <c r="B25" s="2">
        <v>0</v>
      </c>
      <c r="C25" s="2">
        <v>8</v>
      </c>
      <c r="D25" s="2">
        <v>8</v>
      </c>
      <c r="E25" s="3" t="str">
        <f>IFERROR(VLOOKUP(A25,[1]罗入单汇总!$A$1:$C$52,2,FALSE),"无")</f>
        <v>无</v>
      </c>
      <c r="F25" s="3" t="str">
        <f>IFERROR(VLOOKUP(A25,[1]入单统计表!$A$1:$B$330,2,FALSE),"无记录")</f>
        <v>无记录</v>
      </c>
      <c r="G25" s="2" t="str">
        <f>IFERROR(VLOOKUP(A25,[1]虚点表!$D$1:$E$60,2,FALSE),"实点")</f>
        <v>实点</v>
      </c>
      <c r="H25" s="2" t="str">
        <f>IF(I25=0,"空点","非空点")</f>
        <v>空点</v>
      </c>
      <c r="I25" s="2">
        <f>IFERROR(VLOOKUP(A25,[1]罗入单汇总!$A$1:$C$52,3,FALSE),0)</f>
        <v>0</v>
      </c>
      <c r="J25" s="2">
        <v>0</v>
      </c>
      <c r="K25" s="2"/>
    </row>
    <row r="26" spans="1:11" x14ac:dyDescent="0.2">
      <c r="A26" s="13">
        <v>13244449290</v>
      </c>
      <c r="B26" s="2">
        <v>0</v>
      </c>
      <c r="C26" s="2">
        <v>0</v>
      </c>
      <c r="D26" s="2">
        <v>0</v>
      </c>
      <c r="E26" s="3" t="str">
        <f>IFERROR(VLOOKUP(A26,[1]罗入单汇总!$A$1:$C$52,2,FALSE),"无")</f>
        <v>无</v>
      </c>
      <c r="F26" s="3" t="str">
        <f>IFERROR(VLOOKUP(A26,[1]入单统计表!$A$1:$B$330,2,FALSE),"无记录")</f>
        <v>无记录</v>
      </c>
      <c r="G26" s="2" t="str">
        <f>IFERROR(VLOOKUP(A26,[1]虚点表!$D$1:$E$60,2,FALSE),"实点")</f>
        <v>实点</v>
      </c>
      <c r="H26" s="2" t="str">
        <f>IF(I26=0,"空点","非空点")</f>
        <v>空点</v>
      </c>
      <c r="I26" s="2">
        <f>IFERROR(VLOOKUP(A26,[1]罗入单汇总!$A$1:$C$52,3,FALSE),0)</f>
        <v>0</v>
      </c>
      <c r="J26" s="2">
        <v>0</v>
      </c>
      <c r="K26" s="2"/>
    </row>
    <row r="27" spans="1:11" x14ac:dyDescent="0.2">
      <c r="A27" s="2">
        <v>13245235030</v>
      </c>
      <c r="B27" s="2">
        <v>0</v>
      </c>
      <c r="C27" s="2">
        <v>0</v>
      </c>
      <c r="D27" s="2">
        <v>0</v>
      </c>
      <c r="E27" s="3" t="str">
        <f>IFERROR(VLOOKUP(A27,[1]罗入单汇总!$A$1:$C$52,2,FALSE),"无")</f>
        <v>无</v>
      </c>
      <c r="F27" s="3" t="str">
        <f>IFERROR(VLOOKUP(A27,[1]入单统计表!$A$1:$B$330,2,FALSE),"无记录")</f>
        <v>无记录</v>
      </c>
      <c r="G27" s="2" t="str">
        <f>IFERROR(VLOOKUP(A27,[1]虚点表!$D$1:$E$60,2,FALSE),"实点")</f>
        <v>实点</v>
      </c>
      <c r="H27" s="2" t="str">
        <f>IF(I27=0,"空点","非空点")</f>
        <v>空点</v>
      </c>
      <c r="I27" s="2">
        <f>IFERROR(VLOOKUP(A27,[1]罗入单汇总!$A$1:$C$52,3,FALSE),0)</f>
        <v>0</v>
      </c>
      <c r="J27" s="2">
        <v>0</v>
      </c>
      <c r="K27" s="2"/>
    </row>
    <row r="28" spans="1:11" x14ac:dyDescent="0.2">
      <c r="A28" s="13">
        <v>13261897683</v>
      </c>
      <c r="B28" s="2">
        <v>0</v>
      </c>
      <c r="C28" s="2">
        <v>0</v>
      </c>
      <c r="D28" s="2">
        <v>0</v>
      </c>
      <c r="E28" s="3" t="str">
        <f>IFERROR(VLOOKUP(A28,[1]罗入单汇总!$A$1:$C$52,2,FALSE),"无")</f>
        <v>无</v>
      </c>
      <c r="F28" s="3" t="str">
        <f>IFERROR(VLOOKUP(A28,[1]入单统计表!$A$1:$B$330,2,FALSE),"无记录")</f>
        <v>无记录</v>
      </c>
      <c r="G28" s="2" t="str">
        <f>IFERROR(VLOOKUP(A28,[1]虚点表!$D$1:$E$60,2,FALSE),"实点")</f>
        <v>实点</v>
      </c>
      <c r="H28" s="2" t="str">
        <f>IF(I28=0,"空点","非空点")</f>
        <v>空点</v>
      </c>
      <c r="I28" s="2">
        <f>IFERROR(VLOOKUP(A28,[1]罗入单汇总!$A$1:$C$52,3,FALSE),0)</f>
        <v>0</v>
      </c>
      <c r="J28" s="2">
        <v>0</v>
      </c>
      <c r="K28" s="2"/>
    </row>
    <row r="29" spans="1:11" x14ac:dyDescent="0.2">
      <c r="A29" s="2">
        <v>13263253281</v>
      </c>
      <c r="B29" s="2">
        <v>0</v>
      </c>
      <c r="C29" s="2">
        <v>0</v>
      </c>
      <c r="D29" s="2">
        <v>0</v>
      </c>
      <c r="E29" s="3" t="str">
        <f>IFERROR(VLOOKUP(A29,[1]罗入单汇总!$A$1:$C$52,2,FALSE),"无")</f>
        <v>无</v>
      </c>
      <c r="F29" s="3" t="str">
        <f>IFERROR(VLOOKUP(A29,[1]入单统计表!$A$1:$B$330,2,FALSE),"无记录")</f>
        <v>无记录</v>
      </c>
      <c r="G29" s="2" t="str">
        <f>IFERROR(VLOOKUP(A29,[1]虚点表!$D$1:$E$60,2,FALSE),"实点")</f>
        <v>实点</v>
      </c>
      <c r="H29" s="2" t="str">
        <f>IF(I29=0,"空点","非空点")</f>
        <v>空点</v>
      </c>
      <c r="I29" s="2">
        <f>IFERROR(VLOOKUP(A29,[1]罗入单汇总!$A$1:$C$52,3,FALSE),0)</f>
        <v>0</v>
      </c>
      <c r="J29" s="2">
        <v>0</v>
      </c>
      <c r="K29" s="2"/>
    </row>
    <row r="30" spans="1:11" x14ac:dyDescent="0.2">
      <c r="A30" s="13">
        <v>13272033611</v>
      </c>
      <c r="B30" s="2">
        <v>0</v>
      </c>
      <c r="C30" s="2">
        <v>0</v>
      </c>
      <c r="D30" s="2">
        <v>0</v>
      </c>
      <c r="E30" s="3" t="str">
        <f>IFERROR(VLOOKUP(A30,[1]罗入单汇总!$A$1:$C$52,2,FALSE),"无")</f>
        <v>无</v>
      </c>
      <c r="F30" s="3" t="str">
        <f>IFERROR(VLOOKUP(A30,[1]入单统计表!$A$1:$B$330,2,FALSE),"无记录")</f>
        <v>无记录</v>
      </c>
      <c r="G30" s="2" t="str">
        <f>IFERROR(VLOOKUP(A30,[1]虚点表!$D$1:$E$60,2,FALSE),"实点")</f>
        <v>实点</v>
      </c>
      <c r="H30" s="2" t="str">
        <f>IF(I30=0,"空点","非空点")</f>
        <v>空点</v>
      </c>
      <c r="I30" s="2">
        <f>IFERROR(VLOOKUP(A30,[1]罗入单汇总!$A$1:$C$52,3,FALSE),0)</f>
        <v>0</v>
      </c>
      <c r="J30" s="2">
        <v>0</v>
      </c>
      <c r="K30" s="2"/>
    </row>
    <row r="31" spans="1:11" x14ac:dyDescent="0.2">
      <c r="A31" s="2">
        <v>13301109106</v>
      </c>
      <c r="B31" s="2">
        <v>0</v>
      </c>
      <c r="C31" s="2">
        <v>0</v>
      </c>
      <c r="D31" s="2">
        <v>0</v>
      </c>
      <c r="E31" s="3" t="str">
        <f>IFERROR(VLOOKUP(A31,[1]罗入单汇总!$A$1:$C$52,2,FALSE),"无")</f>
        <v>无</v>
      </c>
      <c r="F31" s="3" t="str">
        <f>IFERROR(VLOOKUP(A31,[1]入单统计表!$A$1:$B$330,2,FALSE),"无记录")</f>
        <v>无记录</v>
      </c>
      <c r="G31" s="2" t="str">
        <f>IFERROR(VLOOKUP(A31,[1]虚点表!$D$1:$E$60,2,FALSE),"实点")</f>
        <v>实点</v>
      </c>
      <c r="H31" s="2" t="str">
        <f>IF(I31=0,"空点","非空点")</f>
        <v>空点</v>
      </c>
      <c r="I31" s="2">
        <f>IFERROR(VLOOKUP(A31,[1]罗入单汇总!$A$1:$C$52,3,FALSE),0)</f>
        <v>0</v>
      </c>
      <c r="J31" s="2">
        <v>0</v>
      </c>
      <c r="K31" s="2"/>
    </row>
    <row r="32" spans="1:11" x14ac:dyDescent="0.2">
      <c r="A32" s="13">
        <v>13301122016</v>
      </c>
      <c r="B32" s="2">
        <v>0</v>
      </c>
      <c r="C32" s="2">
        <v>1417.5</v>
      </c>
      <c r="D32" s="2">
        <v>1417.5</v>
      </c>
      <c r="E32" s="3" t="str">
        <f>IFERROR(VLOOKUP(A32,[1]罗入单汇总!$A$1:$C$52,2,FALSE),"无")</f>
        <v>无</v>
      </c>
      <c r="F32" s="3" t="str">
        <f>IFERROR(VLOOKUP(A32,[1]入单统计表!$A$1:$B$330,2,FALSE),"无记录")</f>
        <v>无记录</v>
      </c>
      <c r="G32" s="2" t="str">
        <f>IFERROR(VLOOKUP(A32,[1]虚点表!$D$1:$E$60,2,FALSE),"实点")</f>
        <v>虚点</v>
      </c>
      <c r="H32" s="2" t="str">
        <f>IF(I32=0,"空点","非空点")</f>
        <v>空点</v>
      </c>
      <c r="I32" s="2">
        <f>IFERROR(VLOOKUP(A32,[1]罗入单汇总!$A$1:$C$52,3,FALSE),0)</f>
        <v>0</v>
      </c>
      <c r="J32" s="2">
        <v>0</v>
      </c>
      <c r="K32" s="2"/>
    </row>
    <row r="33" spans="1:11" x14ac:dyDescent="0.2">
      <c r="A33" s="2">
        <v>13304068848</v>
      </c>
      <c r="B33" s="2">
        <v>0</v>
      </c>
      <c r="C33" s="2">
        <v>0</v>
      </c>
      <c r="D33" s="2">
        <v>0</v>
      </c>
      <c r="E33" s="3" t="str">
        <f>IFERROR(VLOOKUP(A33,[1]罗入单汇总!$A$1:$C$52,2,FALSE),"无")</f>
        <v>无</v>
      </c>
      <c r="F33" s="3" t="str">
        <f>IFERROR(VLOOKUP(A33,[1]入单统计表!$A$1:$B$330,2,FALSE),"无记录")</f>
        <v>无记录</v>
      </c>
      <c r="G33" s="2" t="str">
        <f>IFERROR(VLOOKUP(A33,[1]虚点表!$D$1:$E$60,2,FALSE),"实点")</f>
        <v>实点</v>
      </c>
      <c r="H33" s="2" t="str">
        <f>IF(I33=0,"空点","非空点")</f>
        <v>空点</v>
      </c>
      <c r="I33" s="2">
        <f>IFERROR(VLOOKUP(A33,[1]罗入单汇总!$A$1:$C$52,3,FALSE),0)</f>
        <v>0</v>
      </c>
      <c r="J33" s="2">
        <v>0</v>
      </c>
      <c r="K33" s="2"/>
    </row>
    <row r="34" spans="1:11" x14ac:dyDescent="0.2">
      <c r="A34" s="13">
        <v>13311484883</v>
      </c>
      <c r="B34" s="2">
        <v>1050</v>
      </c>
      <c r="C34" s="2">
        <v>630</v>
      </c>
      <c r="D34" s="2">
        <v>1680</v>
      </c>
      <c r="E34" s="3">
        <f>IFERROR(VLOOKUP(A34,[1]罗入单汇总!$A$1:$C$52,2,FALSE),"无")</f>
        <v>44107</v>
      </c>
      <c r="F34" s="3" t="str">
        <f>IFERROR(VLOOKUP(A34,[1]入单统计表!$A$1:$B$330,2,FALSE),"无记录")</f>
        <v>现金或刷卡</v>
      </c>
      <c r="G34" s="2" t="str">
        <f>IFERROR(VLOOKUP(A34,[1]虚点表!$D$1:$E$60,2,FALSE),"实点")</f>
        <v>实点</v>
      </c>
      <c r="H34" s="2" t="str">
        <f>IF(I34=0,"空点","非空点")</f>
        <v>非空点</v>
      </c>
      <c r="I34" s="2">
        <f>IFERROR(VLOOKUP(A34,[1]罗入单汇总!$A$1:$C$52,3,FALSE),0)</f>
        <v>3500</v>
      </c>
      <c r="J34" s="2">
        <v>0</v>
      </c>
      <c r="K34" s="2"/>
    </row>
    <row r="35" spans="1:11" x14ac:dyDescent="0.2">
      <c r="A35" s="2">
        <v>13311498899</v>
      </c>
      <c r="B35" s="2">
        <v>350</v>
      </c>
      <c r="C35" s="2">
        <v>227.5</v>
      </c>
      <c r="D35" s="2">
        <v>577.5</v>
      </c>
      <c r="E35" s="3">
        <f>IFERROR(VLOOKUP(A35,[1]罗入单汇总!$A$1:$C$52,2,FALSE),"无")</f>
        <v>44111</v>
      </c>
      <c r="F35" s="3" t="str">
        <f>IFERROR(VLOOKUP(A35,[1]入单统计表!$A$1:$B$330,2,FALSE),"无记录")</f>
        <v>现金或刷卡</v>
      </c>
      <c r="G35" s="2" t="str">
        <f>IFERROR(VLOOKUP(A35,[1]虚点表!$D$1:$E$60,2,FALSE),"实点")</f>
        <v>实点</v>
      </c>
      <c r="H35" s="2" t="str">
        <f>IF(I35=0,"空点","非空点")</f>
        <v>非空点</v>
      </c>
      <c r="I35" s="2">
        <f>IFERROR(VLOOKUP(A35,[1]罗入单汇总!$A$1:$C$52,3,FALSE),0)</f>
        <v>3500</v>
      </c>
      <c r="J35" s="2">
        <v>0</v>
      </c>
      <c r="K35" s="2"/>
    </row>
    <row r="36" spans="1:11" x14ac:dyDescent="0.2">
      <c r="A36" s="13">
        <v>13313139566</v>
      </c>
      <c r="B36" s="2">
        <v>0</v>
      </c>
      <c r="C36" s="2">
        <v>0</v>
      </c>
      <c r="D36" s="2">
        <v>0</v>
      </c>
      <c r="E36" s="3" t="str">
        <f>IFERROR(VLOOKUP(A36,[1]罗入单汇总!$A$1:$C$52,2,FALSE),"无")</f>
        <v>无</v>
      </c>
      <c r="F36" s="3" t="str">
        <f>IFERROR(VLOOKUP(A36,[1]入单统计表!$A$1:$B$330,2,FALSE),"无记录")</f>
        <v>无记录</v>
      </c>
      <c r="G36" s="2" t="str">
        <f>IFERROR(VLOOKUP(A36,[1]虚点表!$D$1:$E$60,2,FALSE),"实点")</f>
        <v>实点</v>
      </c>
      <c r="H36" s="2" t="str">
        <f>IF(I36=0,"空点","非空点")</f>
        <v>空点</v>
      </c>
      <c r="I36" s="2">
        <f>IFERROR(VLOOKUP(A36,[1]罗入单汇总!$A$1:$C$52,3,FALSE),0)</f>
        <v>0</v>
      </c>
      <c r="J36" s="2">
        <v>0</v>
      </c>
      <c r="K36" s="2"/>
    </row>
    <row r="37" spans="1:11" x14ac:dyDescent="0.2">
      <c r="A37" s="13">
        <v>13314328756</v>
      </c>
      <c r="B37" s="2">
        <v>0</v>
      </c>
      <c r="C37" s="2">
        <v>8</v>
      </c>
      <c r="D37" s="2">
        <v>8</v>
      </c>
      <c r="E37" s="3" t="str">
        <f>IFERROR(VLOOKUP(A37,[1]罗入单汇总!$A$1:$C$52,2,FALSE),"无")</f>
        <v>无</v>
      </c>
      <c r="F37" s="3" t="str">
        <f>IFERROR(VLOOKUP(A37,[1]入单统计表!$A$1:$B$330,2,FALSE),"无记录")</f>
        <v>无记录</v>
      </c>
      <c r="G37" s="2" t="str">
        <f>IFERROR(VLOOKUP(A37,[1]虚点表!$D$1:$E$60,2,FALSE),"实点")</f>
        <v>实点</v>
      </c>
      <c r="H37" s="2" t="str">
        <f>IF(I37=0,"空点","非空点")</f>
        <v>空点</v>
      </c>
      <c r="I37" s="2">
        <f>IFERROR(VLOOKUP(A37,[1]罗入单汇总!$A$1:$C$52,3,FALSE),0)</f>
        <v>0</v>
      </c>
      <c r="J37" s="2">
        <v>0</v>
      </c>
      <c r="K37" s="2"/>
    </row>
    <row r="38" spans="1:11" x14ac:dyDescent="0.2">
      <c r="A38" s="13">
        <v>13316534688</v>
      </c>
      <c r="B38" s="2">
        <v>0</v>
      </c>
      <c r="C38" s="2">
        <v>0</v>
      </c>
      <c r="D38" s="2">
        <v>0</v>
      </c>
      <c r="E38" s="3" t="str">
        <f>IFERROR(VLOOKUP(A38,[1]罗入单汇总!$A$1:$C$52,2,FALSE),"无")</f>
        <v>无</v>
      </c>
      <c r="F38" s="3" t="str">
        <f>IFERROR(VLOOKUP(A38,[1]入单统计表!$A$1:$B$330,2,FALSE),"无记录")</f>
        <v>无记录</v>
      </c>
      <c r="G38" s="2" t="str">
        <f>IFERROR(VLOOKUP(A38,[1]虚点表!$D$1:$E$60,2,FALSE),"实点")</f>
        <v>实点</v>
      </c>
      <c r="H38" s="2" t="str">
        <f>IF(I38=0,"空点","非空点")</f>
        <v>空点</v>
      </c>
      <c r="I38" s="2">
        <f>IFERROR(VLOOKUP(A38,[1]罗入单汇总!$A$1:$C$52,3,FALSE),0)</f>
        <v>0</v>
      </c>
      <c r="J38" s="2">
        <v>0</v>
      </c>
      <c r="K38" s="2"/>
    </row>
    <row r="39" spans="1:11" x14ac:dyDescent="0.2">
      <c r="A39" s="13">
        <v>13323985659</v>
      </c>
      <c r="B39" s="2">
        <v>0</v>
      </c>
      <c r="C39" s="2">
        <v>0</v>
      </c>
      <c r="D39" s="2">
        <v>0</v>
      </c>
      <c r="E39" s="3" t="str">
        <f>IFERROR(VLOOKUP(A39,[1]罗入单汇总!$A$1:$C$52,2,FALSE),"无")</f>
        <v>无</v>
      </c>
      <c r="F39" s="3" t="str">
        <f>IFERROR(VLOOKUP(A39,[1]入单统计表!$A$1:$B$330,2,FALSE),"无记录")</f>
        <v>无记录</v>
      </c>
      <c r="G39" s="2" t="str">
        <f>IFERROR(VLOOKUP(A39,[1]虚点表!$D$1:$E$60,2,FALSE),"实点")</f>
        <v>实点</v>
      </c>
      <c r="H39" s="2" t="str">
        <f>IF(I39=0,"空点","非空点")</f>
        <v>空点</v>
      </c>
      <c r="I39" s="2">
        <f>IFERROR(VLOOKUP(A39,[1]罗入单汇总!$A$1:$C$52,3,FALSE),0)</f>
        <v>0</v>
      </c>
      <c r="J39" s="2">
        <v>0</v>
      </c>
      <c r="K39" s="2"/>
    </row>
    <row r="40" spans="1:11" x14ac:dyDescent="0.2">
      <c r="A40" s="2">
        <v>13324251998</v>
      </c>
      <c r="B40" s="2">
        <v>0</v>
      </c>
      <c r="C40" s="2">
        <v>50</v>
      </c>
      <c r="D40" s="2">
        <v>50</v>
      </c>
      <c r="E40" s="3" t="str">
        <f>IFERROR(VLOOKUP(A40,[1]罗入单汇总!$A$1:$C$52,2,FALSE),"无")</f>
        <v>无</v>
      </c>
      <c r="F40" s="3" t="str">
        <f>IFERROR(VLOOKUP(A40,[1]入单统计表!$A$1:$B$330,2,FALSE),"无记录")</f>
        <v>无记录</v>
      </c>
      <c r="G40" s="2" t="str">
        <f>IFERROR(VLOOKUP(A40,[1]虚点表!$D$1:$E$60,2,FALSE),"实点")</f>
        <v>实点</v>
      </c>
      <c r="H40" s="2" t="str">
        <f>IF(I40=0,"空点","非空点")</f>
        <v>空点</v>
      </c>
      <c r="I40" s="2">
        <f>IFERROR(VLOOKUP(A40,[1]罗入单汇总!$A$1:$C$52,3,FALSE),0)</f>
        <v>0</v>
      </c>
      <c r="J40" s="2">
        <v>0</v>
      </c>
      <c r="K40" s="2"/>
    </row>
    <row r="41" spans="1:11" x14ac:dyDescent="0.2">
      <c r="A41" s="2">
        <v>13331124114</v>
      </c>
      <c r="B41" s="2">
        <v>1400</v>
      </c>
      <c r="C41" s="2">
        <v>395.5</v>
      </c>
      <c r="D41" s="2">
        <v>1795.5</v>
      </c>
      <c r="E41" s="3">
        <f>IFERROR(VLOOKUP(A41,[1]罗入单汇总!$A$1:$C$52,2,FALSE),"无")</f>
        <v>44100</v>
      </c>
      <c r="F41" s="3" t="str">
        <f>IFERROR(VLOOKUP(A41,[1]入单统计表!$A$1:$B$330,2,FALSE),"无记录")</f>
        <v>支付宝转账</v>
      </c>
      <c r="G41" s="2" t="str">
        <f>IFERROR(VLOOKUP(A41,[1]虚点表!$D$1:$E$60,2,FALSE),"实点")</f>
        <v>实点</v>
      </c>
      <c r="H41" s="2" t="str">
        <f>IF(I41=0,"空点","非空点")</f>
        <v>非空点</v>
      </c>
      <c r="I41" s="2">
        <f>IFERROR(VLOOKUP(A41,[1]罗入单汇总!$A$1:$C$52,3,FALSE),0)</f>
        <v>3500</v>
      </c>
      <c r="J41" s="2">
        <v>139.65</v>
      </c>
      <c r="K41" s="2"/>
    </row>
    <row r="42" spans="1:11" x14ac:dyDescent="0.2">
      <c r="A42" s="2">
        <v>13341555943</v>
      </c>
      <c r="B42" s="2">
        <v>0</v>
      </c>
      <c r="C42" s="2">
        <v>0</v>
      </c>
      <c r="D42" s="2">
        <v>0</v>
      </c>
      <c r="E42" s="3" t="str">
        <f>IFERROR(VLOOKUP(A42,[1]罗入单汇总!$A$1:$C$52,2,FALSE),"无")</f>
        <v>无</v>
      </c>
      <c r="F42" s="3" t="str">
        <f>IFERROR(VLOOKUP(A42,[1]入单统计表!$A$1:$B$330,2,FALSE),"无记录")</f>
        <v>无记录</v>
      </c>
      <c r="G42" s="2" t="str">
        <f>IFERROR(VLOOKUP(A42,[1]虚点表!$D$1:$E$60,2,FALSE),"实点")</f>
        <v>实点</v>
      </c>
      <c r="H42" s="2" t="str">
        <f>IF(I42=0,"空点","非空点")</f>
        <v>空点</v>
      </c>
      <c r="I42" s="2">
        <f>IFERROR(VLOOKUP(A42,[1]罗入单汇总!$A$1:$C$52,3,FALSE),0)</f>
        <v>0</v>
      </c>
      <c r="J42" s="2">
        <v>0</v>
      </c>
      <c r="K42" s="2"/>
    </row>
    <row r="43" spans="1:11" x14ac:dyDescent="0.2">
      <c r="A43" s="2">
        <v>13342445139</v>
      </c>
      <c r="B43" s="2">
        <v>0</v>
      </c>
      <c r="C43" s="2">
        <v>50</v>
      </c>
      <c r="D43" s="2">
        <v>50</v>
      </c>
      <c r="E43" s="3" t="str">
        <f>IFERROR(VLOOKUP(A43,[1]罗入单汇总!$A$1:$C$52,2,FALSE),"无")</f>
        <v>无</v>
      </c>
      <c r="F43" s="3" t="str">
        <f>IFERROR(VLOOKUP(A43,[1]入单统计表!$A$1:$B$330,2,FALSE),"无记录")</f>
        <v>无记录</v>
      </c>
      <c r="G43" s="2" t="str">
        <f>IFERROR(VLOOKUP(A43,[1]虚点表!$D$1:$E$60,2,FALSE),"实点")</f>
        <v>实点</v>
      </c>
      <c r="H43" s="2" t="str">
        <f>IF(I43=0,"空点","非空点")</f>
        <v>空点</v>
      </c>
      <c r="I43" s="2">
        <f>IFERROR(VLOOKUP(A43,[1]罗入单汇总!$A$1:$C$52,3,FALSE),0)</f>
        <v>0</v>
      </c>
      <c r="J43" s="2">
        <v>0</v>
      </c>
      <c r="K43" s="2"/>
    </row>
    <row r="44" spans="1:11" x14ac:dyDescent="0.2">
      <c r="A44" s="2">
        <v>13348867557</v>
      </c>
      <c r="B44" s="2">
        <v>0</v>
      </c>
      <c r="C44" s="2">
        <v>0</v>
      </c>
      <c r="D44" s="2">
        <v>0</v>
      </c>
      <c r="E44" s="3" t="str">
        <f>IFERROR(VLOOKUP(A44,[1]罗入单汇总!$A$1:$C$52,2,FALSE),"无")</f>
        <v>无</v>
      </c>
      <c r="F44" s="3" t="str">
        <f>IFERROR(VLOOKUP(A44,[1]入单统计表!$A$1:$B$330,2,FALSE),"无记录")</f>
        <v>无记录</v>
      </c>
      <c r="G44" s="2" t="str">
        <f>IFERROR(VLOOKUP(A44,[1]虚点表!$D$1:$E$60,2,FALSE),"实点")</f>
        <v>实点</v>
      </c>
      <c r="H44" s="2" t="str">
        <f>IF(I44=0,"空点","非空点")</f>
        <v>空点</v>
      </c>
      <c r="I44" s="2">
        <f>IFERROR(VLOOKUP(A44,[1]罗入单汇总!$A$1:$C$52,3,FALSE),0)</f>
        <v>0</v>
      </c>
      <c r="J44" s="2">
        <v>0</v>
      </c>
      <c r="K44" s="2"/>
    </row>
    <row r="45" spans="1:11" x14ac:dyDescent="0.2">
      <c r="A45" s="13">
        <v>13349635592</v>
      </c>
      <c r="B45" s="2">
        <v>0</v>
      </c>
      <c r="C45" s="2">
        <v>0</v>
      </c>
      <c r="D45" s="2">
        <v>0</v>
      </c>
      <c r="E45" s="3" t="str">
        <f>IFERROR(VLOOKUP(A45,[1]罗入单汇总!$A$1:$C$52,2,FALSE),"无")</f>
        <v>无</v>
      </c>
      <c r="F45" s="3" t="str">
        <f>IFERROR(VLOOKUP(A45,[1]入单统计表!$A$1:$B$330,2,FALSE),"无记录")</f>
        <v>无记录</v>
      </c>
      <c r="G45" s="2" t="str">
        <f>IFERROR(VLOOKUP(A45,[1]虚点表!$D$1:$E$60,2,FALSE),"实点")</f>
        <v>实点</v>
      </c>
      <c r="H45" s="2" t="str">
        <f>IF(I45=0,"空点","非空点")</f>
        <v>空点</v>
      </c>
      <c r="I45" s="2">
        <f>IFERROR(VLOOKUP(A45,[1]罗入单汇总!$A$1:$C$52,3,FALSE),0)</f>
        <v>0</v>
      </c>
      <c r="J45" s="2">
        <v>0</v>
      </c>
      <c r="K45" s="2"/>
    </row>
    <row r="46" spans="1:11" x14ac:dyDescent="0.2">
      <c r="A46" s="13">
        <v>13355478586</v>
      </c>
      <c r="B46" s="2">
        <v>0</v>
      </c>
      <c r="C46" s="2">
        <v>8</v>
      </c>
      <c r="D46" s="2">
        <v>8</v>
      </c>
      <c r="E46" s="3" t="str">
        <f>IFERROR(VLOOKUP(A46,[1]罗入单汇总!$A$1:$C$52,2,FALSE),"无")</f>
        <v>无</v>
      </c>
      <c r="F46" s="3" t="str">
        <f>IFERROR(VLOOKUP(A46,[1]入单统计表!$A$1:$B$330,2,FALSE),"无记录")</f>
        <v>无记录</v>
      </c>
      <c r="G46" s="2" t="str">
        <f>IFERROR(VLOOKUP(A46,[1]虚点表!$D$1:$E$60,2,FALSE),"实点")</f>
        <v>实点</v>
      </c>
      <c r="H46" s="2" t="str">
        <f>IF(I46=0,"空点","非空点")</f>
        <v>空点</v>
      </c>
      <c r="I46" s="2">
        <f>IFERROR(VLOOKUP(A46,[1]罗入单汇总!$A$1:$C$52,3,FALSE),0)</f>
        <v>0</v>
      </c>
      <c r="J46" s="2">
        <v>0</v>
      </c>
      <c r="K46" s="2"/>
    </row>
    <row r="47" spans="1:11" x14ac:dyDescent="0.2">
      <c r="A47" s="13">
        <v>13365836858</v>
      </c>
      <c r="B47" s="2">
        <v>0</v>
      </c>
      <c r="C47" s="2">
        <v>0</v>
      </c>
      <c r="D47" s="2">
        <v>0</v>
      </c>
      <c r="E47" s="3" t="str">
        <f>IFERROR(VLOOKUP(A47,[1]罗入单汇总!$A$1:$C$52,2,FALSE),"无")</f>
        <v>无</v>
      </c>
      <c r="F47" s="3" t="str">
        <f>IFERROR(VLOOKUP(A47,[1]入单统计表!$A$1:$B$330,2,FALSE),"无记录")</f>
        <v>无记录</v>
      </c>
      <c r="G47" s="2" t="str">
        <f>IFERROR(VLOOKUP(A47,[1]虚点表!$D$1:$E$60,2,FALSE),"实点")</f>
        <v>实点</v>
      </c>
      <c r="H47" s="2" t="str">
        <f>IF(I47=0,"空点","非空点")</f>
        <v>空点</v>
      </c>
      <c r="I47" s="2">
        <f>IFERROR(VLOOKUP(A47,[1]罗入单汇总!$A$1:$C$52,3,FALSE),0)</f>
        <v>0</v>
      </c>
      <c r="J47" s="2">
        <v>0</v>
      </c>
      <c r="K47" s="2"/>
    </row>
    <row r="48" spans="1:11" x14ac:dyDescent="0.2">
      <c r="A48" s="13">
        <v>13366137335</v>
      </c>
      <c r="B48" s="2">
        <v>0</v>
      </c>
      <c r="C48" s="2">
        <v>0</v>
      </c>
      <c r="D48" s="2">
        <v>0</v>
      </c>
      <c r="E48" s="3" t="str">
        <f>IFERROR(VLOOKUP(A48,[1]罗入单汇总!$A$1:$C$52,2,FALSE),"无")</f>
        <v>无</v>
      </c>
      <c r="F48" s="3" t="str">
        <f>IFERROR(VLOOKUP(A48,[1]入单统计表!$A$1:$B$330,2,FALSE),"无记录")</f>
        <v>无记录</v>
      </c>
      <c r="G48" s="2" t="str">
        <f>IFERROR(VLOOKUP(A48,[1]虚点表!$D$1:$E$60,2,FALSE),"实点")</f>
        <v>实点</v>
      </c>
      <c r="H48" s="2" t="str">
        <f>IF(I48=0,"空点","非空点")</f>
        <v>空点</v>
      </c>
      <c r="I48" s="2">
        <f>IFERROR(VLOOKUP(A48,[1]罗入单汇总!$A$1:$C$52,3,FALSE),0)</f>
        <v>0</v>
      </c>
      <c r="J48" s="2">
        <v>0</v>
      </c>
      <c r="K48" s="2"/>
    </row>
    <row r="49" spans="1:11" x14ac:dyDescent="0.2">
      <c r="A49" s="2">
        <v>13366289773</v>
      </c>
      <c r="B49" s="2">
        <v>0</v>
      </c>
      <c r="C49" s="2">
        <v>0</v>
      </c>
      <c r="D49" s="2">
        <v>0</v>
      </c>
      <c r="E49" s="3" t="str">
        <f>IFERROR(VLOOKUP(A49,[1]罗入单汇总!$A$1:$C$52,2,FALSE),"无")</f>
        <v>无</v>
      </c>
      <c r="F49" s="3" t="str">
        <f>IFERROR(VLOOKUP(A49,[1]入单统计表!$A$1:$B$330,2,FALSE),"无记录")</f>
        <v>无记录</v>
      </c>
      <c r="G49" s="2" t="str">
        <f>IFERROR(VLOOKUP(A49,[1]虚点表!$D$1:$E$60,2,FALSE),"实点")</f>
        <v>实点</v>
      </c>
      <c r="H49" s="2" t="str">
        <f>IF(I49=0,"空点","非空点")</f>
        <v>空点</v>
      </c>
      <c r="I49" s="2">
        <f>IFERROR(VLOOKUP(A49,[1]罗入单汇总!$A$1:$C$52,3,FALSE),0)</f>
        <v>0</v>
      </c>
      <c r="J49" s="2">
        <v>0</v>
      </c>
      <c r="K49" s="2"/>
    </row>
    <row r="50" spans="1:11" x14ac:dyDescent="0.2">
      <c r="A50" s="2">
        <v>13366677397</v>
      </c>
      <c r="B50" s="2">
        <v>0</v>
      </c>
      <c r="C50" s="2">
        <v>8</v>
      </c>
      <c r="D50" s="2">
        <v>8</v>
      </c>
      <c r="E50" s="3" t="str">
        <f>IFERROR(VLOOKUP(A50,[1]罗入单汇总!$A$1:$C$52,2,FALSE),"无")</f>
        <v>无</v>
      </c>
      <c r="F50" s="3" t="str">
        <f>IFERROR(VLOOKUP(A50,[1]入单统计表!$A$1:$B$330,2,FALSE),"无记录")</f>
        <v>无记录</v>
      </c>
      <c r="G50" s="2" t="str">
        <f>IFERROR(VLOOKUP(A50,[1]虚点表!$D$1:$E$60,2,FALSE),"实点")</f>
        <v>实点</v>
      </c>
      <c r="H50" s="2" t="str">
        <f>IF(I50=0,"空点","非空点")</f>
        <v>空点</v>
      </c>
      <c r="I50" s="2">
        <f>IFERROR(VLOOKUP(A50,[1]罗入单汇总!$A$1:$C$52,3,FALSE),0)</f>
        <v>0</v>
      </c>
      <c r="J50" s="2">
        <v>0</v>
      </c>
      <c r="K50" s="2"/>
    </row>
    <row r="51" spans="1:11" x14ac:dyDescent="0.2">
      <c r="A51" s="2">
        <v>13366716888</v>
      </c>
      <c r="B51" s="2">
        <v>0</v>
      </c>
      <c r="C51" s="2">
        <v>0</v>
      </c>
      <c r="D51" s="2">
        <v>0</v>
      </c>
      <c r="E51" s="3" t="str">
        <f>IFERROR(VLOOKUP(A51,[1]罗入单汇总!$A$1:$C$52,2,FALSE),"无")</f>
        <v>无</v>
      </c>
      <c r="F51" s="3" t="str">
        <f>IFERROR(VLOOKUP(A51,[1]入单统计表!$A$1:$B$330,2,FALSE),"无记录")</f>
        <v>无记录</v>
      </c>
      <c r="G51" s="2" t="str">
        <f>IFERROR(VLOOKUP(A51,[1]虚点表!$D$1:$E$60,2,FALSE),"实点")</f>
        <v>实点</v>
      </c>
      <c r="H51" s="2" t="str">
        <f>IF(I51=0,"空点","非空点")</f>
        <v>空点</v>
      </c>
      <c r="I51" s="2">
        <f>IFERROR(VLOOKUP(A51,[1]罗入单汇总!$A$1:$C$52,3,FALSE),0)</f>
        <v>0</v>
      </c>
      <c r="J51" s="2">
        <v>0</v>
      </c>
      <c r="K51" s="2"/>
    </row>
    <row r="52" spans="1:11" x14ac:dyDescent="0.2">
      <c r="A52" s="2">
        <v>13371679913</v>
      </c>
      <c r="B52" s="2">
        <v>1750</v>
      </c>
      <c r="C52" s="2">
        <v>729.5</v>
      </c>
      <c r="D52" s="2">
        <v>2479.5</v>
      </c>
      <c r="E52" s="3">
        <f>IFERROR(VLOOKUP(A52,[1]罗入单汇总!$A$1:$C$52,2,FALSE),"无")</f>
        <v>44108</v>
      </c>
      <c r="F52" s="3" t="str">
        <f>IFERROR(VLOOKUP(A52,[1]入单统计表!$A$1:$B$330,2,FALSE),"无记录")</f>
        <v>现金或刷卡</v>
      </c>
      <c r="G52" s="2" t="str">
        <f>IFERROR(VLOOKUP(A52,[1]虚点表!$D$1:$E$60,2,FALSE),"实点")</f>
        <v>实点</v>
      </c>
      <c r="H52" s="2" t="str">
        <f>IF(I52=0,"空点","非空点")</f>
        <v>非空点</v>
      </c>
      <c r="I52" s="2">
        <f>IFERROR(VLOOKUP(A52,[1]罗入单汇总!$A$1:$C$52,3,FALSE),0)</f>
        <v>3500</v>
      </c>
      <c r="J52" s="2">
        <v>279.3</v>
      </c>
      <c r="K52" s="2"/>
    </row>
    <row r="53" spans="1:11" x14ac:dyDescent="0.2">
      <c r="A53" s="2">
        <v>13372192613</v>
      </c>
      <c r="B53" s="2">
        <v>0</v>
      </c>
      <c r="C53" s="2">
        <v>0</v>
      </c>
      <c r="D53" s="2">
        <v>0</v>
      </c>
      <c r="E53" s="3" t="str">
        <f>IFERROR(VLOOKUP(A53,[1]罗入单汇总!$A$1:$C$52,2,FALSE),"无")</f>
        <v>无</v>
      </c>
      <c r="F53" s="3" t="str">
        <f>IFERROR(VLOOKUP(A53,[1]入单统计表!$A$1:$B$330,2,FALSE),"无记录")</f>
        <v>无记录</v>
      </c>
      <c r="G53" s="2" t="str">
        <f>IFERROR(VLOOKUP(A53,[1]虚点表!$D$1:$E$60,2,FALSE),"实点")</f>
        <v>实点</v>
      </c>
      <c r="H53" s="2" t="str">
        <f>IF(I53=0,"空点","非空点")</f>
        <v>空点</v>
      </c>
      <c r="I53" s="2">
        <f>IFERROR(VLOOKUP(A53,[1]罗入单汇总!$A$1:$C$52,3,FALSE),0)</f>
        <v>0</v>
      </c>
      <c r="J53" s="2">
        <v>0</v>
      </c>
      <c r="K53" s="2"/>
    </row>
    <row r="54" spans="1:11" x14ac:dyDescent="0.2">
      <c r="A54" s="2">
        <v>13378933028</v>
      </c>
      <c r="B54" s="2">
        <v>1050</v>
      </c>
      <c r="C54" s="2">
        <v>2895.41</v>
      </c>
      <c r="D54" s="2">
        <v>3945.41</v>
      </c>
      <c r="E54" s="3">
        <f>IFERROR(VLOOKUP(A54,[1]罗入单汇总!$A$1:$C$52,2,FALSE),"无")</f>
        <v>44087</v>
      </c>
      <c r="F54" s="3" t="str">
        <f>IFERROR(VLOOKUP(A54,[1]入单统计表!$A$1:$B$330,2,FALSE),"无记录")</f>
        <v>501U到钱包</v>
      </c>
      <c r="G54" s="2" t="str">
        <f>IFERROR(VLOOKUP(A54,[1]虚点表!$D$1:$E$60,2,FALSE),"实点")</f>
        <v>实点</v>
      </c>
      <c r="H54" s="2" t="str">
        <f>IF(I54=0,"空点","非空点")</f>
        <v>非空点</v>
      </c>
      <c r="I54" s="2">
        <f>IFERROR(VLOOKUP(A54,[1]罗入单汇总!$A$1:$C$52,3,FALSE),0)</f>
        <v>3500</v>
      </c>
      <c r="J54" s="2">
        <v>840.56000000000017</v>
      </c>
      <c r="K54" s="2"/>
    </row>
    <row r="55" spans="1:11" x14ac:dyDescent="0.2">
      <c r="A55" s="2">
        <v>13381186356</v>
      </c>
      <c r="B55" s="2">
        <v>0</v>
      </c>
      <c r="C55" s="2">
        <v>0</v>
      </c>
      <c r="D55" s="2">
        <v>0</v>
      </c>
      <c r="E55" s="3" t="str">
        <f>IFERROR(VLOOKUP(A55,[1]罗入单汇总!$A$1:$C$52,2,FALSE),"无")</f>
        <v>无</v>
      </c>
      <c r="F55" s="3" t="str">
        <f>IFERROR(VLOOKUP(A55,[1]入单统计表!$A$1:$B$330,2,FALSE),"无记录")</f>
        <v>无记录</v>
      </c>
      <c r="G55" s="2" t="str">
        <f>IFERROR(VLOOKUP(A55,[1]虚点表!$D$1:$E$60,2,FALSE),"实点")</f>
        <v>实点</v>
      </c>
      <c r="H55" s="2" t="str">
        <f>IF(I55=0,"空点","非空点")</f>
        <v>空点</v>
      </c>
      <c r="I55" s="2">
        <f>IFERROR(VLOOKUP(A55,[1]罗入单汇总!$A$1:$C$52,3,FALSE),0)</f>
        <v>0</v>
      </c>
      <c r="J55" s="2">
        <v>0</v>
      </c>
      <c r="K55" s="2"/>
    </row>
    <row r="56" spans="1:11" x14ac:dyDescent="0.2">
      <c r="A56" s="13">
        <v>13383319729</v>
      </c>
      <c r="B56" s="2">
        <v>0</v>
      </c>
      <c r="C56" s="2">
        <v>0</v>
      </c>
      <c r="D56" s="2">
        <v>0</v>
      </c>
      <c r="E56" s="3" t="str">
        <f>IFERROR(VLOOKUP(A56,[1]罗入单汇总!$A$1:$C$52,2,FALSE),"无")</f>
        <v>无</v>
      </c>
      <c r="F56" s="3" t="str">
        <f>IFERROR(VLOOKUP(A56,[1]入单统计表!$A$1:$B$330,2,FALSE),"无记录")</f>
        <v>无记录</v>
      </c>
      <c r="G56" s="2" t="str">
        <f>IFERROR(VLOOKUP(A56,[1]虚点表!$D$1:$E$60,2,FALSE),"实点")</f>
        <v>实点</v>
      </c>
      <c r="H56" s="2" t="str">
        <f>IF(I56=0,"空点","非空点")</f>
        <v>空点</v>
      </c>
      <c r="I56" s="2">
        <f>IFERROR(VLOOKUP(A56,[1]罗入单汇总!$A$1:$C$52,3,FALSE),0)</f>
        <v>0</v>
      </c>
      <c r="J56" s="2">
        <v>0</v>
      </c>
      <c r="K56" s="2"/>
    </row>
    <row r="57" spans="1:11" x14ac:dyDescent="0.2">
      <c r="A57" s="2">
        <v>13391681238</v>
      </c>
      <c r="B57" s="2">
        <v>0</v>
      </c>
      <c r="C57" s="2">
        <v>0</v>
      </c>
      <c r="D57" s="2">
        <v>0</v>
      </c>
      <c r="E57" s="3" t="str">
        <f>IFERROR(VLOOKUP(A57,[1]罗入单汇总!$A$1:$C$52,2,FALSE),"无")</f>
        <v>无</v>
      </c>
      <c r="F57" s="3" t="str">
        <f>IFERROR(VLOOKUP(A57,[1]入单统计表!$A$1:$B$330,2,FALSE),"无记录")</f>
        <v>无记录</v>
      </c>
      <c r="G57" s="2" t="str">
        <f>IFERROR(VLOOKUP(A57,[1]虚点表!$D$1:$E$60,2,FALSE),"实点")</f>
        <v>实点</v>
      </c>
      <c r="H57" s="2" t="str">
        <f>IF(I57=0,"空点","非空点")</f>
        <v>空点</v>
      </c>
      <c r="I57" s="2">
        <f>IFERROR(VLOOKUP(A57,[1]罗入单汇总!$A$1:$C$52,3,FALSE),0)</f>
        <v>0</v>
      </c>
      <c r="J57" s="2">
        <v>0</v>
      </c>
      <c r="K57" s="2"/>
    </row>
    <row r="58" spans="1:11" x14ac:dyDescent="0.2">
      <c r="A58" s="2">
        <v>13393360233</v>
      </c>
      <c r="B58" s="2">
        <v>0</v>
      </c>
      <c r="C58" s="2">
        <v>8</v>
      </c>
      <c r="D58" s="2">
        <v>8</v>
      </c>
      <c r="E58" s="3" t="str">
        <f>IFERROR(VLOOKUP(A58,[1]罗入单汇总!$A$1:$C$52,2,FALSE),"无")</f>
        <v>无</v>
      </c>
      <c r="F58" s="3" t="str">
        <f>IFERROR(VLOOKUP(A58,[1]入单统计表!$A$1:$B$330,2,FALSE),"无记录")</f>
        <v>无记录</v>
      </c>
      <c r="G58" s="2" t="str">
        <f>IFERROR(VLOOKUP(A58,[1]虚点表!$D$1:$E$60,2,FALSE),"实点")</f>
        <v>实点</v>
      </c>
      <c r="H58" s="2" t="str">
        <f>IF(I58=0,"空点","非空点")</f>
        <v>空点</v>
      </c>
      <c r="I58" s="2">
        <f>IFERROR(VLOOKUP(A58,[1]罗入单汇总!$A$1:$C$52,3,FALSE),0)</f>
        <v>0</v>
      </c>
      <c r="J58" s="2">
        <v>0</v>
      </c>
      <c r="K58" s="2"/>
    </row>
    <row r="59" spans="1:11" x14ac:dyDescent="0.2">
      <c r="A59" s="2">
        <v>13393449033</v>
      </c>
      <c r="B59" s="2">
        <v>350</v>
      </c>
      <c r="C59" s="2">
        <v>406</v>
      </c>
      <c r="D59" s="2">
        <v>756</v>
      </c>
      <c r="E59" s="3">
        <f>IFERROR(VLOOKUP(A59,[1]罗入单汇总!$A$1:$C$52,2,FALSE),"无")</f>
        <v>44110</v>
      </c>
      <c r="F59" s="3" t="str">
        <f>IFERROR(VLOOKUP(A59,[1]入单统计表!$A$1:$B$330,2,FALSE),"无记录")</f>
        <v>现金或刷卡</v>
      </c>
      <c r="G59" s="2" t="str">
        <f>IFERROR(VLOOKUP(A59,[1]虚点表!$D$1:$E$60,2,FALSE),"实点")</f>
        <v>实点</v>
      </c>
      <c r="H59" s="2" t="str">
        <f>IF(I59=0,"空点","非空点")</f>
        <v>非空点</v>
      </c>
      <c r="I59" s="2">
        <f>IFERROR(VLOOKUP(A59,[1]罗入单汇总!$A$1:$C$52,3,FALSE),0)</f>
        <v>3500</v>
      </c>
      <c r="J59" s="2">
        <v>0</v>
      </c>
      <c r="K59" s="2"/>
    </row>
    <row r="60" spans="1:11" x14ac:dyDescent="0.2">
      <c r="A60" s="2">
        <v>13439049313</v>
      </c>
      <c r="B60" s="2">
        <v>0</v>
      </c>
      <c r="C60" s="2">
        <v>0</v>
      </c>
      <c r="D60" s="2">
        <v>0</v>
      </c>
      <c r="E60" s="3" t="str">
        <f>IFERROR(VLOOKUP(A60,[1]罗入单汇总!$A$1:$C$52,2,FALSE),"无")</f>
        <v>无</v>
      </c>
      <c r="F60" s="3" t="str">
        <f>IFERROR(VLOOKUP(A60,[1]入单统计表!$A$1:$B$330,2,FALSE),"无记录")</f>
        <v>无记录</v>
      </c>
      <c r="G60" s="2" t="str">
        <f>IFERROR(VLOOKUP(A60,[1]虚点表!$D$1:$E$60,2,FALSE),"实点")</f>
        <v>实点</v>
      </c>
      <c r="H60" s="2" t="str">
        <f>IF(I60=0,"空点","非空点")</f>
        <v>空点</v>
      </c>
      <c r="I60" s="2">
        <f>IFERROR(VLOOKUP(A60,[1]罗入单汇总!$A$1:$C$52,3,FALSE),0)</f>
        <v>0</v>
      </c>
      <c r="J60" s="2">
        <v>0</v>
      </c>
      <c r="K60" s="2"/>
    </row>
    <row r="61" spans="1:11" x14ac:dyDescent="0.2">
      <c r="A61" s="2">
        <v>13482335143</v>
      </c>
      <c r="B61" s="2">
        <v>0</v>
      </c>
      <c r="C61" s="2">
        <v>0</v>
      </c>
      <c r="D61" s="2">
        <v>0</v>
      </c>
      <c r="E61" s="3" t="str">
        <f>IFERROR(VLOOKUP(A61,[1]罗入单汇总!$A$1:$C$52,2,FALSE),"无")</f>
        <v>无</v>
      </c>
      <c r="F61" s="3" t="str">
        <f>IFERROR(VLOOKUP(A61,[1]入单统计表!$A$1:$B$330,2,FALSE),"无记录")</f>
        <v>无记录</v>
      </c>
      <c r="G61" s="2" t="str">
        <f>IFERROR(VLOOKUP(A61,[1]虚点表!$D$1:$E$60,2,FALSE),"实点")</f>
        <v>实点</v>
      </c>
      <c r="H61" s="2" t="str">
        <f>IF(I61=0,"空点","非空点")</f>
        <v>空点</v>
      </c>
      <c r="I61" s="2">
        <f>IFERROR(VLOOKUP(A61,[1]罗入单汇总!$A$1:$C$52,3,FALSE),0)</f>
        <v>0</v>
      </c>
      <c r="J61" s="2">
        <v>0</v>
      </c>
      <c r="K61" s="2"/>
    </row>
    <row r="62" spans="1:11" x14ac:dyDescent="0.2">
      <c r="A62" s="2">
        <v>13486118088</v>
      </c>
      <c r="B62" s="2">
        <v>0</v>
      </c>
      <c r="C62" s="2">
        <v>945</v>
      </c>
      <c r="D62" s="2">
        <v>945</v>
      </c>
      <c r="E62" s="3">
        <f>IFERROR(VLOOKUP(A62,[1]罗入单汇总!$A$1:$C$52,2,FALSE),"无")</f>
        <v>44104</v>
      </c>
      <c r="F62" s="3" t="str">
        <f>IFERROR(VLOOKUP(A62,[1]入单统计表!$A$1:$B$330,2,FALSE),"无记录")</f>
        <v>转U到钱包</v>
      </c>
      <c r="G62" s="2" t="str">
        <f>IFERROR(VLOOKUP(A62,[1]虚点表!$D$1:$E$60,2,FALSE),"实点")</f>
        <v>实点</v>
      </c>
      <c r="H62" s="2" t="str">
        <f>IF(I62=0,"空点","非空点")</f>
        <v>非空点</v>
      </c>
      <c r="I62" s="2">
        <f>IFERROR(VLOOKUP(A62,[1]罗入单汇总!$A$1:$C$52,3,FALSE),0)</f>
        <v>3500</v>
      </c>
      <c r="J62" s="2">
        <v>0</v>
      </c>
      <c r="K62" s="2"/>
    </row>
    <row r="63" spans="1:11" x14ac:dyDescent="0.2">
      <c r="A63" s="2">
        <v>13504065185</v>
      </c>
      <c r="B63" s="2">
        <v>0</v>
      </c>
      <c r="C63" s="2">
        <v>55.25</v>
      </c>
      <c r="D63" s="2">
        <v>55.25</v>
      </c>
      <c r="E63" s="3">
        <f>IFERROR(VLOOKUP(A63,[1]罗入单汇总!$A$1:$C$52,2,FALSE),"无")</f>
        <v>44121</v>
      </c>
      <c r="F63" s="3" t="str">
        <f>IFERROR(VLOOKUP(A63,[1]入单统计表!$A$1:$B$330,2,FALSE),"无记录")</f>
        <v>13436666271提现7000</v>
      </c>
      <c r="G63" s="2" t="str">
        <f>IFERROR(VLOOKUP(A63,[1]虚点表!$D$1:$E$60,2,FALSE),"实点")</f>
        <v>实点</v>
      </c>
      <c r="H63" s="2" t="str">
        <f>IF(I63=0,"空点","非空点")</f>
        <v>非空点</v>
      </c>
      <c r="I63" s="2">
        <f>IFERROR(VLOOKUP(A63,[1]罗入单汇总!$A$1:$C$52,3,FALSE),0)</f>
        <v>350</v>
      </c>
      <c r="J63" s="2">
        <v>0</v>
      </c>
      <c r="K63" s="2"/>
    </row>
    <row r="64" spans="1:11" x14ac:dyDescent="0.2">
      <c r="A64" s="2">
        <v>13520395307</v>
      </c>
      <c r="B64" s="2">
        <v>0</v>
      </c>
      <c r="C64" s="2">
        <v>8</v>
      </c>
      <c r="D64" s="2">
        <v>8</v>
      </c>
      <c r="E64" s="3" t="str">
        <f>IFERROR(VLOOKUP(A64,[1]罗入单汇总!$A$1:$C$52,2,FALSE),"无")</f>
        <v>无</v>
      </c>
      <c r="F64" s="3" t="str">
        <f>IFERROR(VLOOKUP(A64,[1]入单统计表!$A$1:$B$330,2,FALSE),"无记录")</f>
        <v>无记录</v>
      </c>
      <c r="G64" s="2" t="str">
        <f>IFERROR(VLOOKUP(A64,[1]虚点表!$D$1:$E$60,2,FALSE),"实点")</f>
        <v>实点</v>
      </c>
      <c r="H64" s="2" t="str">
        <f>IF(I64=0,"空点","非空点")</f>
        <v>空点</v>
      </c>
      <c r="I64" s="2">
        <f>IFERROR(VLOOKUP(A64,[1]罗入单汇总!$A$1:$C$52,3,FALSE),0)</f>
        <v>0</v>
      </c>
      <c r="J64" s="2">
        <v>0</v>
      </c>
      <c r="K64" s="2"/>
    </row>
    <row r="65" spans="1:11" x14ac:dyDescent="0.2">
      <c r="A65" s="2">
        <v>13520628456</v>
      </c>
      <c r="B65" s="2">
        <v>0</v>
      </c>
      <c r="C65" s="2">
        <v>8</v>
      </c>
      <c r="D65" s="2">
        <v>8</v>
      </c>
      <c r="E65" s="3" t="str">
        <f>IFERROR(VLOOKUP(A65,[1]罗入单汇总!$A$1:$C$52,2,FALSE),"无")</f>
        <v>无</v>
      </c>
      <c r="F65" s="3" t="str">
        <f>IFERROR(VLOOKUP(A65,[1]入单统计表!$A$1:$B$330,2,FALSE),"无记录")</f>
        <v>无记录</v>
      </c>
      <c r="G65" s="2" t="str">
        <f>IFERROR(VLOOKUP(A65,[1]虚点表!$D$1:$E$60,2,FALSE),"实点")</f>
        <v>实点</v>
      </c>
      <c r="H65" s="2" t="str">
        <f>IF(I65=0,"空点","非空点")</f>
        <v>空点</v>
      </c>
      <c r="I65" s="2">
        <f>IFERROR(VLOOKUP(A65,[1]罗入单汇总!$A$1:$C$52,3,FALSE),0)</f>
        <v>0</v>
      </c>
      <c r="J65" s="2">
        <v>0</v>
      </c>
      <c r="K65" s="2"/>
    </row>
    <row r="66" spans="1:11" x14ac:dyDescent="0.2">
      <c r="A66" s="2">
        <v>13521357996</v>
      </c>
      <c r="B66" s="2">
        <v>0</v>
      </c>
      <c r="C66" s="2">
        <v>8</v>
      </c>
      <c r="D66" s="2">
        <v>8</v>
      </c>
      <c r="E66" s="3" t="str">
        <f>IFERROR(VLOOKUP(A66,[1]罗入单汇总!$A$1:$C$52,2,FALSE),"无")</f>
        <v>无</v>
      </c>
      <c r="F66" s="3" t="str">
        <f>IFERROR(VLOOKUP(A66,[1]入单统计表!$A$1:$B$330,2,FALSE),"无记录")</f>
        <v>无记录</v>
      </c>
      <c r="G66" s="2" t="str">
        <f>IFERROR(VLOOKUP(A66,[1]虚点表!$D$1:$E$60,2,FALSE),"实点")</f>
        <v>实点</v>
      </c>
      <c r="H66" s="2" t="str">
        <f>IF(I66=0,"空点","非空点")</f>
        <v>空点</v>
      </c>
      <c r="I66" s="2">
        <f>IFERROR(VLOOKUP(A66,[1]罗入单汇总!$A$1:$C$52,3,FALSE),0)</f>
        <v>0</v>
      </c>
      <c r="J66" s="2">
        <v>0</v>
      </c>
      <c r="K66" s="2"/>
    </row>
    <row r="67" spans="1:11" x14ac:dyDescent="0.2">
      <c r="A67" s="13">
        <v>13535271339</v>
      </c>
      <c r="B67" s="2">
        <v>0</v>
      </c>
      <c r="C67" s="2">
        <v>0</v>
      </c>
      <c r="D67" s="2">
        <v>0</v>
      </c>
      <c r="E67" s="3" t="str">
        <f>IFERROR(VLOOKUP(A67,[1]罗入单汇总!$A$1:$C$52,2,FALSE),"无")</f>
        <v>无</v>
      </c>
      <c r="F67" s="3" t="str">
        <f>IFERROR(VLOOKUP(A67,[1]入单统计表!$A$1:$B$330,2,FALSE),"无记录")</f>
        <v>无记录</v>
      </c>
      <c r="G67" s="2" t="str">
        <f>IFERROR(VLOOKUP(A67,[1]虚点表!$D$1:$E$60,2,FALSE),"实点")</f>
        <v>实点</v>
      </c>
      <c r="H67" s="2" t="str">
        <f>IF(I67=0,"空点","非空点")</f>
        <v>空点</v>
      </c>
      <c r="I67" s="2">
        <f>IFERROR(VLOOKUP(A67,[1]罗入单汇总!$A$1:$C$52,3,FALSE),0)</f>
        <v>0</v>
      </c>
      <c r="J67" s="2">
        <v>0</v>
      </c>
      <c r="K67" s="2"/>
    </row>
    <row r="68" spans="1:11" x14ac:dyDescent="0.2">
      <c r="A68" s="13">
        <v>13550456278</v>
      </c>
      <c r="B68" s="2">
        <v>0</v>
      </c>
      <c r="C68" s="2">
        <v>0</v>
      </c>
      <c r="D68" s="2">
        <v>0</v>
      </c>
      <c r="E68" s="3" t="str">
        <f>IFERROR(VLOOKUP(A68,[1]罗入单汇总!$A$1:$C$52,2,FALSE),"无")</f>
        <v>无</v>
      </c>
      <c r="F68" s="3" t="str">
        <f>IFERROR(VLOOKUP(A68,[1]入单统计表!$A$1:$B$330,2,FALSE),"无记录")</f>
        <v>无记录</v>
      </c>
      <c r="G68" s="2" t="str">
        <f>IFERROR(VLOOKUP(A68,[1]虚点表!$D$1:$E$60,2,FALSE),"实点")</f>
        <v>实点</v>
      </c>
      <c r="H68" s="2" t="str">
        <f>IF(I68=0,"空点","非空点")</f>
        <v>空点</v>
      </c>
      <c r="I68" s="2">
        <f>IFERROR(VLOOKUP(A68,[1]罗入单汇总!$A$1:$C$52,3,FALSE),0)</f>
        <v>0</v>
      </c>
      <c r="J68" s="2">
        <v>0</v>
      </c>
      <c r="K68" s="2"/>
    </row>
    <row r="69" spans="1:11" x14ac:dyDescent="0.2">
      <c r="A69" s="2">
        <v>13552286052</v>
      </c>
      <c r="B69" s="2">
        <v>0</v>
      </c>
      <c r="C69" s="2">
        <v>105</v>
      </c>
      <c r="D69" s="2">
        <v>105</v>
      </c>
      <c r="E69" s="3">
        <f>IFERROR(VLOOKUP(A69,[1]罗入单汇总!$A$1:$C$52,2,FALSE),"无")</f>
        <v>44108</v>
      </c>
      <c r="F69" s="3" t="str">
        <f>IFERROR(VLOOKUP(A69,[1]入单统计表!$A$1:$B$330,2,FALSE),"无记录")</f>
        <v>现金或刷卡</v>
      </c>
      <c r="G69" s="2" t="str">
        <f>IFERROR(VLOOKUP(A69,[1]虚点表!$D$1:$E$60,2,FALSE),"实点")</f>
        <v>实点</v>
      </c>
      <c r="H69" s="2" t="str">
        <f>IF(I69=0,"空点","非空点")</f>
        <v>非空点</v>
      </c>
      <c r="I69" s="2">
        <f>IFERROR(VLOOKUP(A69,[1]罗入单汇总!$A$1:$C$52,3,FALSE),0)</f>
        <v>3500</v>
      </c>
      <c r="J69" s="2">
        <v>0</v>
      </c>
      <c r="K69" s="2"/>
    </row>
    <row r="70" spans="1:11" x14ac:dyDescent="0.2">
      <c r="A70" s="2">
        <v>13566795026</v>
      </c>
      <c r="B70" s="2">
        <v>0</v>
      </c>
      <c r="C70" s="2">
        <v>0</v>
      </c>
      <c r="D70" s="2">
        <v>0</v>
      </c>
      <c r="E70" s="3" t="str">
        <f>IFERROR(VLOOKUP(A70,[1]罗入单汇总!$A$1:$C$52,2,FALSE),"无")</f>
        <v>无</v>
      </c>
      <c r="F70" s="3" t="str">
        <f>IFERROR(VLOOKUP(A70,[1]入单统计表!$A$1:$B$330,2,FALSE),"无记录")</f>
        <v>无记录</v>
      </c>
      <c r="G70" s="2" t="str">
        <f>IFERROR(VLOOKUP(A70,[1]虚点表!$D$1:$E$60,2,FALSE),"实点")</f>
        <v>实点</v>
      </c>
      <c r="H70" s="2" t="str">
        <f>IF(I70=0,"空点","非空点")</f>
        <v>空点</v>
      </c>
      <c r="I70" s="2">
        <f>IFERROR(VLOOKUP(A70,[1]罗入单汇总!$A$1:$C$52,3,FALSE),0)</f>
        <v>0</v>
      </c>
      <c r="J70" s="2">
        <v>0</v>
      </c>
      <c r="K70" s="2"/>
    </row>
    <row r="71" spans="1:11" x14ac:dyDescent="0.2">
      <c r="A71" s="13">
        <v>13566926105</v>
      </c>
      <c r="B71" s="2">
        <v>0</v>
      </c>
      <c r="C71" s="2">
        <v>0</v>
      </c>
      <c r="D71" s="2">
        <v>0</v>
      </c>
      <c r="E71" s="3" t="str">
        <f>IFERROR(VLOOKUP(A71,[1]罗入单汇总!$A$1:$C$52,2,FALSE),"无")</f>
        <v>无</v>
      </c>
      <c r="F71" s="3" t="str">
        <f>IFERROR(VLOOKUP(A71,[1]入单统计表!$A$1:$B$330,2,FALSE),"无记录")</f>
        <v>无记录</v>
      </c>
      <c r="G71" s="2" t="str">
        <f>IFERROR(VLOOKUP(A71,[1]虚点表!$D$1:$E$60,2,FALSE),"实点")</f>
        <v>实点</v>
      </c>
      <c r="H71" s="2" t="str">
        <f>IF(I71=0,"空点","非空点")</f>
        <v>空点</v>
      </c>
      <c r="I71" s="2">
        <f>IFERROR(VLOOKUP(A71,[1]罗入单汇总!$A$1:$C$52,3,FALSE),0)</f>
        <v>0</v>
      </c>
      <c r="J71" s="2">
        <v>0</v>
      </c>
      <c r="K71" s="2"/>
    </row>
    <row r="72" spans="1:11" x14ac:dyDescent="0.2">
      <c r="A72" s="13">
        <v>13583117986</v>
      </c>
      <c r="B72" s="2">
        <v>0</v>
      </c>
      <c r="C72" s="2">
        <v>8</v>
      </c>
      <c r="D72" s="2">
        <v>8</v>
      </c>
      <c r="E72" s="3" t="str">
        <f>IFERROR(VLOOKUP(A72,[1]罗入单汇总!$A$1:$C$52,2,FALSE),"无")</f>
        <v>无</v>
      </c>
      <c r="F72" s="3" t="str">
        <f>IFERROR(VLOOKUP(A72,[1]入单统计表!$A$1:$B$330,2,FALSE),"无记录")</f>
        <v>无记录</v>
      </c>
      <c r="G72" s="2" t="str">
        <f>IFERROR(VLOOKUP(A72,[1]虚点表!$D$1:$E$60,2,FALSE),"实点")</f>
        <v>实点</v>
      </c>
      <c r="H72" s="2" t="str">
        <f>IF(I72=0,"空点","非空点")</f>
        <v>空点</v>
      </c>
      <c r="I72" s="2">
        <f>IFERROR(VLOOKUP(A72,[1]罗入单汇总!$A$1:$C$52,3,FALSE),0)</f>
        <v>0</v>
      </c>
      <c r="J72" s="2">
        <v>0</v>
      </c>
      <c r="K72" s="2"/>
    </row>
    <row r="73" spans="1:11" x14ac:dyDescent="0.2">
      <c r="A73" s="2">
        <v>13621011813</v>
      </c>
      <c r="B73" s="2">
        <v>0</v>
      </c>
      <c r="C73" s="2">
        <v>0</v>
      </c>
      <c r="D73" s="2">
        <v>0</v>
      </c>
      <c r="E73" s="3" t="str">
        <f>IFERROR(VLOOKUP(A73,[1]罗入单汇总!$A$1:$C$52,2,FALSE),"无")</f>
        <v>无</v>
      </c>
      <c r="F73" s="3" t="str">
        <f>IFERROR(VLOOKUP(A73,[1]入单统计表!$A$1:$B$330,2,FALSE),"无记录")</f>
        <v>无记录</v>
      </c>
      <c r="G73" s="2" t="str">
        <f>IFERROR(VLOOKUP(A73,[1]虚点表!$D$1:$E$60,2,FALSE),"实点")</f>
        <v>实点</v>
      </c>
      <c r="H73" s="2" t="str">
        <f>IF(I73=0,"空点","非空点")</f>
        <v>空点</v>
      </c>
      <c r="I73" s="2">
        <f>IFERROR(VLOOKUP(A73,[1]罗入单汇总!$A$1:$C$52,3,FALSE),0)</f>
        <v>0</v>
      </c>
      <c r="J73" s="2">
        <v>0</v>
      </c>
      <c r="K73" s="2"/>
    </row>
    <row r="74" spans="1:11" x14ac:dyDescent="0.2">
      <c r="A74" s="2">
        <v>13621150744</v>
      </c>
      <c r="B74" s="2">
        <v>0</v>
      </c>
      <c r="C74" s="2">
        <v>175</v>
      </c>
      <c r="D74" s="2">
        <v>175</v>
      </c>
      <c r="E74" s="3">
        <f>IFERROR(VLOOKUP(A74,[1]罗入单汇总!$A$1:$C$52,2,FALSE),"无")</f>
        <v>44117</v>
      </c>
      <c r="F74" s="3" t="str">
        <f>IFERROR(VLOOKUP(A74,[1]入单统计表!$A$1:$B$330,2,FALSE),"无记录")</f>
        <v>500U到钱包</v>
      </c>
      <c r="G74" s="2" t="str">
        <f>IFERROR(VLOOKUP(A74,[1]虚点表!$D$1:$E$60,2,FALSE),"实点")</f>
        <v>实点</v>
      </c>
      <c r="H74" s="2" t="str">
        <f>IF(I74=0,"空点","非空点")</f>
        <v>非空点</v>
      </c>
      <c r="I74" s="2">
        <f>IFERROR(VLOOKUP(A74,[1]罗入单汇总!$A$1:$C$52,3,FALSE),0)</f>
        <v>3500</v>
      </c>
      <c r="J74" s="2">
        <v>0</v>
      </c>
      <c r="K74" s="2"/>
    </row>
    <row r="75" spans="1:11" x14ac:dyDescent="0.2">
      <c r="A75" s="2">
        <v>13622067218</v>
      </c>
      <c r="B75" s="2">
        <v>0</v>
      </c>
      <c r="C75" s="2">
        <v>8</v>
      </c>
      <c r="D75" s="2">
        <v>8</v>
      </c>
      <c r="E75" s="3" t="str">
        <f>IFERROR(VLOOKUP(A75,[1]罗入单汇总!$A$1:$C$52,2,FALSE),"无")</f>
        <v>无</v>
      </c>
      <c r="F75" s="3" t="str">
        <f>IFERROR(VLOOKUP(A75,[1]入单统计表!$A$1:$B$330,2,FALSE),"无记录")</f>
        <v>无记录</v>
      </c>
      <c r="G75" s="2" t="str">
        <f>IFERROR(VLOOKUP(A75,[1]虚点表!$D$1:$E$60,2,FALSE),"实点")</f>
        <v>实点</v>
      </c>
      <c r="H75" s="2" t="str">
        <f>IF(I75=0,"空点","非空点")</f>
        <v>空点</v>
      </c>
      <c r="I75" s="2">
        <f>IFERROR(VLOOKUP(A75,[1]罗入单汇总!$A$1:$C$52,3,FALSE),0)</f>
        <v>0</v>
      </c>
      <c r="J75" s="2">
        <v>0</v>
      </c>
      <c r="K75" s="2"/>
    </row>
    <row r="76" spans="1:11" x14ac:dyDescent="0.2">
      <c r="A76" s="2">
        <v>13641097261</v>
      </c>
      <c r="B76" s="2">
        <v>0</v>
      </c>
      <c r="C76" s="2">
        <v>8</v>
      </c>
      <c r="D76" s="2">
        <v>8</v>
      </c>
      <c r="E76" s="3" t="str">
        <f>IFERROR(VLOOKUP(A76,[1]罗入单汇总!$A$1:$C$52,2,FALSE),"无")</f>
        <v>无</v>
      </c>
      <c r="F76" s="3" t="str">
        <f>IFERROR(VLOOKUP(A76,[1]入单统计表!$A$1:$B$330,2,FALSE),"无记录")</f>
        <v>无记录</v>
      </c>
      <c r="G76" s="2" t="str">
        <f>IFERROR(VLOOKUP(A76,[1]虚点表!$D$1:$E$60,2,FALSE),"实点")</f>
        <v>实点</v>
      </c>
      <c r="H76" s="2" t="str">
        <f>IF(I76=0,"空点","非空点")</f>
        <v>空点</v>
      </c>
      <c r="I76" s="2">
        <f>IFERROR(VLOOKUP(A76,[1]罗入单汇总!$A$1:$C$52,3,FALSE),0)</f>
        <v>0</v>
      </c>
      <c r="J76" s="2">
        <v>0</v>
      </c>
      <c r="K76" s="2"/>
    </row>
    <row r="77" spans="1:11" x14ac:dyDescent="0.2">
      <c r="A77" s="2">
        <v>13676514266</v>
      </c>
      <c r="B77" s="2">
        <v>0</v>
      </c>
      <c r="C77" s="2">
        <v>0</v>
      </c>
      <c r="D77" s="2">
        <v>0</v>
      </c>
      <c r="E77" s="3" t="str">
        <f>IFERROR(VLOOKUP(A77,[1]罗入单汇总!$A$1:$C$52,2,FALSE),"无")</f>
        <v>无</v>
      </c>
      <c r="F77" s="3" t="str">
        <f>IFERROR(VLOOKUP(A77,[1]入单统计表!$A$1:$B$330,2,FALSE),"无记录")</f>
        <v>无记录</v>
      </c>
      <c r="G77" s="2" t="str">
        <f>IFERROR(VLOOKUP(A77,[1]虚点表!$D$1:$E$60,2,FALSE),"实点")</f>
        <v>实点</v>
      </c>
      <c r="H77" s="2" t="str">
        <f>IF(I77=0,"空点","非空点")</f>
        <v>空点</v>
      </c>
      <c r="I77" s="2">
        <f>IFERROR(VLOOKUP(A77,[1]罗入单汇总!$A$1:$C$52,3,FALSE),0)</f>
        <v>0</v>
      </c>
      <c r="J77" s="2">
        <v>0</v>
      </c>
      <c r="K77" s="2"/>
    </row>
    <row r="78" spans="1:11" x14ac:dyDescent="0.2">
      <c r="A78" s="2">
        <v>13681262850</v>
      </c>
      <c r="B78" s="2">
        <v>350</v>
      </c>
      <c r="C78" s="2">
        <v>447</v>
      </c>
      <c r="D78" s="2">
        <v>797</v>
      </c>
      <c r="E78" s="3">
        <f>IFERROR(VLOOKUP(A78,[1]罗入单汇总!$A$1:$C$52,2,FALSE),"无")</f>
        <v>44103</v>
      </c>
      <c r="F78" s="3" t="str">
        <f>IFERROR(VLOOKUP(A78,[1]入单统计表!$A$1:$B$330,2,FALSE),"无记录")</f>
        <v>现金或刷卡</v>
      </c>
      <c r="G78" s="2" t="str">
        <f>IFERROR(VLOOKUP(A78,[1]虚点表!$D$1:$E$60,2,FALSE),"实点")</f>
        <v>实点</v>
      </c>
      <c r="H78" s="2" t="str">
        <f>IF(I78=0,"空点","非空点")</f>
        <v>非空点</v>
      </c>
      <c r="I78" s="2">
        <f>IFERROR(VLOOKUP(A78,[1]罗入单汇总!$A$1:$C$52,3,FALSE),0)</f>
        <v>3500</v>
      </c>
      <c r="J78" s="2">
        <v>186.2</v>
      </c>
      <c r="K78" s="2"/>
    </row>
    <row r="79" spans="1:11" x14ac:dyDescent="0.2">
      <c r="A79" s="13">
        <v>13683323739</v>
      </c>
      <c r="B79" s="2">
        <v>0</v>
      </c>
      <c r="C79" s="2">
        <v>0</v>
      </c>
      <c r="D79" s="2">
        <v>0</v>
      </c>
      <c r="E79" s="3" t="str">
        <f>IFERROR(VLOOKUP(A79,[1]罗入单汇总!$A$1:$C$52,2,FALSE),"无")</f>
        <v>无</v>
      </c>
      <c r="F79" s="3" t="str">
        <f>IFERROR(VLOOKUP(A79,[1]入单统计表!$A$1:$B$330,2,FALSE),"无记录")</f>
        <v>无记录</v>
      </c>
      <c r="G79" s="2" t="str">
        <f>IFERROR(VLOOKUP(A79,[1]虚点表!$D$1:$E$60,2,FALSE),"实点")</f>
        <v>实点</v>
      </c>
      <c r="H79" s="2" t="str">
        <f>IF(I79=0,"空点","非空点")</f>
        <v>空点</v>
      </c>
      <c r="I79" s="2">
        <f>IFERROR(VLOOKUP(A79,[1]罗入单汇总!$A$1:$C$52,3,FALSE),0)</f>
        <v>0</v>
      </c>
      <c r="J79" s="2">
        <v>0</v>
      </c>
      <c r="K79" s="2"/>
    </row>
    <row r="80" spans="1:11" x14ac:dyDescent="0.2">
      <c r="A80" s="2">
        <v>13691045158</v>
      </c>
      <c r="B80" s="2">
        <v>0</v>
      </c>
      <c r="C80" s="2">
        <v>0</v>
      </c>
      <c r="D80" s="2">
        <v>0</v>
      </c>
      <c r="E80" s="3" t="str">
        <f>IFERROR(VLOOKUP(A80,[1]罗入单汇总!$A$1:$C$52,2,FALSE),"无")</f>
        <v>无</v>
      </c>
      <c r="F80" s="3" t="str">
        <f>IFERROR(VLOOKUP(A80,[1]入单统计表!$A$1:$B$330,2,FALSE),"无记录")</f>
        <v>无记录</v>
      </c>
      <c r="G80" s="2" t="str">
        <f>IFERROR(VLOOKUP(A80,[1]虚点表!$D$1:$E$60,2,FALSE),"实点")</f>
        <v>实点</v>
      </c>
      <c r="H80" s="2" t="str">
        <f>IF(I80=0,"空点","非空点")</f>
        <v>空点</v>
      </c>
      <c r="I80" s="2">
        <f>IFERROR(VLOOKUP(A80,[1]罗入单汇总!$A$1:$C$52,3,FALSE),0)</f>
        <v>0</v>
      </c>
      <c r="J80" s="2">
        <v>0</v>
      </c>
      <c r="K80" s="2"/>
    </row>
    <row r="81" spans="1:11" x14ac:dyDescent="0.2">
      <c r="A81" s="13">
        <v>13691143247</v>
      </c>
      <c r="B81" s="2">
        <v>0</v>
      </c>
      <c r="C81" s="2">
        <v>8</v>
      </c>
      <c r="D81" s="2">
        <v>8</v>
      </c>
      <c r="E81" s="3" t="str">
        <f>IFERROR(VLOOKUP(A81,[1]罗入单汇总!$A$1:$C$52,2,FALSE),"无")</f>
        <v>无</v>
      </c>
      <c r="F81" s="3" t="str">
        <f>IFERROR(VLOOKUP(A81,[1]入单统计表!$A$1:$B$330,2,FALSE),"无记录")</f>
        <v>无记录</v>
      </c>
      <c r="G81" s="2" t="str">
        <f>IFERROR(VLOOKUP(A81,[1]虚点表!$D$1:$E$60,2,FALSE),"实点")</f>
        <v>实点</v>
      </c>
      <c r="H81" s="2" t="str">
        <f>IF(I81=0,"空点","非空点")</f>
        <v>空点</v>
      </c>
      <c r="I81" s="2">
        <f>IFERROR(VLOOKUP(A81,[1]罗入单汇总!$A$1:$C$52,3,FALSE),0)</f>
        <v>0</v>
      </c>
      <c r="J81" s="2">
        <v>0</v>
      </c>
      <c r="K81" s="2"/>
    </row>
    <row r="82" spans="1:11" x14ac:dyDescent="0.2">
      <c r="A82" s="13">
        <v>13693252791</v>
      </c>
      <c r="B82" s="2">
        <v>0</v>
      </c>
      <c r="C82" s="2">
        <v>0</v>
      </c>
      <c r="D82" s="2">
        <v>0</v>
      </c>
      <c r="E82" s="3" t="str">
        <f>IFERROR(VLOOKUP(A82,[1]罗入单汇总!$A$1:$C$52,2,FALSE),"无")</f>
        <v>无</v>
      </c>
      <c r="F82" s="3" t="str">
        <f>IFERROR(VLOOKUP(A82,[1]入单统计表!$A$1:$B$330,2,FALSE),"无记录")</f>
        <v>无记录</v>
      </c>
      <c r="G82" s="2" t="str">
        <f>IFERROR(VLOOKUP(A82,[1]虚点表!$D$1:$E$60,2,FALSE),"实点")</f>
        <v>实点</v>
      </c>
      <c r="H82" s="2" t="str">
        <f>IF(I82=0,"空点","非空点")</f>
        <v>空点</v>
      </c>
      <c r="I82" s="2">
        <f>IFERROR(VLOOKUP(A82,[1]罗入单汇总!$A$1:$C$52,3,FALSE),0)</f>
        <v>0</v>
      </c>
      <c r="J82" s="2">
        <v>0</v>
      </c>
      <c r="K82" s="2"/>
    </row>
    <row r="83" spans="1:11" x14ac:dyDescent="0.2">
      <c r="A83" s="13">
        <v>13695986994</v>
      </c>
      <c r="B83" s="2">
        <v>0</v>
      </c>
      <c r="C83" s="2">
        <v>0</v>
      </c>
      <c r="D83" s="2">
        <v>0</v>
      </c>
      <c r="E83" s="3" t="str">
        <f>IFERROR(VLOOKUP(A83,[1]罗入单汇总!$A$1:$C$52,2,FALSE),"无")</f>
        <v>无</v>
      </c>
      <c r="F83" s="3" t="str">
        <f>IFERROR(VLOOKUP(A83,[1]入单统计表!$A$1:$B$330,2,FALSE),"无记录")</f>
        <v>无记录</v>
      </c>
      <c r="G83" s="2" t="str">
        <f>IFERROR(VLOOKUP(A83,[1]虚点表!$D$1:$E$60,2,FALSE),"实点")</f>
        <v>实点</v>
      </c>
      <c r="H83" s="2" t="str">
        <f>IF(I83=0,"空点","非空点")</f>
        <v>空点</v>
      </c>
      <c r="I83" s="2">
        <f>IFERROR(VLOOKUP(A83,[1]罗入单汇总!$A$1:$C$52,3,FALSE),0)</f>
        <v>0</v>
      </c>
      <c r="J83" s="2">
        <v>0</v>
      </c>
      <c r="K83" s="2"/>
    </row>
    <row r="84" spans="1:11" x14ac:dyDescent="0.2">
      <c r="A84" s="13">
        <v>13701028677</v>
      </c>
      <c r="B84" s="2">
        <v>0</v>
      </c>
      <c r="C84" s="2">
        <v>0</v>
      </c>
      <c r="D84" s="2">
        <v>0</v>
      </c>
      <c r="E84" s="3" t="str">
        <f>IFERROR(VLOOKUP(A84,[1]罗入单汇总!$A$1:$C$52,2,FALSE),"无")</f>
        <v>无</v>
      </c>
      <c r="F84" s="3" t="str">
        <f>IFERROR(VLOOKUP(A84,[1]入单统计表!$A$1:$B$330,2,FALSE),"无记录")</f>
        <v>无记录</v>
      </c>
      <c r="G84" s="2" t="str">
        <f>IFERROR(VLOOKUP(A84,[1]虚点表!$D$1:$E$60,2,FALSE),"实点")</f>
        <v>实点</v>
      </c>
      <c r="H84" s="2" t="str">
        <f>IF(I84=0,"空点","非空点")</f>
        <v>空点</v>
      </c>
      <c r="I84" s="2">
        <f>IFERROR(VLOOKUP(A84,[1]罗入单汇总!$A$1:$C$52,3,FALSE),0)</f>
        <v>0</v>
      </c>
      <c r="J84" s="2">
        <v>0</v>
      </c>
      <c r="K84" s="2"/>
    </row>
    <row r="85" spans="1:11" x14ac:dyDescent="0.2">
      <c r="A85" s="13">
        <v>13707967746</v>
      </c>
      <c r="B85" s="2">
        <v>0</v>
      </c>
      <c r="C85" s="2">
        <v>0</v>
      </c>
      <c r="D85" s="2">
        <v>0</v>
      </c>
      <c r="E85" s="3" t="str">
        <f>IFERROR(VLOOKUP(A85,[1]罗入单汇总!$A$1:$C$52,2,FALSE),"无")</f>
        <v>无</v>
      </c>
      <c r="F85" s="3" t="str">
        <f>IFERROR(VLOOKUP(A85,[1]入单统计表!$A$1:$B$330,2,FALSE),"无记录")</f>
        <v>无记录</v>
      </c>
      <c r="G85" s="2" t="str">
        <f>IFERROR(VLOOKUP(A85,[1]虚点表!$D$1:$E$60,2,FALSE),"实点")</f>
        <v>实点</v>
      </c>
      <c r="H85" s="2" t="str">
        <f>IF(I85=0,"空点","非空点")</f>
        <v>空点</v>
      </c>
      <c r="I85" s="2">
        <f>IFERROR(VLOOKUP(A85,[1]罗入单汇总!$A$1:$C$52,3,FALSE),0)</f>
        <v>0</v>
      </c>
      <c r="J85" s="2">
        <v>0</v>
      </c>
      <c r="K85" s="2"/>
    </row>
    <row r="86" spans="1:11" x14ac:dyDescent="0.2">
      <c r="A86" s="2">
        <v>13716197268</v>
      </c>
      <c r="B86" s="2">
        <v>0</v>
      </c>
      <c r="C86" s="2">
        <v>0</v>
      </c>
      <c r="D86" s="2">
        <v>0</v>
      </c>
      <c r="E86" s="3" t="str">
        <f>IFERROR(VLOOKUP(A86,[1]罗入单汇总!$A$1:$C$52,2,FALSE),"无")</f>
        <v>无</v>
      </c>
      <c r="F86" s="3" t="str">
        <f>IFERROR(VLOOKUP(A86,[1]入单统计表!$A$1:$B$330,2,FALSE),"无记录")</f>
        <v>无记录</v>
      </c>
      <c r="G86" s="2" t="str">
        <f>IFERROR(VLOOKUP(A86,[1]虚点表!$D$1:$E$60,2,FALSE),"实点")</f>
        <v>实点</v>
      </c>
      <c r="H86" s="2" t="str">
        <f>IF(I86=0,"空点","非空点")</f>
        <v>空点</v>
      </c>
      <c r="I86" s="2">
        <f>IFERROR(VLOOKUP(A86,[1]罗入单汇总!$A$1:$C$52,3,FALSE),0)</f>
        <v>0</v>
      </c>
      <c r="J86" s="2">
        <v>0</v>
      </c>
      <c r="K86" s="2"/>
    </row>
    <row r="87" spans="1:11" x14ac:dyDescent="0.2">
      <c r="A87" s="13">
        <v>13716638223</v>
      </c>
      <c r="B87" s="2">
        <v>0</v>
      </c>
      <c r="C87" s="2">
        <v>199.5</v>
      </c>
      <c r="D87" s="2">
        <v>199.5</v>
      </c>
      <c r="E87" s="3" t="str">
        <f>IFERROR(VLOOKUP(A87,[1]罗入单汇总!$A$1:$C$52,2,FALSE),"无")</f>
        <v>无</v>
      </c>
      <c r="F87" s="3" t="str">
        <f>IFERROR(VLOOKUP(A87,[1]入单统计表!$A$1:$B$330,2,FALSE),"无记录")</f>
        <v>无记录</v>
      </c>
      <c r="G87" s="2" t="str">
        <f>IFERROR(VLOOKUP(A87,[1]虚点表!$D$1:$E$60,2,FALSE),"实点")</f>
        <v>实点</v>
      </c>
      <c r="H87" s="2" t="str">
        <f>IF(I87=0,"空点","非空点")</f>
        <v>空点</v>
      </c>
      <c r="I87" s="2">
        <f>IFERROR(VLOOKUP(A87,[1]罗入单汇总!$A$1:$C$52,3,FALSE),0)</f>
        <v>0</v>
      </c>
      <c r="J87" s="2">
        <v>0</v>
      </c>
      <c r="K87" s="2"/>
    </row>
    <row r="88" spans="1:11" x14ac:dyDescent="0.2">
      <c r="A88" s="2">
        <v>13718693153</v>
      </c>
      <c r="B88" s="2">
        <v>0</v>
      </c>
      <c r="C88" s="2">
        <v>8</v>
      </c>
      <c r="D88" s="2">
        <v>8</v>
      </c>
      <c r="E88" s="3" t="str">
        <f>IFERROR(VLOOKUP(A88,[1]罗入单汇总!$A$1:$C$52,2,FALSE),"无")</f>
        <v>无</v>
      </c>
      <c r="F88" s="3" t="str">
        <f>IFERROR(VLOOKUP(A88,[1]入单统计表!$A$1:$B$330,2,FALSE),"无记录")</f>
        <v>无记录</v>
      </c>
      <c r="G88" s="2" t="str">
        <f>IFERROR(VLOOKUP(A88,[1]虚点表!$D$1:$E$60,2,FALSE),"实点")</f>
        <v>实点</v>
      </c>
      <c r="H88" s="2" t="str">
        <f>IF(I88=0,"空点","非空点")</f>
        <v>空点</v>
      </c>
      <c r="I88" s="2">
        <f>IFERROR(VLOOKUP(A88,[1]罗入单汇总!$A$1:$C$52,3,FALSE),0)</f>
        <v>0</v>
      </c>
      <c r="J88" s="2">
        <v>0</v>
      </c>
      <c r="K88" s="2"/>
    </row>
    <row r="89" spans="1:11" x14ac:dyDescent="0.2">
      <c r="A89" s="13">
        <v>13718997814</v>
      </c>
      <c r="B89" s="2">
        <v>0</v>
      </c>
      <c r="C89" s="2">
        <v>0</v>
      </c>
      <c r="D89" s="2">
        <v>0</v>
      </c>
      <c r="E89" s="3" t="str">
        <f>IFERROR(VLOOKUP(A89,[1]罗入单汇总!$A$1:$C$52,2,FALSE),"无")</f>
        <v>无</v>
      </c>
      <c r="F89" s="3" t="str">
        <f>IFERROR(VLOOKUP(A89,[1]入单统计表!$A$1:$B$330,2,FALSE),"无记录")</f>
        <v>无记录</v>
      </c>
      <c r="G89" s="2" t="str">
        <f>IFERROR(VLOOKUP(A89,[1]虚点表!$D$1:$E$60,2,FALSE),"实点")</f>
        <v>实点</v>
      </c>
      <c r="H89" s="2" t="str">
        <f>IF(I89=0,"空点","非空点")</f>
        <v>空点</v>
      </c>
      <c r="I89" s="2">
        <f>IFERROR(VLOOKUP(A89,[1]罗入单汇总!$A$1:$C$52,3,FALSE),0)</f>
        <v>0</v>
      </c>
      <c r="J89" s="2">
        <v>0</v>
      </c>
      <c r="K89" s="2"/>
    </row>
    <row r="90" spans="1:11" x14ac:dyDescent="0.2">
      <c r="A90" s="2">
        <v>13719169413</v>
      </c>
      <c r="B90" s="2">
        <v>0</v>
      </c>
      <c r="C90" s="2">
        <v>0</v>
      </c>
      <c r="D90" s="2">
        <v>0</v>
      </c>
      <c r="E90" s="3" t="str">
        <f>IFERROR(VLOOKUP(A90,[1]罗入单汇总!$A$1:$C$52,2,FALSE),"无")</f>
        <v>无</v>
      </c>
      <c r="F90" s="3" t="str">
        <f>IFERROR(VLOOKUP(A90,[1]入单统计表!$A$1:$B$330,2,FALSE),"无记录")</f>
        <v>无记录</v>
      </c>
      <c r="G90" s="2" t="str">
        <f>IFERROR(VLOOKUP(A90,[1]虚点表!$D$1:$E$60,2,FALSE),"实点")</f>
        <v>实点</v>
      </c>
      <c r="H90" s="2" t="str">
        <f>IF(I90=0,"空点","非空点")</f>
        <v>空点</v>
      </c>
      <c r="I90" s="2">
        <f>IFERROR(VLOOKUP(A90,[1]罗入单汇总!$A$1:$C$52,3,FALSE),0)</f>
        <v>0</v>
      </c>
      <c r="J90" s="2">
        <v>0</v>
      </c>
      <c r="K90" s="2"/>
    </row>
    <row r="91" spans="1:11" x14ac:dyDescent="0.2">
      <c r="A91" s="2">
        <v>13723867716</v>
      </c>
      <c r="B91" s="2">
        <v>0</v>
      </c>
      <c r="C91" s="2">
        <v>0</v>
      </c>
      <c r="D91" s="2">
        <v>0</v>
      </c>
      <c r="E91" s="3" t="str">
        <f>IFERROR(VLOOKUP(A91,[1]罗入单汇总!$A$1:$C$52,2,FALSE),"无")</f>
        <v>无</v>
      </c>
      <c r="F91" s="3" t="str">
        <f>IFERROR(VLOOKUP(A91,[1]入单统计表!$A$1:$B$330,2,FALSE),"无记录")</f>
        <v>无记录</v>
      </c>
      <c r="G91" s="2" t="str">
        <f>IFERROR(VLOOKUP(A91,[1]虚点表!$D$1:$E$60,2,FALSE),"实点")</f>
        <v>实点</v>
      </c>
      <c r="H91" s="2" t="str">
        <f>IF(I91=0,"空点","非空点")</f>
        <v>空点</v>
      </c>
      <c r="I91" s="2">
        <f>IFERROR(VLOOKUP(A91,[1]罗入单汇总!$A$1:$C$52,3,FALSE),0)</f>
        <v>0</v>
      </c>
      <c r="J91" s="2">
        <v>0</v>
      </c>
      <c r="K91" s="2"/>
    </row>
    <row r="92" spans="1:11" x14ac:dyDescent="0.2">
      <c r="A92" s="13">
        <v>13755759074</v>
      </c>
      <c r="B92" s="2">
        <v>0</v>
      </c>
      <c r="C92" s="2">
        <v>0</v>
      </c>
      <c r="D92" s="2">
        <v>0</v>
      </c>
      <c r="E92" s="3" t="str">
        <f>IFERROR(VLOOKUP(A92,[1]罗入单汇总!$A$1:$C$52,2,FALSE),"无")</f>
        <v>无</v>
      </c>
      <c r="F92" s="3" t="str">
        <f>IFERROR(VLOOKUP(A92,[1]入单统计表!$A$1:$B$330,2,FALSE),"无记录")</f>
        <v>无记录</v>
      </c>
      <c r="G92" s="2" t="str">
        <f>IFERROR(VLOOKUP(A92,[1]虚点表!$D$1:$E$60,2,FALSE),"实点")</f>
        <v>实点</v>
      </c>
      <c r="H92" s="2" t="str">
        <f>IF(I92=0,"空点","非空点")</f>
        <v>空点</v>
      </c>
      <c r="I92" s="2">
        <f>IFERROR(VLOOKUP(A92,[1]罗入单汇总!$A$1:$C$52,3,FALSE),0)</f>
        <v>0</v>
      </c>
      <c r="J92" s="2">
        <v>0</v>
      </c>
      <c r="K92" s="2"/>
    </row>
    <row r="93" spans="1:11" x14ac:dyDescent="0.2">
      <c r="A93" s="2">
        <v>13758617264</v>
      </c>
      <c r="B93" s="2">
        <v>0</v>
      </c>
      <c r="C93" s="2">
        <v>735</v>
      </c>
      <c r="D93" s="2">
        <v>735</v>
      </c>
      <c r="E93" s="3">
        <f>IFERROR(VLOOKUP(A93,[1]罗入单汇总!$A$1:$C$52,2,FALSE),"无")</f>
        <v>44101</v>
      </c>
      <c r="F93" s="3" t="str">
        <f>IFERROR(VLOOKUP(A93,[1]入单统计表!$A$1:$B$330,2,FALSE),"无记录")</f>
        <v>转U到钱包</v>
      </c>
      <c r="G93" s="2" t="str">
        <f>IFERROR(VLOOKUP(A93,[1]虚点表!$D$1:$E$60,2,FALSE),"实点")</f>
        <v>实点</v>
      </c>
      <c r="H93" s="2" t="str">
        <f>IF(I93=0,"空点","非空点")</f>
        <v>非空点</v>
      </c>
      <c r="I93" s="2">
        <f>IFERROR(VLOOKUP(A93,[1]罗入单汇总!$A$1:$C$52,3,FALSE),0)</f>
        <v>3500</v>
      </c>
      <c r="J93" s="2">
        <v>0</v>
      </c>
      <c r="K93" s="2"/>
    </row>
    <row r="94" spans="1:11" x14ac:dyDescent="0.2">
      <c r="A94" s="2">
        <v>13760254876</v>
      </c>
      <c r="B94" s="2">
        <v>0</v>
      </c>
      <c r="C94" s="2">
        <v>0</v>
      </c>
      <c r="D94" s="2">
        <v>0</v>
      </c>
      <c r="E94" s="3" t="str">
        <f>IFERROR(VLOOKUP(A94,[1]罗入单汇总!$A$1:$C$52,2,FALSE),"无")</f>
        <v>无</v>
      </c>
      <c r="F94" s="3" t="str">
        <f>IFERROR(VLOOKUP(A94,[1]入单统计表!$A$1:$B$330,2,FALSE),"无记录")</f>
        <v>无记录</v>
      </c>
      <c r="G94" s="2" t="str">
        <f>IFERROR(VLOOKUP(A94,[1]虚点表!$D$1:$E$60,2,FALSE),"实点")</f>
        <v>实点</v>
      </c>
      <c r="H94" s="2" t="str">
        <f>IF(I94=0,"空点","非空点")</f>
        <v>空点</v>
      </c>
      <c r="I94" s="2">
        <f>IFERROR(VLOOKUP(A94,[1]罗入单汇总!$A$1:$C$52,3,FALSE),0)</f>
        <v>0</v>
      </c>
      <c r="J94" s="2">
        <v>0</v>
      </c>
      <c r="K94" s="2"/>
    </row>
    <row r="95" spans="1:11" x14ac:dyDescent="0.2">
      <c r="A95" s="2">
        <v>13790416819</v>
      </c>
      <c r="B95" s="2">
        <v>0</v>
      </c>
      <c r="C95" s="2">
        <v>0</v>
      </c>
      <c r="D95" s="2">
        <v>0</v>
      </c>
      <c r="E95" s="3" t="str">
        <f>IFERROR(VLOOKUP(A95,[1]罗入单汇总!$A$1:$C$52,2,FALSE),"无")</f>
        <v>无</v>
      </c>
      <c r="F95" s="3" t="str">
        <f>IFERROR(VLOOKUP(A95,[1]入单统计表!$A$1:$B$330,2,FALSE),"无记录")</f>
        <v>无记录</v>
      </c>
      <c r="G95" s="2" t="str">
        <f>IFERROR(VLOOKUP(A95,[1]虚点表!$D$1:$E$60,2,FALSE),"实点")</f>
        <v>实点</v>
      </c>
      <c r="H95" s="2" t="str">
        <f>IF(I95=0,"空点","非空点")</f>
        <v>空点</v>
      </c>
      <c r="I95" s="2">
        <f>IFERROR(VLOOKUP(A95,[1]罗入单汇总!$A$1:$C$52,3,FALSE),0)</f>
        <v>0</v>
      </c>
      <c r="J95" s="2">
        <v>0</v>
      </c>
      <c r="K95" s="2"/>
    </row>
    <row r="96" spans="1:11" x14ac:dyDescent="0.2">
      <c r="A96" s="2">
        <v>13790911921</v>
      </c>
      <c r="B96" s="2">
        <v>0</v>
      </c>
      <c r="C96" s="2">
        <v>0</v>
      </c>
      <c r="D96" s="2">
        <v>0</v>
      </c>
      <c r="E96" s="3" t="str">
        <f>IFERROR(VLOOKUP(A96,[1]罗入单汇总!$A$1:$C$52,2,FALSE),"无")</f>
        <v>无</v>
      </c>
      <c r="F96" s="3" t="str">
        <f>IFERROR(VLOOKUP(A96,[1]入单统计表!$A$1:$B$330,2,FALSE),"无记录")</f>
        <v>无记录</v>
      </c>
      <c r="G96" s="2" t="str">
        <f>IFERROR(VLOOKUP(A96,[1]虚点表!$D$1:$E$60,2,FALSE),"实点")</f>
        <v>实点</v>
      </c>
      <c r="H96" s="2" t="str">
        <f>IF(I96=0,"空点","非空点")</f>
        <v>空点</v>
      </c>
      <c r="I96" s="2">
        <f>IFERROR(VLOOKUP(A96,[1]罗入单汇总!$A$1:$C$52,3,FALSE),0)</f>
        <v>0</v>
      </c>
      <c r="J96" s="2">
        <v>0</v>
      </c>
      <c r="K96" s="2"/>
    </row>
    <row r="97" spans="1:11" x14ac:dyDescent="0.2">
      <c r="A97" s="13">
        <v>13813604111</v>
      </c>
      <c r="B97" s="2">
        <v>0</v>
      </c>
      <c r="C97" s="2">
        <v>0</v>
      </c>
      <c r="D97" s="2">
        <v>0</v>
      </c>
      <c r="E97" s="3" t="str">
        <f>IFERROR(VLOOKUP(A97,[1]罗入单汇总!$A$1:$C$52,2,FALSE),"无")</f>
        <v>无</v>
      </c>
      <c r="F97" s="3" t="str">
        <f>IFERROR(VLOOKUP(A97,[1]入单统计表!$A$1:$B$330,2,FALSE),"无记录")</f>
        <v>无记录</v>
      </c>
      <c r="G97" s="2" t="str">
        <f>IFERROR(VLOOKUP(A97,[1]虚点表!$D$1:$E$60,2,FALSE),"实点")</f>
        <v>实点</v>
      </c>
      <c r="H97" s="2" t="str">
        <f>IF(I97=0,"空点","非空点")</f>
        <v>空点</v>
      </c>
      <c r="I97" s="2">
        <f>IFERROR(VLOOKUP(A97,[1]罗入单汇总!$A$1:$C$52,3,FALSE),0)</f>
        <v>0</v>
      </c>
      <c r="J97" s="2">
        <v>0</v>
      </c>
      <c r="K97" s="2"/>
    </row>
    <row r="98" spans="1:11" x14ac:dyDescent="0.2">
      <c r="A98" s="13">
        <v>13820287622</v>
      </c>
      <c r="B98" s="2">
        <v>0</v>
      </c>
      <c r="C98" s="2">
        <v>0</v>
      </c>
      <c r="D98" s="2">
        <v>0</v>
      </c>
      <c r="E98" s="3" t="str">
        <f>IFERROR(VLOOKUP(A98,[1]罗入单汇总!$A$1:$C$52,2,FALSE),"无")</f>
        <v>无</v>
      </c>
      <c r="F98" s="3" t="str">
        <f>IFERROR(VLOOKUP(A98,[1]入单统计表!$A$1:$B$330,2,FALSE),"无记录")</f>
        <v>无记录</v>
      </c>
      <c r="G98" s="2" t="str">
        <f>IFERROR(VLOOKUP(A98,[1]虚点表!$D$1:$E$60,2,FALSE),"实点")</f>
        <v>实点</v>
      </c>
      <c r="H98" s="2" t="str">
        <f>IF(I98=0,"空点","非空点")</f>
        <v>空点</v>
      </c>
      <c r="I98" s="2">
        <f>IFERROR(VLOOKUP(A98,[1]罗入单汇总!$A$1:$C$52,3,FALSE),0)</f>
        <v>0</v>
      </c>
      <c r="J98" s="2">
        <v>0</v>
      </c>
      <c r="K98" s="2"/>
    </row>
    <row r="99" spans="1:11" x14ac:dyDescent="0.2">
      <c r="A99" s="13">
        <v>13821405732</v>
      </c>
      <c r="B99" s="2">
        <v>0</v>
      </c>
      <c r="C99" s="2">
        <v>0</v>
      </c>
      <c r="D99" s="2">
        <v>0</v>
      </c>
      <c r="E99" s="3" t="str">
        <f>IFERROR(VLOOKUP(A99,[1]罗入单汇总!$A$1:$C$52,2,FALSE),"无")</f>
        <v>无</v>
      </c>
      <c r="F99" s="3" t="str">
        <f>IFERROR(VLOOKUP(A99,[1]入单统计表!$A$1:$B$330,2,FALSE),"无记录")</f>
        <v>无记录</v>
      </c>
      <c r="G99" s="2" t="str">
        <f>IFERROR(VLOOKUP(A99,[1]虚点表!$D$1:$E$60,2,FALSE),"实点")</f>
        <v>实点</v>
      </c>
      <c r="H99" s="2" t="str">
        <f>IF(I99=0,"空点","非空点")</f>
        <v>空点</v>
      </c>
      <c r="I99" s="2">
        <f>IFERROR(VLOOKUP(A99,[1]罗入单汇总!$A$1:$C$52,3,FALSE),0)</f>
        <v>0</v>
      </c>
      <c r="J99" s="2">
        <v>0</v>
      </c>
      <c r="K99" s="2"/>
    </row>
    <row r="100" spans="1:11" x14ac:dyDescent="0.2">
      <c r="A100" s="2">
        <v>13825246867</v>
      </c>
      <c r="B100" s="2">
        <v>0</v>
      </c>
      <c r="C100" s="2">
        <v>0</v>
      </c>
      <c r="D100" s="2">
        <v>0</v>
      </c>
      <c r="E100" s="3" t="str">
        <f>IFERROR(VLOOKUP(A100,[1]罗入单汇总!$A$1:$C$52,2,FALSE),"无")</f>
        <v>无</v>
      </c>
      <c r="F100" s="3" t="str">
        <f>IFERROR(VLOOKUP(A100,[1]入单统计表!$A$1:$B$330,2,FALSE),"无记录")</f>
        <v>无记录</v>
      </c>
      <c r="G100" s="2" t="str">
        <f>IFERROR(VLOOKUP(A100,[1]虚点表!$D$1:$E$60,2,FALSE),"实点")</f>
        <v>实点</v>
      </c>
      <c r="H100" s="2" t="str">
        <f>IF(I100=0,"空点","非空点")</f>
        <v>空点</v>
      </c>
      <c r="I100" s="2">
        <f>IFERROR(VLOOKUP(A100,[1]罗入单汇总!$A$1:$C$52,3,FALSE),0)</f>
        <v>0</v>
      </c>
      <c r="J100" s="2">
        <v>0</v>
      </c>
      <c r="K100" s="2"/>
    </row>
    <row r="101" spans="1:11" x14ac:dyDescent="0.2">
      <c r="A101" s="2">
        <v>13841715680</v>
      </c>
      <c r="B101" s="2">
        <v>0</v>
      </c>
      <c r="C101" s="2">
        <v>0</v>
      </c>
      <c r="D101" s="2">
        <v>0</v>
      </c>
      <c r="E101" s="3" t="str">
        <f>IFERROR(VLOOKUP(A101,[1]罗入单汇总!$A$1:$C$52,2,FALSE),"无")</f>
        <v>无</v>
      </c>
      <c r="F101" s="3" t="str">
        <f>IFERROR(VLOOKUP(A101,[1]入单统计表!$A$1:$B$330,2,FALSE),"无记录")</f>
        <v>无记录</v>
      </c>
      <c r="G101" s="2" t="str">
        <f>IFERROR(VLOOKUP(A101,[1]虚点表!$D$1:$E$60,2,FALSE),"实点")</f>
        <v>实点</v>
      </c>
      <c r="H101" s="2" t="str">
        <f>IF(I101=0,"空点","非空点")</f>
        <v>空点</v>
      </c>
      <c r="I101" s="2">
        <f>IFERROR(VLOOKUP(A101,[1]罗入单汇总!$A$1:$C$52,3,FALSE),0)</f>
        <v>0</v>
      </c>
      <c r="J101" s="2">
        <v>0</v>
      </c>
      <c r="K101" s="2"/>
    </row>
    <row r="102" spans="1:11" x14ac:dyDescent="0.2">
      <c r="A102" s="2">
        <v>13845519952</v>
      </c>
      <c r="B102" s="2">
        <v>0</v>
      </c>
      <c r="C102" s="2">
        <v>647.5</v>
      </c>
      <c r="D102" s="2">
        <v>647.5</v>
      </c>
      <c r="E102" s="3">
        <f>IFERROR(VLOOKUP(A102,[1]罗入单汇总!$A$1:$C$52,2,FALSE),"无")</f>
        <v>44103</v>
      </c>
      <c r="F102" s="3" t="str">
        <f>IFERROR(VLOOKUP(A102,[1]入单统计表!$A$1:$B$330,2,FALSE),"无记录")</f>
        <v>现金或刷卡</v>
      </c>
      <c r="G102" s="2" t="str">
        <f>IFERROR(VLOOKUP(A102,[1]虚点表!$D$1:$E$60,2,FALSE),"实点")</f>
        <v>实点</v>
      </c>
      <c r="H102" s="2" t="str">
        <f>IF(I102=0,"空点","非空点")</f>
        <v>非空点</v>
      </c>
      <c r="I102" s="2">
        <f>IFERROR(VLOOKUP(A102,[1]罗入单汇总!$A$1:$C$52,3,FALSE),0)</f>
        <v>3500</v>
      </c>
      <c r="J102" s="2">
        <v>46.55</v>
      </c>
      <c r="K102" s="2"/>
    </row>
    <row r="103" spans="1:11" x14ac:dyDescent="0.2">
      <c r="A103" s="2">
        <v>13846584998</v>
      </c>
      <c r="B103" s="2">
        <v>0</v>
      </c>
      <c r="C103" s="2">
        <v>0</v>
      </c>
      <c r="D103" s="2">
        <v>0</v>
      </c>
      <c r="E103" s="3" t="str">
        <f>IFERROR(VLOOKUP(A103,[1]罗入单汇总!$A$1:$C$52,2,FALSE),"无")</f>
        <v>无</v>
      </c>
      <c r="F103" s="3" t="str">
        <f>IFERROR(VLOOKUP(A103,[1]入单统计表!$A$1:$B$330,2,FALSE),"无记录")</f>
        <v>无记录</v>
      </c>
      <c r="G103" s="2" t="str">
        <f>IFERROR(VLOOKUP(A103,[1]虚点表!$D$1:$E$60,2,FALSE),"实点")</f>
        <v>实点</v>
      </c>
      <c r="H103" s="2" t="str">
        <f>IF(I103=0,"空点","非空点")</f>
        <v>空点</v>
      </c>
      <c r="I103" s="2">
        <f>IFERROR(VLOOKUP(A103,[1]罗入单汇总!$A$1:$C$52,3,FALSE),0)</f>
        <v>0</v>
      </c>
      <c r="J103" s="2">
        <v>0</v>
      </c>
      <c r="K103" s="2"/>
    </row>
    <row r="104" spans="1:11" x14ac:dyDescent="0.2">
      <c r="A104" s="13">
        <v>13847222572</v>
      </c>
      <c r="B104" s="2">
        <v>0</v>
      </c>
      <c r="C104" s="2">
        <v>0</v>
      </c>
      <c r="D104" s="2">
        <v>0</v>
      </c>
      <c r="E104" s="3" t="str">
        <f>IFERROR(VLOOKUP(A104,[1]罗入单汇总!$A$1:$C$52,2,FALSE),"无")</f>
        <v>无</v>
      </c>
      <c r="F104" s="3" t="str">
        <f>IFERROR(VLOOKUP(A104,[1]入单统计表!$A$1:$B$330,2,FALSE),"无记录")</f>
        <v>无记录</v>
      </c>
      <c r="G104" s="2" t="str">
        <f>IFERROR(VLOOKUP(A104,[1]虚点表!$D$1:$E$60,2,FALSE),"实点")</f>
        <v>实点</v>
      </c>
      <c r="H104" s="2" t="str">
        <f>IF(I104=0,"空点","非空点")</f>
        <v>空点</v>
      </c>
      <c r="I104" s="2">
        <f>IFERROR(VLOOKUP(A104,[1]罗入单汇总!$A$1:$C$52,3,FALSE),0)</f>
        <v>0</v>
      </c>
      <c r="J104" s="2">
        <v>0</v>
      </c>
      <c r="K104" s="2"/>
    </row>
    <row r="105" spans="1:11" x14ac:dyDescent="0.2">
      <c r="A105" s="13">
        <v>13848848078</v>
      </c>
      <c r="B105" s="2">
        <v>0</v>
      </c>
      <c r="C105" s="2">
        <v>0</v>
      </c>
      <c r="D105" s="2">
        <v>0</v>
      </c>
      <c r="E105" s="3" t="str">
        <f>IFERROR(VLOOKUP(A105,[1]罗入单汇总!$A$1:$C$52,2,FALSE),"无")</f>
        <v>无</v>
      </c>
      <c r="F105" s="3" t="str">
        <f>IFERROR(VLOOKUP(A105,[1]入单统计表!$A$1:$B$330,2,FALSE),"无记录")</f>
        <v>无记录</v>
      </c>
      <c r="G105" s="2" t="str">
        <f>IFERROR(VLOOKUP(A105,[1]虚点表!$D$1:$E$60,2,FALSE),"实点")</f>
        <v>实点</v>
      </c>
      <c r="H105" s="2" t="str">
        <f>IF(I105=0,"空点","非空点")</f>
        <v>空点</v>
      </c>
      <c r="I105" s="2">
        <f>IFERROR(VLOOKUP(A105,[1]罗入单汇总!$A$1:$C$52,3,FALSE),0)</f>
        <v>0</v>
      </c>
      <c r="J105" s="2">
        <v>0</v>
      </c>
      <c r="K105" s="2"/>
    </row>
    <row r="106" spans="1:11" x14ac:dyDescent="0.2">
      <c r="A106" s="2">
        <v>13871332101</v>
      </c>
      <c r="B106" s="2">
        <v>0</v>
      </c>
      <c r="C106" s="2">
        <v>0</v>
      </c>
      <c r="D106" s="2">
        <v>0</v>
      </c>
      <c r="E106" s="3" t="str">
        <f>IFERROR(VLOOKUP(A106,[1]罗入单汇总!$A$1:$C$52,2,FALSE),"无")</f>
        <v>无</v>
      </c>
      <c r="F106" s="3" t="str">
        <f>IFERROR(VLOOKUP(A106,[1]入单统计表!$A$1:$B$330,2,FALSE),"无记录")</f>
        <v>无记录</v>
      </c>
      <c r="G106" s="2" t="str">
        <f>IFERROR(VLOOKUP(A106,[1]虚点表!$D$1:$E$60,2,FALSE),"实点")</f>
        <v>实点</v>
      </c>
      <c r="H106" s="2" t="str">
        <f>IF(I106=0,"空点","非空点")</f>
        <v>空点</v>
      </c>
      <c r="I106" s="2">
        <f>IFERROR(VLOOKUP(A106,[1]罗入单汇总!$A$1:$C$52,3,FALSE),0)</f>
        <v>0</v>
      </c>
      <c r="J106" s="2">
        <v>0</v>
      </c>
      <c r="K106" s="2"/>
    </row>
    <row r="107" spans="1:11" x14ac:dyDescent="0.2">
      <c r="A107" s="2">
        <v>13875947478</v>
      </c>
      <c r="B107" s="2">
        <v>0</v>
      </c>
      <c r="C107" s="2">
        <v>0</v>
      </c>
      <c r="D107" s="2">
        <v>0</v>
      </c>
      <c r="E107" s="3" t="str">
        <f>IFERROR(VLOOKUP(A107,[1]罗入单汇总!$A$1:$C$52,2,FALSE),"无")</f>
        <v>无</v>
      </c>
      <c r="F107" s="3" t="str">
        <f>IFERROR(VLOOKUP(A107,[1]入单统计表!$A$1:$B$330,2,FALSE),"无记录")</f>
        <v>无记录</v>
      </c>
      <c r="G107" s="2" t="str">
        <f>IFERROR(VLOOKUP(A107,[1]虚点表!$D$1:$E$60,2,FALSE),"实点")</f>
        <v>实点</v>
      </c>
      <c r="H107" s="2" t="str">
        <f>IF(I107=0,"空点","非空点")</f>
        <v>空点</v>
      </c>
      <c r="I107" s="2">
        <f>IFERROR(VLOOKUP(A107,[1]罗入单汇总!$A$1:$C$52,3,FALSE),0)</f>
        <v>0</v>
      </c>
      <c r="J107" s="2">
        <v>0</v>
      </c>
      <c r="K107" s="2"/>
    </row>
    <row r="108" spans="1:11" x14ac:dyDescent="0.2">
      <c r="A108" s="2">
        <v>13876788751</v>
      </c>
      <c r="B108" s="2">
        <v>0</v>
      </c>
      <c r="C108" s="2">
        <v>0</v>
      </c>
      <c r="D108" s="2">
        <v>0</v>
      </c>
      <c r="E108" s="3" t="str">
        <f>IFERROR(VLOOKUP(A108,[1]罗入单汇总!$A$1:$C$52,2,FALSE),"无")</f>
        <v>无</v>
      </c>
      <c r="F108" s="3" t="str">
        <f>IFERROR(VLOOKUP(A108,[1]入单统计表!$A$1:$B$330,2,FALSE),"无记录")</f>
        <v>无记录</v>
      </c>
      <c r="G108" s="2" t="str">
        <f>IFERROR(VLOOKUP(A108,[1]虚点表!$D$1:$E$60,2,FALSE),"实点")</f>
        <v>实点</v>
      </c>
      <c r="H108" s="2" t="str">
        <f>IF(I108=0,"空点","非空点")</f>
        <v>空点</v>
      </c>
      <c r="I108" s="2">
        <f>IFERROR(VLOOKUP(A108,[1]罗入单汇总!$A$1:$C$52,3,FALSE),0)</f>
        <v>0</v>
      </c>
      <c r="J108" s="2">
        <v>0</v>
      </c>
      <c r="K108" s="2"/>
    </row>
    <row r="109" spans="1:11" x14ac:dyDescent="0.2">
      <c r="A109" s="13">
        <v>13885373351</v>
      </c>
      <c r="B109" s="2">
        <v>0</v>
      </c>
      <c r="C109" s="2">
        <v>0</v>
      </c>
      <c r="D109" s="2">
        <v>0</v>
      </c>
      <c r="E109" s="3" t="str">
        <f>IFERROR(VLOOKUP(A109,[1]罗入单汇总!$A$1:$C$52,2,FALSE),"无")</f>
        <v>无</v>
      </c>
      <c r="F109" s="3" t="str">
        <f>IFERROR(VLOOKUP(A109,[1]入单统计表!$A$1:$B$330,2,FALSE),"无记录")</f>
        <v>无记录</v>
      </c>
      <c r="G109" s="2" t="str">
        <f>IFERROR(VLOOKUP(A109,[1]虚点表!$D$1:$E$60,2,FALSE),"实点")</f>
        <v>实点</v>
      </c>
      <c r="H109" s="2" t="str">
        <f>IF(I109=0,"空点","非空点")</f>
        <v>空点</v>
      </c>
      <c r="I109" s="2">
        <f>IFERROR(VLOOKUP(A109,[1]罗入单汇总!$A$1:$C$52,3,FALSE),0)</f>
        <v>0</v>
      </c>
      <c r="J109" s="2">
        <v>0</v>
      </c>
      <c r="K109" s="2"/>
    </row>
    <row r="110" spans="1:11" x14ac:dyDescent="0.2">
      <c r="A110" s="13">
        <v>13888986618</v>
      </c>
      <c r="B110" s="2">
        <v>0</v>
      </c>
      <c r="C110" s="2">
        <v>0</v>
      </c>
      <c r="D110" s="2">
        <v>0</v>
      </c>
      <c r="E110" s="3" t="str">
        <f>IFERROR(VLOOKUP(A110,[1]罗入单汇总!$A$1:$C$52,2,FALSE),"无")</f>
        <v>无</v>
      </c>
      <c r="F110" s="3" t="str">
        <f>IFERROR(VLOOKUP(A110,[1]入单统计表!$A$1:$B$330,2,FALSE),"无记录")</f>
        <v>无记录</v>
      </c>
      <c r="G110" s="2" t="str">
        <f>IFERROR(VLOOKUP(A110,[1]虚点表!$D$1:$E$60,2,FALSE),"实点")</f>
        <v>实点</v>
      </c>
      <c r="H110" s="2" t="str">
        <f>IF(I110=0,"空点","非空点")</f>
        <v>空点</v>
      </c>
      <c r="I110" s="2">
        <f>IFERROR(VLOOKUP(A110,[1]罗入单汇总!$A$1:$C$52,3,FALSE),0)</f>
        <v>0</v>
      </c>
      <c r="J110" s="2">
        <v>0</v>
      </c>
      <c r="K110" s="2"/>
    </row>
    <row r="111" spans="1:11" x14ac:dyDescent="0.2">
      <c r="A111" s="13">
        <v>13898584199</v>
      </c>
      <c r="B111" s="2">
        <v>0</v>
      </c>
      <c r="C111" s="2">
        <v>0</v>
      </c>
      <c r="D111" s="2">
        <v>0</v>
      </c>
      <c r="E111" s="3" t="str">
        <f>IFERROR(VLOOKUP(A111,[1]罗入单汇总!$A$1:$C$52,2,FALSE),"无")</f>
        <v>无</v>
      </c>
      <c r="F111" s="3" t="str">
        <f>IFERROR(VLOOKUP(A111,[1]入单统计表!$A$1:$B$330,2,FALSE),"无记录")</f>
        <v>无记录</v>
      </c>
      <c r="G111" s="2" t="str">
        <f>IFERROR(VLOOKUP(A111,[1]虚点表!$D$1:$E$60,2,FALSE),"实点")</f>
        <v>实点</v>
      </c>
      <c r="H111" s="2" t="str">
        <f>IF(I111=0,"空点","非空点")</f>
        <v>空点</v>
      </c>
      <c r="I111" s="2">
        <f>IFERROR(VLOOKUP(A111,[1]罗入单汇总!$A$1:$C$52,3,FALSE),0)</f>
        <v>0</v>
      </c>
      <c r="J111" s="2">
        <v>0</v>
      </c>
      <c r="K111" s="2"/>
    </row>
    <row r="112" spans="1:11" x14ac:dyDescent="0.2">
      <c r="A112" s="2">
        <v>13904166369</v>
      </c>
      <c r="B112" s="2">
        <v>2800</v>
      </c>
      <c r="C112" s="2">
        <v>1485.15</v>
      </c>
      <c r="D112" s="2">
        <v>4285.1499999999996</v>
      </c>
      <c r="E112" s="3">
        <f>IFERROR(VLOOKUP(A112,[1]罗入单汇总!$A$1:$C$52,2,FALSE),"无")</f>
        <v>44103</v>
      </c>
      <c r="F112" s="3">
        <f>IFERROR(VLOOKUP(A112,[1]入单统计表!$A$1:$B$330,2,FALSE),"无记录")</f>
        <v>0</v>
      </c>
      <c r="G112" s="2" t="str">
        <f>IFERROR(VLOOKUP(A112,[1]虚点表!$D$1:$E$60,2,FALSE),"实点")</f>
        <v>实点</v>
      </c>
      <c r="H112" s="2" t="str">
        <f>IF(I112=0,"空点","非空点")</f>
        <v>非空点</v>
      </c>
      <c r="I112" s="2">
        <f>IFERROR(VLOOKUP(A112,[1]罗入单汇总!$A$1:$C$52,3,FALSE),0)</f>
        <v>3500</v>
      </c>
      <c r="J112" s="2">
        <v>744.8</v>
      </c>
      <c r="K112" s="2"/>
    </row>
    <row r="113" spans="1:11" x14ac:dyDescent="0.2">
      <c r="A113" s="2">
        <v>13904347307</v>
      </c>
      <c r="B113" s="2">
        <v>0</v>
      </c>
      <c r="C113" s="2">
        <v>0</v>
      </c>
      <c r="D113" s="2">
        <v>0</v>
      </c>
      <c r="E113" s="3" t="str">
        <f>IFERROR(VLOOKUP(A113,[1]罗入单汇总!$A$1:$C$52,2,FALSE),"无")</f>
        <v>无</v>
      </c>
      <c r="F113" s="3" t="str">
        <f>IFERROR(VLOOKUP(A113,[1]入单统计表!$A$1:$B$330,2,FALSE),"无记录")</f>
        <v>无记录</v>
      </c>
      <c r="G113" s="2" t="str">
        <f>IFERROR(VLOOKUP(A113,[1]虚点表!$D$1:$E$60,2,FALSE),"实点")</f>
        <v>实点</v>
      </c>
      <c r="H113" s="2" t="str">
        <f>IF(I113=0,"空点","非空点")</f>
        <v>空点</v>
      </c>
      <c r="I113" s="2">
        <f>IFERROR(VLOOKUP(A113,[1]罗入单汇总!$A$1:$C$52,3,FALSE),0)</f>
        <v>0</v>
      </c>
      <c r="J113" s="2">
        <v>0</v>
      </c>
      <c r="K113" s="2"/>
    </row>
    <row r="114" spans="1:11" x14ac:dyDescent="0.2">
      <c r="A114" s="2">
        <v>13906059665</v>
      </c>
      <c r="B114" s="2">
        <v>0</v>
      </c>
      <c r="C114" s="2">
        <v>0</v>
      </c>
      <c r="D114" s="2">
        <v>0</v>
      </c>
      <c r="E114" s="3" t="str">
        <f>IFERROR(VLOOKUP(A114,[1]罗入单汇总!$A$1:$C$52,2,FALSE),"无")</f>
        <v>无</v>
      </c>
      <c r="F114" s="3" t="str">
        <f>IFERROR(VLOOKUP(A114,[1]入单统计表!$A$1:$B$330,2,FALSE),"无记录")</f>
        <v>无记录</v>
      </c>
      <c r="G114" s="2" t="str">
        <f>IFERROR(VLOOKUP(A114,[1]虚点表!$D$1:$E$60,2,FALSE),"实点")</f>
        <v>实点</v>
      </c>
      <c r="H114" s="2" t="str">
        <f>IF(I114=0,"空点","非空点")</f>
        <v>空点</v>
      </c>
      <c r="I114" s="2">
        <f>IFERROR(VLOOKUP(A114,[1]罗入单汇总!$A$1:$C$52,3,FALSE),0)</f>
        <v>0</v>
      </c>
      <c r="J114" s="2">
        <v>0</v>
      </c>
      <c r="K114" s="2"/>
    </row>
    <row r="115" spans="1:11" x14ac:dyDescent="0.2">
      <c r="A115" s="2">
        <v>13910288655</v>
      </c>
      <c r="B115" s="2">
        <v>0</v>
      </c>
      <c r="C115" s="2">
        <v>595</v>
      </c>
      <c r="D115" s="2">
        <v>595</v>
      </c>
      <c r="E115" s="3">
        <f>IFERROR(VLOOKUP(A115,[1]罗入单汇总!$A$1:$C$52,2,FALSE),"无")</f>
        <v>44093</v>
      </c>
      <c r="F115" s="3" t="str">
        <f>IFERROR(VLOOKUP(A115,[1]入单统计表!$A$1:$B$330,2,FALSE),"无记录")</f>
        <v>现金或刷卡</v>
      </c>
      <c r="G115" s="2" t="str">
        <f>IFERROR(VLOOKUP(A115,[1]虚点表!$D$1:$E$60,2,FALSE),"实点")</f>
        <v>实点</v>
      </c>
      <c r="H115" s="2" t="str">
        <f>IF(I115=0,"空点","非空点")</f>
        <v>非空点</v>
      </c>
      <c r="I115" s="2">
        <f>IFERROR(VLOOKUP(A115,[1]罗入单汇总!$A$1:$C$52,3,FALSE),0)</f>
        <v>7000</v>
      </c>
      <c r="J115" s="2">
        <v>325.85000000000002</v>
      </c>
      <c r="K115" s="2"/>
    </row>
    <row r="116" spans="1:11" x14ac:dyDescent="0.2">
      <c r="A116" s="13">
        <v>13910319155</v>
      </c>
      <c r="B116" s="2">
        <v>0</v>
      </c>
      <c r="C116" s="2">
        <v>0</v>
      </c>
      <c r="D116" s="2">
        <v>0</v>
      </c>
      <c r="E116" s="3" t="str">
        <f>IFERROR(VLOOKUP(A116,[1]罗入单汇总!$A$1:$C$52,2,FALSE),"无")</f>
        <v>无</v>
      </c>
      <c r="F116" s="3" t="str">
        <f>IFERROR(VLOOKUP(A116,[1]入单统计表!$A$1:$B$330,2,FALSE),"无记录")</f>
        <v>无记录</v>
      </c>
      <c r="G116" s="2" t="str">
        <f>IFERROR(VLOOKUP(A116,[1]虚点表!$D$1:$E$60,2,FALSE),"实点")</f>
        <v>实点</v>
      </c>
      <c r="H116" s="2" t="str">
        <f>IF(I116=0,"空点","非空点")</f>
        <v>空点</v>
      </c>
      <c r="I116" s="2">
        <f>IFERROR(VLOOKUP(A116,[1]罗入单汇总!$A$1:$C$52,3,FALSE),0)</f>
        <v>0</v>
      </c>
      <c r="J116" s="2">
        <v>0</v>
      </c>
      <c r="K116" s="2"/>
    </row>
    <row r="117" spans="1:11" x14ac:dyDescent="0.2">
      <c r="A117" s="13">
        <v>13911263823</v>
      </c>
      <c r="B117" s="2">
        <v>0</v>
      </c>
      <c r="C117" s="2">
        <v>0</v>
      </c>
      <c r="D117" s="2">
        <v>0</v>
      </c>
      <c r="E117" s="3" t="str">
        <f>IFERROR(VLOOKUP(A117,[1]罗入单汇总!$A$1:$C$52,2,FALSE),"无")</f>
        <v>无</v>
      </c>
      <c r="F117" s="3" t="str">
        <f>IFERROR(VLOOKUP(A117,[1]入单统计表!$A$1:$B$330,2,FALSE),"无记录")</f>
        <v>无记录</v>
      </c>
      <c r="G117" s="2" t="str">
        <f>IFERROR(VLOOKUP(A117,[1]虚点表!$D$1:$E$60,2,FALSE),"实点")</f>
        <v>实点</v>
      </c>
      <c r="H117" s="2" t="str">
        <f>IF(I117=0,"空点","非空点")</f>
        <v>空点</v>
      </c>
      <c r="I117" s="2">
        <f>IFERROR(VLOOKUP(A117,[1]罗入单汇总!$A$1:$C$52,3,FALSE),0)</f>
        <v>0</v>
      </c>
      <c r="J117" s="2">
        <v>0</v>
      </c>
      <c r="K117" s="2"/>
    </row>
    <row r="118" spans="1:11" x14ac:dyDescent="0.2">
      <c r="A118" s="13">
        <v>13935039368</v>
      </c>
      <c r="B118" s="2">
        <v>0</v>
      </c>
      <c r="C118" s="2">
        <v>0</v>
      </c>
      <c r="D118" s="2">
        <v>0</v>
      </c>
      <c r="E118" s="3" t="str">
        <f>IFERROR(VLOOKUP(A118,[1]罗入单汇总!$A$1:$C$52,2,FALSE),"无")</f>
        <v>无</v>
      </c>
      <c r="F118" s="3" t="str">
        <f>IFERROR(VLOOKUP(A118,[1]入单统计表!$A$1:$B$330,2,FALSE),"无记录")</f>
        <v>无记录</v>
      </c>
      <c r="G118" s="2" t="str">
        <f>IFERROR(VLOOKUP(A118,[1]虚点表!$D$1:$E$60,2,FALSE),"实点")</f>
        <v>实点</v>
      </c>
      <c r="H118" s="2" t="str">
        <f>IF(I118=0,"空点","非空点")</f>
        <v>空点</v>
      </c>
      <c r="I118" s="2">
        <f>IFERROR(VLOOKUP(A118,[1]罗入单汇总!$A$1:$C$52,3,FALSE),0)</f>
        <v>0</v>
      </c>
      <c r="J118" s="2">
        <v>0</v>
      </c>
      <c r="K118" s="2"/>
    </row>
    <row r="119" spans="1:11" x14ac:dyDescent="0.2">
      <c r="A119" s="2">
        <v>13939866037</v>
      </c>
      <c r="B119" s="2">
        <v>0</v>
      </c>
      <c r="C119" s="2">
        <v>8</v>
      </c>
      <c r="D119" s="2">
        <v>8</v>
      </c>
      <c r="E119" s="3" t="str">
        <f>IFERROR(VLOOKUP(A119,[1]罗入单汇总!$A$1:$C$52,2,FALSE),"无")</f>
        <v>无</v>
      </c>
      <c r="F119" s="3" t="str">
        <f>IFERROR(VLOOKUP(A119,[1]入单统计表!$A$1:$B$330,2,FALSE),"无记录")</f>
        <v>无记录</v>
      </c>
      <c r="G119" s="2" t="str">
        <f>IFERROR(VLOOKUP(A119,[1]虚点表!$D$1:$E$60,2,FALSE),"实点")</f>
        <v>实点</v>
      </c>
      <c r="H119" s="2" t="str">
        <f>IF(I119=0,"空点","非空点")</f>
        <v>空点</v>
      </c>
      <c r="I119" s="2">
        <f>IFERROR(VLOOKUP(A119,[1]罗入单汇总!$A$1:$C$52,3,FALSE),0)</f>
        <v>0</v>
      </c>
      <c r="J119" s="2">
        <v>0</v>
      </c>
      <c r="K119" s="2"/>
    </row>
    <row r="120" spans="1:11" x14ac:dyDescent="0.2">
      <c r="A120" s="2">
        <v>13947521021</v>
      </c>
      <c r="B120" s="2">
        <v>0</v>
      </c>
      <c r="C120" s="2">
        <v>8</v>
      </c>
      <c r="D120" s="2">
        <v>8</v>
      </c>
      <c r="E120" s="3" t="str">
        <f>IFERROR(VLOOKUP(A120,[1]罗入单汇总!$A$1:$C$52,2,FALSE),"无")</f>
        <v>无</v>
      </c>
      <c r="F120" s="3" t="str">
        <f>IFERROR(VLOOKUP(A120,[1]入单统计表!$A$1:$B$330,2,FALSE),"无记录")</f>
        <v>无记录</v>
      </c>
      <c r="G120" s="2" t="str">
        <f>IFERROR(VLOOKUP(A120,[1]虚点表!$D$1:$E$60,2,FALSE),"实点")</f>
        <v>实点</v>
      </c>
      <c r="H120" s="2" t="str">
        <f>IF(I120=0,"空点","非空点")</f>
        <v>空点</v>
      </c>
      <c r="I120" s="2">
        <f>IFERROR(VLOOKUP(A120,[1]罗入单汇总!$A$1:$C$52,3,FALSE),0)</f>
        <v>0</v>
      </c>
      <c r="J120" s="2">
        <v>0</v>
      </c>
      <c r="K120" s="2"/>
    </row>
    <row r="121" spans="1:11" x14ac:dyDescent="0.2">
      <c r="A121" s="2">
        <v>13979662390</v>
      </c>
      <c r="B121" s="2">
        <v>0</v>
      </c>
      <c r="C121" s="2">
        <v>0</v>
      </c>
      <c r="D121" s="2">
        <v>0</v>
      </c>
      <c r="E121" s="3" t="str">
        <f>IFERROR(VLOOKUP(A121,[1]罗入单汇总!$A$1:$C$52,2,FALSE),"无")</f>
        <v>无</v>
      </c>
      <c r="F121" s="3" t="str">
        <f>IFERROR(VLOOKUP(A121,[1]入单统计表!$A$1:$B$330,2,FALSE),"无记录")</f>
        <v>无记录</v>
      </c>
      <c r="G121" s="2" t="str">
        <f>IFERROR(VLOOKUP(A121,[1]虚点表!$D$1:$E$60,2,FALSE),"实点")</f>
        <v>实点</v>
      </c>
      <c r="H121" s="2" t="str">
        <f>IF(I121=0,"空点","非空点")</f>
        <v>空点</v>
      </c>
      <c r="I121" s="2">
        <f>IFERROR(VLOOKUP(A121,[1]罗入单汇总!$A$1:$C$52,3,FALSE),0)</f>
        <v>0</v>
      </c>
      <c r="J121" s="2">
        <v>0</v>
      </c>
      <c r="K121" s="2"/>
    </row>
    <row r="122" spans="1:11" x14ac:dyDescent="0.2">
      <c r="A122" s="13">
        <v>13998137286</v>
      </c>
      <c r="B122" s="2">
        <v>0</v>
      </c>
      <c r="C122" s="2">
        <v>8</v>
      </c>
      <c r="D122" s="2">
        <v>8</v>
      </c>
      <c r="E122" s="3" t="str">
        <f>IFERROR(VLOOKUP(A122,[1]罗入单汇总!$A$1:$C$52,2,FALSE),"无")</f>
        <v>无</v>
      </c>
      <c r="F122" s="3" t="str">
        <f>IFERROR(VLOOKUP(A122,[1]入单统计表!$A$1:$B$330,2,FALSE),"无记录")</f>
        <v>无记录</v>
      </c>
      <c r="G122" s="2" t="str">
        <f>IFERROR(VLOOKUP(A122,[1]虚点表!$D$1:$E$60,2,FALSE),"实点")</f>
        <v>实点</v>
      </c>
      <c r="H122" s="2" t="str">
        <f>IF(I122=0,"空点","非空点")</f>
        <v>空点</v>
      </c>
      <c r="I122" s="2">
        <f>IFERROR(VLOOKUP(A122,[1]罗入单汇总!$A$1:$C$52,3,FALSE),0)</f>
        <v>0</v>
      </c>
      <c r="J122" s="2">
        <v>0</v>
      </c>
      <c r="K122" s="2"/>
    </row>
    <row r="123" spans="1:11" x14ac:dyDescent="0.2">
      <c r="A123" s="2">
        <v>14759283750</v>
      </c>
      <c r="B123" s="2">
        <v>0</v>
      </c>
      <c r="C123" s="2">
        <v>245</v>
      </c>
      <c r="D123" s="2">
        <v>245</v>
      </c>
      <c r="E123" s="3">
        <f>IFERROR(VLOOKUP(A123,[1]罗入单汇总!$A$1:$C$52,2,FALSE),"无")</f>
        <v>44104</v>
      </c>
      <c r="F123" s="3" t="str">
        <f>IFERROR(VLOOKUP(A123,[1]入单统计表!$A$1:$B$330,2,FALSE),"无记录")</f>
        <v>现金或刷卡</v>
      </c>
      <c r="G123" s="2" t="str">
        <f>IFERROR(VLOOKUP(A123,[1]虚点表!$D$1:$E$60,2,FALSE),"实点")</f>
        <v>实点</v>
      </c>
      <c r="H123" s="2" t="str">
        <f>IF(I123=0,"空点","非空点")</f>
        <v>非空点</v>
      </c>
      <c r="I123" s="2">
        <f>IFERROR(VLOOKUP(A123,[1]罗入单汇总!$A$1:$C$52,3,FALSE),0)</f>
        <v>3500</v>
      </c>
      <c r="J123" s="2">
        <v>93.1</v>
      </c>
      <c r="K123" s="2"/>
    </row>
    <row r="124" spans="1:11" x14ac:dyDescent="0.2">
      <c r="A124" s="13">
        <v>15011187383</v>
      </c>
      <c r="B124" s="2">
        <v>0</v>
      </c>
      <c r="C124" s="2">
        <v>0</v>
      </c>
      <c r="D124" s="2">
        <v>0</v>
      </c>
      <c r="E124" s="3" t="str">
        <f>IFERROR(VLOOKUP(A124,[1]罗入单汇总!$A$1:$C$52,2,FALSE),"无")</f>
        <v>无</v>
      </c>
      <c r="F124" s="3" t="str">
        <f>IFERROR(VLOOKUP(A124,[1]入单统计表!$A$1:$B$330,2,FALSE),"无记录")</f>
        <v>无记录</v>
      </c>
      <c r="G124" s="2" t="str">
        <f>IFERROR(VLOOKUP(A124,[1]虚点表!$D$1:$E$60,2,FALSE),"实点")</f>
        <v>实点</v>
      </c>
      <c r="H124" s="2" t="str">
        <f>IF(I124=0,"空点","非空点")</f>
        <v>空点</v>
      </c>
      <c r="I124" s="2">
        <f>IFERROR(VLOOKUP(A124,[1]罗入单汇总!$A$1:$C$52,3,FALSE),0)</f>
        <v>0</v>
      </c>
      <c r="J124" s="2">
        <v>0</v>
      </c>
      <c r="K124" s="2"/>
    </row>
    <row r="125" spans="1:11" x14ac:dyDescent="0.2">
      <c r="A125" s="13">
        <v>15036758515</v>
      </c>
      <c r="B125" s="2">
        <v>0</v>
      </c>
      <c r="C125" s="2">
        <v>0</v>
      </c>
      <c r="D125" s="2">
        <v>0</v>
      </c>
      <c r="E125" s="3" t="str">
        <f>IFERROR(VLOOKUP(A125,[1]罗入单汇总!$A$1:$C$52,2,FALSE),"无")</f>
        <v>无</v>
      </c>
      <c r="F125" s="3" t="str">
        <f>IFERROR(VLOOKUP(A125,[1]入单统计表!$A$1:$B$330,2,FALSE),"无记录")</f>
        <v>无记录</v>
      </c>
      <c r="G125" s="2" t="str">
        <f>IFERROR(VLOOKUP(A125,[1]虚点表!$D$1:$E$60,2,FALSE),"实点")</f>
        <v>实点</v>
      </c>
      <c r="H125" s="2" t="str">
        <f>IF(I125=0,"空点","非空点")</f>
        <v>空点</v>
      </c>
      <c r="I125" s="2">
        <f>IFERROR(VLOOKUP(A125,[1]罗入单汇总!$A$1:$C$52,3,FALSE),0)</f>
        <v>0</v>
      </c>
      <c r="J125" s="2">
        <v>0</v>
      </c>
      <c r="K125" s="2"/>
    </row>
    <row r="126" spans="1:11" x14ac:dyDescent="0.2">
      <c r="A126" s="2">
        <v>15087047938</v>
      </c>
      <c r="B126" s="2">
        <v>0</v>
      </c>
      <c r="C126" s="2">
        <v>0</v>
      </c>
      <c r="D126" s="2">
        <v>0</v>
      </c>
      <c r="E126" s="3" t="str">
        <f>IFERROR(VLOOKUP(A126,[1]罗入单汇总!$A$1:$C$52,2,FALSE),"无")</f>
        <v>无</v>
      </c>
      <c r="F126" s="3" t="str">
        <f>IFERROR(VLOOKUP(A126,[1]入单统计表!$A$1:$B$330,2,FALSE),"无记录")</f>
        <v>无记录</v>
      </c>
      <c r="G126" s="2" t="str">
        <f>IFERROR(VLOOKUP(A126,[1]虚点表!$D$1:$E$60,2,FALSE),"实点")</f>
        <v>实点</v>
      </c>
      <c r="H126" s="2" t="str">
        <f>IF(I126=0,"空点","非空点")</f>
        <v>空点</v>
      </c>
      <c r="I126" s="2">
        <f>IFERROR(VLOOKUP(A126,[1]罗入单汇总!$A$1:$C$52,3,FALSE),0)</f>
        <v>0</v>
      </c>
      <c r="J126" s="2">
        <v>0</v>
      </c>
      <c r="K126" s="2"/>
    </row>
    <row r="127" spans="1:11" x14ac:dyDescent="0.2">
      <c r="A127" s="2">
        <v>15120911009</v>
      </c>
      <c r="B127" s="2">
        <v>0</v>
      </c>
      <c r="C127" s="2">
        <v>70</v>
      </c>
      <c r="D127" s="2">
        <v>70</v>
      </c>
      <c r="E127" s="3">
        <f>IFERROR(VLOOKUP(A127,[1]罗入单汇总!$A$1:$C$52,2,FALSE),"无")</f>
        <v>44120</v>
      </c>
      <c r="F127" s="3" t="str">
        <f>IFERROR(VLOOKUP(A127,[1]入单统计表!$A$1:$B$330,2,FALSE),"无记录")</f>
        <v xml:space="preserve"> 18612584804提现2800元
15810930162提现2100元
18911002369提现2100元</v>
      </c>
      <c r="G127" s="2" t="str">
        <f>IFERROR(VLOOKUP(A127,[1]虚点表!$D$1:$E$60,2,FALSE),"实点")</f>
        <v>实点</v>
      </c>
      <c r="H127" s="2" t="str">
        <f>IF(I127=0,"空点","非空点")</f>
        <v>非空点</v>
      </c>
      <c r="I127" s="2">
        <f>IFERROR(VLOOKUP(A127,[1]罗入单汇总!$A$1:$C$52,3,FALSE),0)</f>
        <v>3500</v>
      </c>
      <c r="J127" s="2">
        <v>0</v>
      </c>
      <c r="K127" s="2"/>
    </row>
    <row r="128" spans="1:11" x14ac:dyDescent="0.2">
      <c r="A128" s="2">
        <v>15127649548</v>
      </c>
      <c r="B128" s="2">
        <v>0</v>
      </c>
      <c r="C128" s="2">
        <v>0</v>
      </c>
      <c r="D128" s="2">
        <v>0</v>
      </c>
      <c r="E128" s="3" t="str">
        <f>IFERROR(VLOOKUP(A128,[1]罗入单汇总!$A$1:$C$52,2,FALSE),"无")</f>
        <v>无</v>
      </c>
      <c r="F128" s="3" t="str">
        <f>IFERROR(VLOOKUP(A128,[1]入单统计表!$A$1:$B$330,2,FALSE),"无记录")</f>
        <v>无记录</v>
      </c>
      <c r="G128" s="2" t="str">
        <f>IFERROR(VLOOKUP(A128,[1]虚点表!$D$1:$E$60,2,FALSE),"实点")</f>
        <v>实点</v>
      </c>
      <c r="H128" s="2" t="str">
        <f>IF(I128=0,"空点","非空点")</f>
        <v>空点</v>
      </c>
      <c r="I128" s="2">
        <f>IFERROR(VLOOKUP(A128,[1]罗入单汇总!$A$1:$C$52,3,FALSE),0)</f>
        <v>0</v>
      </c>
      <c r="J128" s="2">
        <v>0</v>
      </c>
      <c r="K128" s="2"/>
    </row>
    <row r="129" spans="1:11" x14ac:dyDescent="0.2">
      <c r="A129" s="2">
        <v>15132504748</v>
      </c>
      <c r="B129" s="2">
        <v>0</v>
      </c>
      <c r="C129" s="2">
        <v>2910</v>
      </c>
      <c r="D129" s="2">
        <v>2910</v>
      </c>
      <c r="E129" s="3">
        <f>IFERROR(VLOOKUP(A129,[1]罗入单汇总!$A$1:$C$52,2,FALSE),"无")</f>
        <v>44100</v>
      </c>
      <c r="F129" s="3" t="str">
        <f>IFERROR(VLOOKUP(A129,[1]入单统计表!$A$1:$B$330,2,FALSE),"无记录")</f>
        <v>花呗5000借呗5000</v>
      </c>
      <c r="G129" s="2" t="str">
        <f>IFERROR(VLOOKUP(A129,[1]虚点表!$D$1:$E$60,2,FALSE),"实点")</f>
        <v>实点</v>
      </c>
      <c r="H129" s="2" t="str">
        <f>IF(I129=0,"空点","非空点")</f>
        <v>非空点</v>
      </c>
      <c r="I129" s="2">
        <f>IFERROR(VLOOKUP(A129,[1]罗入单汇总!$A$1:$C$52,3,FALSE),0)</f>
        <v>10000</v>
      </c>
      <c r="J129" s="2">
        <v>139.64999999999998</v>
      </c>
      <c r="K129" s="2"/>
    </row>
    <row r="130" spans="1:11" x14ac:dyDescent="0.2">
      <c r="A130" s="13">
        <v>15133454946</v>
      </c>
      <c r="B130" s="2">
        <v>0</v>
      </c>
      <c r="C130" s="2">
        <v>3300</v>
      </c>
      <c r="D130" s="2">
        <v>3300</v>
      </c>
      <c r="E130" s="3">
        <f>IFERROR(VLOOKUP(A130,[1]罗入单汇总!$A$1:$C$52,2,FALSE),"无")</f>
        <v>44100</v>
      </c>
      <c r="F130" s="3" t="str">
        <f>IFERROR(VLOOKUP(A130,[1]入单统计表!$A$1:$B$330,2,FALSE),"无记录")</f>
        <v>刷卡9000花呗1000</v>
      </c>
      <c r="G130" s="2" t="str">
        <f>IFERROR(VLOOKUP(A130,[1]虚点表!$D$1:$E$60,2,FALSE),"实点")</f>
        <v>实点</v>
      </c>
      <c r="H130" s="2" t="str">
        <f>IF(I130=0,"空点","非空点")</f>
        <v>非空点</v>
      </c>
      <c r="I130" s="2">
        <f>IFERROR(VLOOKUP(A130,[1]罗入单汇总!$A$1:$C$52,3,FALSE),0)</f>
        <v>10000</v>
      </c>
      <c r="J130" s="2">
        <v>0</v>
      </c>
      <c r="K130" s="2"/>
    </row>
    <row r="131" spans="1:11" x14ac:dyDescent="0.2">
      <c r="A131" s="2">
        <v>15142683222</v>
      </c>
      <c r="B131" s="2">
        <v>0</v>
      </c>
      <c r="C131" s="2">
        <v>945</v>
      </c>
      <c r="D131" s="2">
        <v>945</v>
      </c>
      <c r="E131" s="3" t="str">
        <f>IFERROR(VLOOKUP(A131,[1]罗入单汇总!$A$1:$C$52,2,FALSE),"无")</f>
        <v>无</v>
      </c>
      <c r="F131" s="3" t="str">
        <f>IFERROR(VLOOKUP(A131,[1]入单统计表!$A$1:$B$330,2,FALSE),"无记录")</f>
        <v>无记录</v>
      </c>
      <c r="G131" s="2" t="str">
        <f>IFERROR(VLOOKUP(A131,[1]虚点表!$D$1:$E$60,2,FALSE),"实点")</f>
        <v>虚点</v>
      </c>
      <c r="H131" s="2" t="str">
        <f>IF(I131=0,"空点","非空点")</f>
        <v>空点</v>
      </c>
      <c r="I131" s="2">
        <f>IFERROR(VLOOKUP(A131,[1]罗入单汇总!$A$1:$C$52,3,FALSE),0)</f>
        <v>0</v>
      </c>
      <c r="J131" s="2">
        <v>0</v>
      </c>
      <c r="K131" s="2"/>
    </row>
    <row r="132" spans="1:11" x14ac:dyDescent="0.2">
      <c r="A132" s="2">
        <v>15169043738</v>
      </c>
      <c r="B132" s="2">
        <v>0</v>
      </c>
      <c r="C132" s="2">
        <v>630</v>
      </c>
      <c r="D132" s="2">
        <v>630</v>
      </c>
      <c r="E132" s="3">
        <f>IFERROR(VLOOKUP(A132,[1]罗入单汇总!$A$1:$C$52,2,FALSE),"无")</f>
        <v>44110</v>
      </c>
      <c r="F132" s="3" t="str">
        <f>IFERROR(VLOOKUP(A132,[1]入单统计表!$A$1:$B$330,2,FALSE),"无记录")</f>
        <v>现金或刷卡</v>
      </c>
      <c r="G132" s="2" t="str">
        <f>IFERROR(VLOOKUP(A132,[1]虚点表!$D$1:$E$60,2,FALSE),"实点")</f>
        <v>实点</v>
      </c>
      <c r="H132" s="2" t="str">
        <f>IF(I132=0,"空点","非空点")</f>
        <v>非空点</v>
      </c>
      <c r="I132" s="2">
        <f>IFERROR(VLOOKUP(A132,[1]罗入单汇总!$A$1:$C$52,3,FALSE),0)</f>
        <v>3500</v>
      </c>
      <c r="J132" s="2">
        <v>0</v>
      </c>
      <c r="K132" s="2"/>
    </row>
    <row r="133" spans="1:11" x14ac:dyDescent="0.2">
      <c r="A133" s="2">
        <v>15172283909</v>
      </c>
      <c r="B133" s="2">
        <v>2800</v>
      </c>
      <c r="C133" s="2">
        <v>14</v>
      </c>
      <c r="D133" s="2">
        <v>2814</v>
      </c>
      <c r="E133" s="3">
        <f>IFERROR(VLOOKUP(A133,[1]罗入单汇总!$A$1:$C$52,2,FALSE),"无")</f>
        <v>44108</v>
      </c>
      <c r="F133" s="3" t="str">
        <f>IFERROR(VLOOKUP(A133,[1]入单统计表!$A$1:$B$330,2,FALSE),"无记录")</f>
        <v>现金或刷卡</v>
      </c>
      <c r="G133" s="2" t="str">
        <f>IFERROR(VLOOKUP(A133,[1]虚点表!$D$1:$E$60,2,FALSE),"实点")</f>
        <v>实点</v>
      </c>
      <c r="H133" s="2" t="str">
        <f>IF(I133=0,"空点","非空点")</f>
        <v>非空点</v>
      </c>
      <c r="I133" s="2">
        <f>IFERROR(VLOOKUP(A133,[1]罗入单汇总!$A$1:$C$52,3,FALSE),0)</f>
        <v>7000</v>
      </c>
      <c r="J133" s="2">
        <v>0</v>
      </c>
      <c r="K133" s="2"/>
    </row>
    <row r="134" spans="1:11" x14ac:dyDescent="0.2">
      <c r="A134" s="2">
        <v>15174082555</v>
      </c>
      <c r="B134" s="2">
        <v>700</v>
      </c>
      <c r="C134" s="2">
        <v>1329</v>
      </c>
      <c r="D134" s="2">
        <v>2029</v>
      </c>
      <c r="E134" s="3">
        <f>IFERROR(VLOOKUP(A134,[1]罗入单汇总!$A$1:$C$52,2,FALSE),"无")</f>
        <v>44103</v>
      </c>
      <c r="F134" s="3">
        <f>IFERROR(VLOOKUP(A134,[1]入单统计表!$A$1:$B$330,2,FALSE),"无记录")</f>
        <v>0</v>
      </c>
      <c r="G134" s="2" t="str">
        <f>IFERROR(VLOOKUP(A134,[1]虚点表!$D$1:$E$60,2,FALSE),"实点")</f>
        <v>实点</v>
      </c>
      <c r="H134" s="2" t="str">
        <f>IF(I134=0,"空点","非空点")</f>
        <v>非空点</v>
      </c>
      <c r="I134" s="2">
        <f>IFERROR(VLOOKUP(A134,[1]罗入单汇总!$A$1:$C$52,3,FALSE),0)</f>
        <v>3500</v>
      </c>
      <c r="J134" s="2">
        <v>186.2</v>
      </c>
      <c r="K134" s="2"/>
    </row>
    <row r="135" spans="1:11" x14ac:dyDescent="0.2">
      <c r="A135" s="13">
        <v>15196747377</v>
      </c>
      <c r="B135" s="2">
        <v>0</v>
      </c>
      <c r="C135" s="2">
        <v>0</v>
      </c>
      <c r="D135" s="2">
        <v>0</v>
      </c>
      <c r="E135" s="3" t="str">
        <f>IFERROR(VLOOKUP(A135,[1]罗入单汇总!$A$1:$C$52,2,FALSE),"无")</f>
        <v>无</v>
      </c>
      <c r="F135" s="3" t="str">
        <f>IFERROR(VLOOKUP(A135,[1]入单统计表!$A$1:$B$330,2,FALSE),"无记录")</f>
        <v>无记录</v>
      </c>
      <c r="G135" s="2" t="str">
        <f>IFERROR(VLOOKUP(A135,[1]虚点表!$D$1:$E$60,2,FALSE),"实点")</f>
        <v>实点</v>
      </c>
      <c r="H135" s="2" t="str">
        <f>IF(I135=0,"空点","非空点")</f>
        <v>空点</v>
      </c>
      <c r="I135" s="2">
        <f>IFERROR(VLOOKUP(A135,[1]罗入单汇总!$A$1:$C$52,3,FALSE),0)</f>
        <v>0</v>
      </c>
      <c r="J135" s="2">
        <v>0</v>
      </c>
      <c r="K135" s="2"/>
    </row>
    <row r="136" spans="1:11" x14ac:dyDescent="0.2">
      <c r="A136" s="2">
        <v>15204112353</v>
      </c>
      <c r="B136" s="2">
        <v>0</v>
      </c>
      <c r="C136" s="2">
        <v>1134</v>
      </c>
      <c r="D136" s="2">
        <v>1134</v>
      </c>
      <c r="E136" s="3" t="str">
        <f>IFERROR(VLOOKUP(A136,[1]罗入单汇总!$A$1:$C$52,2,FALSE),"无")</f>
        <v>无</v>
      </c>
      <c r="F136" s="3" t="str">
        <f>IFERROR(VLOOKUP(A136,[1]入单统计表!$A$1:$B$330,2,FALSE),"无记录")</f>
        <v>无记录</v>
      </c>
      <c r="G136" s="2" t="str">
        <f>IFERROR(VLOOKUP(A136,[1]虚点表!$D$1:$E$60,2,FALSE),"实点")</f>
        <v>虚点</v>
      </c>
      <c r="H136" s="2" t="str">
        <f>IF(I136=0,"空点","非空点")</f>
        <v>空点</v>
      </c>
      <c r="I136" s="2">
        <f>IFERROR(VLOOKUP(A136,[1]罗入单汇总!$A$1:$C$52,3,FALSE),0)</f>
        <v>0</v>
      </c>
      <c r="J136" s="2">
        <v>0</v>
      </c>
      <c r="K136" s="2"/>
    </row>
    <row r="137" spans="1:11" x14ac:dyDescent="0.2">
      <c r="A137" s="13">
        <v>15206281979</v>
      </c>
      <c r="B137" s="2">
        <v>0</v>
      </c>
      <c r="C137" s="2">
        <v>0</v>
      </c>
      <c r="D137" s="2">
        <v>0</v>
      </c>
      <c r="E137" s="3" t="str">
        <f>IFERROR(VLOOKUP(A137,[1]罗入单汇总!$A$1:$C$52,2,FALSE),"无")</f>
        <v>无</v>
      </c>
      <c r="F137" s="3" t="str">
        <f>IFERROR(VLOOKUP(A137,[1]入单统计表!$A$1:$B$330,2,FALSE),"无记录")</f>
        <v>无记录</v>
      </c>
      <c r="G137" s="2" t="str">
        <f>IFERROR(VLOOKUP(A137,[1]虚点表!$D$1:$E$60,2,FALSE),"实点")</f>
        <v>实点</v>
      </c>
      <c r="H137" s="2" t="str">
        <f>IF(I137=0,"空点","非空点")</f>
        <v>空点</v>
      </c>
      <c r="I137" s="2">
        <f>IFERROR(VLOOKUP(A137,[1]罗入单汇总!$A$1:$C$52,3,FALSE),0)</f>
        <v>0</v>
      </c>
      <c r="J137" s="2">
        <v>0</v>
      </c>
      <c r="K137" s="2"/>
    </row>
    <row r="138" spans="1:11" x14ac:dyDescent="0.2">
      <c r="A138" s="2">
        <v>15216345299</v>
      </c>
      <c r="B138" s="2">
        <v>0</v>
      </c>
      <c r="C138" s="2">
        <v>50</v>
      </c>
      <c r="D138" s="2">
        <v>50</v>
      </c>
      <c r="E138" s="3" t="str">
        <f>IFERROR(VLOOKUP(A138,[1]罗入单汇总!$A$1:$C$52,2,FALSE),"无")</f>
        <v>无</v>
      </c>
      <c r="F138" s="3" t="str">
        <f>IFERROR(VLOOKUP(A138,[1]入单统计表!$A$1:$B$330,2,FALSE),"无记录")</f>
        <v>无记录</v>
      </c>
      <c r="G138" s="2" t="str">
        <f>IFERROR(VLOOKUP(A138,[1]虚点表!$D$1:$E$60,2,FALSE),"实点")</f>
        <v>实点</v>
      </c>
      <c r="H138" s="2" t="str">
        <f>IF(I138=0,"空点","非空点")</f>
        <v>空点</v>
      </c>
      <c r="I138" s="2">
        <f>IFERROR(VLOOKUP(A138,[1]罗入单汇总!$A$1:$C$52,3,FALSE),0)</f>
        <v>0</v>
      </c>
      <c r="J138" s="2">
        <v>0</v>
      </c>
      <c r="K138" s="2"/>
    </row>
    <row r="139" spans="1:11" x14ac:dyDescent="0.2">
      <c r="A139" s="2">
        <v>15241721335</v>
      </c>
      <c r="B139" s="2">
        <v>0</v>
      </c>
      <c r="C139" s="2">
        <v>0</v>
      </c>
      <c r="D139" s="2">
        <v>0</v>
      </c>
      <c r="E139" s="3" t="str">
        <f>IFERROR(VLOOKUP(A139,[1]罗入单汇总!$A$1:$C$52,2,FALSE),"无")</f>
        <v>无</v>
      </c>
      <c r="F139" s="3" t="str">
        <f>IFERROR(VLOOKUP(A139,[1]入单统计表!$A$1:$B$330,2,FALSE),"无记录")</f>
        <v>无记录</v>
      </c>
      <c r="G139" s="2" t="str">
        <f>IFERROR(VLOOKUP(A139,[1]虚点表!$D$1:$E$60,2,FALSE),"实点")</f>
        <v>实点</v>
      </c>
      <c r="H139" s="2" t="str">
        <f>IF(I139=0,"空点","非空点")</f>
        <v>空点</v>
      </c>
      <c r="I139" s="2">
        <f>IFERROR(VLOOKUP(A139,[1]罗入单汇总!$A$1:$C$52,3,FALSE),0)</f>
        <v>0</v>
      </c>
      <c r="J139" s="2">
        <v>0</v>
      </c>
      <c r="K139" s="2"/>
    </row>
    <row r="140" spans="1:11" x14ac:dyDescent="0.2">
      <c r="A140" s="2">
        <v>15274348265</v>
      </c>
      <c r="B140" s="2">
        <v>0</v>
      </c>
      <c r="C140" s="2">
        <v>0</v>
      </c>
      <c r="D140" s="2">
        <v>0</v>
      </c>
      <c r="E140" s="3" t="str">
        <f>IFERROR(VLOOKUP(A140,[1]罗入单汇总!$A$1:$C$52,2,FALSE),"无")</f>
        <v>无</v>
      </c>
      <c r="F140" s="3" t="str">
        <f>IFERROR(VLOOKUP(A140,[1]入单统计表!$A$1:$B$330,2,FALSE),"无记录")</f>
        <v>无记录</v>
      </c>
      <c r="G140" s="2" t="str">
        <f>IFERROR(VLOOKUP(A140,[1]虚点表!$D$1:$E$60,2,FALSE),"实点")</f>
        <v>实点</v>
      </c>
      <c r="H140" s="2" t="str">
        <f>IF(I140=0,"空点","非空点")</f>
        <v>空点</v>
      </c>
      <c r="I140" s="2">
        <f>IFERROR(VLOOKUP(A140,[1]罗入单汇总!$A$1:$C$52,3,FALSE),0)</f>
        <v>0</v>
      </c>
      <c r="J140" s="2">
        <v>0</v>
      </c>
      <c r="K140" s="2"/>
    </row>
    <row r="141" spans="1:11" x14ac:dyDescent="0.2">
      <c r="A141" s="13">
        <v>15274359968</v>
      </c>
      <c r="B141" s="2">
        <v>0</v>
      </c>
      <c r="C141" s="2">
        <v>0</v>
      </c>
      <c r="D141" s="2">
        <v>0</v>
      </c>
      <c r="E141" s="3" t="str">
        <f>IFERROR(VLOOKUP(A141,[1]罗入单汇总!$A$1:$C$52,2,FALSE),"无")</f>
        <v>无</v>
      </c>
      <c r="F141" s="3" t="str">
        <f>IFERROR(VLOOKUP(A141,[1]入单统计表!$A$1:$B$330,2,FALSE),"无记录")</f>
        <v>无记录</v>
      </c>
      <c r="G141" s="2" t="str">
        <f>IFERROR(VLOOKUP(A141,[1]虚点表!$D$1:$E$60,2,FALSE),"实点")</f>
        <v>实点</v>
      </c>
      <c r="H141" s="2" t="str">
        <f>IF(I141=0,"空点","非空点")</f>
        <v>空点</v>
      </c>
      <c r="I141" s="2">
        <f>IFERROR(VLOOKUP(A141,[1]罗入单汇总!$A$1:$C$52,3,FALSE),0)</f>
        <v>0</v>
      </c>
      <c r="J141" s="2">
        <v>0</v>
      </c>
      <c r="K141" s="2"/>
    </row>
    <row r="142" spans="1:11" x14ac:dyDescent="0.2">
      <c r="A142" s="2">
        <v>15355212855</v>
      </c>
      <c r="B142" s="2">
        <v>0</v>
      </c>
      <c r="C142" s="2">
        <v>50</v>
      </c>
      <c r="D142" s="2">
        <v>50</v>
      </c>
      <c r="E142" s="3" t="str">
        <f>IFERROR(VLOOKUP(A142,[1]罗入单汇总!$A$1:$C$52,2,FALSE),"无")</f>
        <v>无</v>
      </c>
      <c r="F142" s="3" t="str">
        <f>IFERROR(VLOOKUP(A142,[1]入单统计表!$A$1:$B$330,2,FALSE),"无记录")</f>
        <v>无记录</v>
      </c>
      <c r="G142" s="2" t="str">
        <f>IFERROR(VLOOKUP(A142,[1]虚点表!$D$1:$E$60,2,FALSE),"实点")</f>
        <v>实点</v>
      </c>
      <c r="H142" s="2" t="str">
        <f>IF(I142=0,"空点","非空点")</f>
        <v>空点</v>
      </c>
      <c r="I142" s="2">
        <f>IFERROR(VLOOKUP(A142,[1]罗入单汇总!$A$1:$C$52,3,FALSE),0)</f>
        <v>0</v>
      </c>
      <c r="J142" s="2">
        <v>0</v>
      </c>
      <c r="K142" s="2"/>
    </row>
    <row r="143" spans="1:11" x14ac:dyDescent="0.2">
      <c r="A143" s="2">
        <v>15373237730</v>
      </c>
      <c r="B143" s="2">
        <v>0</v>
      </c>
      <c r="C143" s="2">
        <v>0</v>
      </c>
      <c r="D143" s="2">
        <v>0</v>
      </c>
      <c r="E143" s="3" t="str">
        <f>IFERROR(VLOOKUP(A143,[1]罗入单汇总!$A$1:$C$52,2,FALSE),"无")</f>
        <v>无</v>
      </c>
      <c r="F143" s="3" t="str">
        <f>IFERROR(VLOOKUP(A143,[1]入单统计表!$A$1:$B$330,2,FALSE),"无记录")</f>
        <v>无记录</v>
      </c>
      <c r="G143" s="2" t="str">
        <f>IFERROR(VLOOKUP(A143,[1]虚点表!$D$1:$E$60,2,FALSE),"实点")</f>
        <v>实点</v>
      </c>
      <c r="H143" s="2" t="str">
        <f>IF(I143=0,"空点","非空点")</f>
        <v>空点</v>
      </c>
      <c r="I143" s="2">
        <f>IFERROR(VLOOKUP(A143,[1]罗入单汇总!$A$1:$C$52,3,FALSE),0)</f>
        <v>0</v>
      </c>
      <c r="J143" s="2">
        <v>0</v>
      </c>
      <c r="K143" s="2"/>
    </row>
    <row r="144" spans="1:11" x14ac:dyDescent="0.2">
      <c r="A144" s="2">
        <v>15381774811</v>
      </c>
      <c r="B144" s="2">
        <v>0</v>
      </c>
      <c r="C144" s="2">
        <v>945</v>
      </c>
      <c r="D144" s="2">
        <v>945</v>
      </c>
      <c r="E144" s="3">
        <f>IFERROR(VLOOKUP(A144,[1]罗入单汇总!$A$1:$C$52,2,FALSE),"无")</f>
        <v>44104</v>
      </c>
      <c r="F144" s="3" t="str">
        <f>IFERROR(VLOOKUP(A144,[1]入单统计表!$A$1:$B$330,2,FALSE),"无记录")</f>
        <v>转U到钱包</v>
      </c>
      <c r="G144" s="2" t="str">
        <f>IFERROR(VLOOKUP(A144,[1]虚点表!$D$1:$E$60,2,FALSE),"实点")</f>
        <v>实点</v>
      </c>
      <c r="H144" s="2" t="str">
        <f>IF(I144=0,"空点","非空点")</f>
        <v>非空点</v>
      </c>
      <c r="I144" s="2">
        <f>IFERROR(VLOOKUP(A144,[1]罗入单汇总!$A$1:$C$52,3,FALSE),0)</f>
        <v>3500</v>
      </c>
      <c r="J144" s="2">
        <v>0</v>
      </c>
      <c r="K144" s="2"/>
    </row>
    <row r="145" spans="1:11" x14ac:dyDescent="0.2">
      <c r="A145" s="2">
        <v>15383266448</v>
      </c>
      <c r="B145" s="2">
        <v>0</v>
      </c>
      <c r="C145" s="2">
        <v>0</v>
      </c>
      <c r="D145" s="2">
        <v>0</v>
      </c>
      <c r="E145" s="3" t="str">
        <f>IFERROR(VLOOKUP(A145,[1]罗入单汇总!$A$1:$C$52,2,FALSE),"无")</f>
        <v>无</v>
      </c>
      <c r="F145" s="3" t="str">
        <f>IFERROR(VLOOKUP(A145,[1]入单统计表!$A$1:$B$330,2,FALSE),"无记录")</f>
        <v>无记录</v>
      </c>
      <c r="G145" s="2" t="str">
        <f>IFERROR(VLOOKUP(A145,[1]虚点表!$D$1:$E$60,2,FALSE),"实点")</f>
        <v>实点</v>
      </c>
      <c r="H145" s="2" t="str">
        <f>IF(I145=0,"空点","非空点")</f>
        <v>空点</v>
      </c>
      <c r="I145" s="2">
        <f>IFERROR(VLOOKUP(A145,[1]罗入单汇总!$A$1:$C$52,3,FALSE),0)</f>
        <v>0</v>
      </c>
      <c r="J145" s="2">
        <v>0</v>
      </c>
      <c r="K145" s="2"/>
    </row>
    <row r="146" spans="1:11" x14ac:dyDescent="0.2">
      <c r="A146" s="2">
        <v>15536567573</v>
      </c>
      <c r="B146" s="2">
        <v>1050</v>
      </c>
      <c r="C146" s="2">
        <v>658</v>
      </c>
      <c r="D146" s="2">
        <v>1708</v>
      </c>
      <c r="E146" s="3">
        <f>IFERROR(VLOOKUP(A146,[1]罗入单汇总!$A$1:$C$52,2,FALSE),"无")</f>
        <v>44103</v>
      </c>
      <c r="F146" s="3" t="str">
        <f>IFERROR(VLOOKUP(A146,[1]入单统计表!$A$1:$B$330,2,FALSE),"无记录")</f>
        <v>现金或刷卡</v>
      </c>
      <c r="G146" s="2" t="str">
        <f>IFERROR(VLOOKUP(A146,[1]虚点表!$D$1:$E$60,2,FALSE),"实点")</f>
        <v>实点</v>
      </c>
      <c r="H146" s="2" t="str">
        <f>IF(I146=0,"空点","非空点")</f>
        <v>非空点</v>
      </c>
      <c r="I146" s="2">
        <f>IFERROR(VLOOKUP(A146,[1]罗入单汇总!$A$1:$C$52,3,FALSE),0)</f>
        <v>20000</v>
      </c>
      <c r="J146" s="2">
        <v>279.3</v>
      </c>
      <c r="K146" s="2"/>
    </row>
    <row r="147" spans="1:11" x14ac:dyDescent="0.2">
      <c r="A147" s="13">
        <v>15601386576</v>
      </c>
      <c r="B147" s="2">
        <v>0</v>
      </c>
      <c r="C147" s="2">
        <v>0</v>
      </c>
      <c r="D147" s="2">
        <v>0</v>
      </c>
      <c r="E147" s="3" t="str">
        <f>IFERROR(VLOOKUP(A147,[1]罗入单汇总!$A$1:$C$52,2,FALSE),"无")</f>
        <v>无</v>
      </c>
      <c r="F147" s="3" t="str">
        <f>IFERROR(VLOOKUP(A147,[1]入单统计表!$A$1:$B$330,2,FALSE),"无记录")</f>
        <v>无记录</v>
      </c>
      <c r="G147" s="2" t="str">
        <f>IFERROR(VLOOKUP(A147,[1]虚点表!$D$1:$E$60,2,FALSE),"实点")</f>
        <v>实点</v>
      </c>
      <c r="H147" s="2" t="str">
        <f>IF(I147=0,"空点","非空点")</f>
        <v>空点</v>
      </c>
      <c r="I147" s="2">
        <f>IFERROR(VLOOKUP(A147,[1]罗入单汇总!$A$1:$C$52,3,FALSE),0)</f>
        <v>0</v>
      </c>
      <c r="J147" s="2">
        <v>0</v>
      </c>
      <c r="K147" s="2"/>
    </row>
    <row r="148" spans="1:11" x14ac:dyDescent="0.2">
      <c r="A148" s="13">
        <v>15619073564</v>
      </c>
      <c r="B148" s="2">
        <v>0</v>
      </c>
      <c r="C148" s="2">
        <v>0</v>
      </c>
      <c r="D148" s="2">
        <v>0</v>
      </c>
      <c r="E148" s="3" t="str">
        <f>IFERROR(VLOOKUP(A148,[1]罗入单汇总!$A$1:$C$52,2,FALSE),"无")</f>
        <v>无</v>
      </c>
      <c r="F148" s="3" t="str">
        <f>IFERROR(VLOOKUP(A148,[1]入单统计表!$A$1:$B$330,2,FALSE),"无记录")</f>
        <v>无记录</v>
      </c>
      <c r="G148" s="2" t="str">
        <f>IFERROR(VLOOKUP(A148,[1]虚点表!$D$1:$E$60,2,FALSE),"实点")</f>
        <v>实点</v>
      </c>
      <c r="H148" s="2" t="str">
        <f>IF(I148=0,"空点","非空点")</f>
        <v>空点</v>
      </c>
      <c r="I148" s="2">
        <f>IFERROR(VLOOKUP(A148,[1]罗入单汇总!$A$1:$C$52,3,FALSE),0)</f>
        <v>0</v>
      </c>
      <c r="J148" s="2">
        <v>0</v>
      </c>
      <c r="K148" s="2"/>
    </row>
    <row r="149" spans="1:11" x14ac:dyDescent="0.2">
      <c r="A149" s="13">
        <v>15632236777</v>
      </c>
      <c r="B149" s="2">
        <v>0</v>
      </c>
      <c r="C149" s="2">
        <v>8</v>
      </c>
      <c r="D149" s="2">
        <v>8</v>
      </c>
      <c r="E149" s="3" t="str">
        <f>IFERROR(VLOOKUP(A149,[1]罗入单汇总!$A$1:$C$52,2,FALSE),"无")</f>
        <v>无</v>
      </c>
      <c r="F149" s="3" t="str">
        <f>IFERROR(VLOOKUP(A149,[1]入单统计表!$A$1:$B$330,2,FALSE),"无记录")</f>
        <v>无记录</v>
      </c>
      <c r="G149" s="2" t="str">
        <f>IFERROR(VLOOKUP(A149,[1]虚点表!$D$1:$E$60,2,FALSE),"实点")</f>
        <v>实点</v>
      </c>
      <c r="H149" s="2" t="str">
        <f>IF(I149=0,"空点","非空点")</f>
        <v>空点</v>
      </c>
      <c r="I149" s="2">
        <f>IFERROR(VLOOKUP(A149,[1]罗入单汇总!$A$1:$C$52,3,FALSE),0)</f>
        <v>0</v>
      </c>
      <c r="J149" s="2">
        <v>0</v>
      </c>
      <c r="K149" s="2"/>
    </row>
    <row r="150" spans="1:11" x14ac:dyDescent="0.2">
      <c r="A150" s="2">
        <v>15641660049</v>
      </c>
      <c r="B150" s="2">
        <v>2800</v>
      </c>
      <c r="C150" s="2">
        <v>1368.3</v>
      </c>
      <c r="D150" s="2">
        <v>4168.3</v>
      </c>
      <c r="E150" s="3">
        <f>IFERROR(VLOOKUP(A150,[1]罗入单汇总!$A$1:$C$52,2,FALSE),"无")</f>
        <v>44104</v>
      </c>
      <c r="F150" s="3">
        <f>IFERROR(VLOOKUP(A150,[1]入单统计表!$A$1:$B$330,2,FALSE),"无记录")</f>
        <v>0</v>
      </c>
      <c r="G150" s="2" t="str">
        <f>IFERROR(VLOOKUP(A150,[1]虚点表!$D$1:$E$60,2,FALSE),"实点")</f>
        <v>实点</v>
      </c>
      <c r="H150" s="2" t="str">
        <f>IF(I150=0,"空点","非空点")</f>
        <v>非空点</v>
      </c>
      <c r="I150" s="2">
        <f>IFERROR(VLOOKUP(A150,[1]罗入单汇总!$A$1:$C$52,3,FALSE),0)</f>
        <v>3500</v>
      </c>
      <c r="J150" s="2">
        <v>744.79999999999984</v>
      </c>
      <c r="K150" s="2"/>
    </row>
    <row r="151" spans="1:11" x14ac:dyDescent="0.2">
      <c r="A151" s="2">
        <v>15642744351</v>
      </c>
      <c r="B151" s="2">
        <v>0</v>
      </c>
      <c r="C151" s="2">
        <v>0</v>
      </c>
      <c r="D151" s="2">
        <v>0</v>
      </c>
      <c r="E151" s="3" t="str">
        <f>IFERROR(VLOOKUP(A151,[1]罗入单汇总!$A$1:$C$52,2,FALSE),"无")</f>
        <v>无</v>
      </c>
      <c r="F151" s="3" t="str">
        <f>IFERROR(VLOOKUP(A151,[1]入单统计表!$A$1:$B$330,2,FALSE),"无记录")</f>
        <v>无记录</v>
      </c>
      <c r="G151" s="2" t="str">
        <f>IFERROR(VLOOKUP(A151,[1]虚点表!$D$1:$E$60,2,FALSE),"实点")</f>
        <v>实点</v>
      </c>
      <c r="H151" s="2" t="str">
        <f>IF(I151=0,"空点","非空点")</f>
        <v>空点</v>
      </c>
      <c r="I151" s="2">
        <f>IFERROR(VLOOKUP(A151,[1]罗入单汇总!$A$1:$C$52,3,FALSE),0)</f>
        <v>0</v>
      </c>
      <c r="J151" s="2">
        <v>0</v>
      </c>
      <c r="K151" s="2"/>
    </row>
    <row r="152" spans="1:11" x14ac:dyDescent="0.2">
      <c r="A152" s="2">
        <v>15674315821</v>
      </c>
      <c r="B152" s="2">
        <v>0</v>
      </c>
      <c r="C152" s="2">
        <v>0</v>
      </c>
      <c r="D152" s="2">
        <v>0</v>
      </c>
      <c r="E152" s="3" t="str">
        <f>IFERROR(VLOOKUP(A152,[1]罗入单汇总!$A$1:$C$52,2,FALSE),"无")</f>
        <v>无</v>
      </c>
      <c r="F152" s="3" t="str">
        <f>IFERROR(VLOOKUP(A152,[1]入单统计表!$A$1:$B$330,2,FALSE),"无记录")</f>
        <v>无记录</v>
      </c>
      <c r="G152" s="2" t="str">
        <f>IFERROR(VLOOKUP(A152,[1]虚点表!$D$1:$E$60,2,FALSE),"实点")</f>
        <v>实点</v>
      </c>
      <c r="H152" s="2" t="str">
        <f>IF(I152=0,"空点","非空点")</f>
        <v>空点</v>
      </c>
      <c r="I152" s="2">
        <f>IFERROR(VLOOKUP(A152,[1]罗入单汇总!$A$1:$C$52,3,FALSE),0)</f>
        <v>0</v>
      </c>
      <c r="J152" s="2">
        <v>0</v>
      </c>
      <c r="K152" s="2"/>
    </row>
    <row r="153" spans="1:11" x14ac:dyDescent="0.2">
      <c r="A153" s="13">
        <v>15675413761</v>
      </c>
      <c r="B153" s="2">
        <v>0</v>
      </c>
      <c r="C153" s="2">
        <v>0</v>
      </c>
      <c r="D153" s="2">
        <v>0</v>
      </c>
      <c r="E153" s="3" t="str">
        <f>IFERROR(VLOOKUP(A153,[1]罗入单汇总!$A$1:$C$52,2,FALSE),"无")</f>
        <v>无</v>
      </c>
      <c r="F153" s="3" t="str">
        <f>IFERROR(VLOOKUP(A153,[1]入单统计表!$A$1:$B$330,2,FALSE),"无记录")</f>
        <v>无记录</v>
      </c>
      <c r="G153" s="2" t="str">
        <f>IFERROR(VLOOKUP(A153,[1]虚点表!$D$1:$E$60,2,FALSE),"实点")</f>
        <v>实点</v>
      </c>
      <c r="H153" s="2" t="str">
        <f>IF(I153=0,"空点","非空点")</f>
        <v>空点</v>
      </c>
      <c r="I153" s="2">
        <f>IFERROR(VLOOKUP(A153,[1]罗入单汇总!$A$1:$C$52,3,FALSE),0)</f>
        <v>0</v>
      </c>
      <c r="J153" s="2">
        <v>0</v>
      </c>
      <c r="K153" s="2"/>
    </row>
    <row r="154" spans="1:11" x14ac:dyDescent="0.2">
      <c r="A154" s="13">
        <v>15678945951</v>
      </c>
      <c r="B154" s="2">
        <v>0</v>
      </c>
      <c r="C154" s="2">
        <v>0</v>
      </c>
      <c r="D154" s="2">
        <v>0</v>
      </c>
      <c r="E154" s="3" t="str">
        <f>IFERROR(VLOOKUP(A154,[1]罗入单汇总!$A$1:$C$52,2,FALSE),"无")</f>
        <v>无</v>
      </c>
      <c r="F154" s="3" t="str">
        <f>IFERROR(VLOOKUP(A154,[1]入单统计表!$A$1:$B$330,2,FALSE),"无记录")</f>
        <v>无记录</v>
      </c>
      <c r="G154" s="2" t="str">
        <f>IFERROR(VLOOKUP(A154,[1]虚点表!$D$1:$E$60,2,FALSE),"实点")</f>
        <v>实点</v>
      </c>
      <c r="H154" s="2" t="str">
        <f>IF(I154=0,"空点","非空点")</f>
        <v>空点</v>
      </c>
      <c r="I154" s="2">
        <f>IFERROR(VLOOKUP(A154,[1]罗入单汇总!$A$1:$C$52,3,FALSE),0)</f>
        <v>0</v>
      </c>
      <c r="J154" s="2">
        <v>0</v>
      </c>
      <c r="K154" s="2"/>
    </row>
    <row r="155" spans="1:11" x14ac:dyDescent="0.2">
      <c r="A155" s="13">
        <v>15688721397</v>
      </c>
      <c r="B155" s="2">
        <v>0</v>
      </c>
      <c r="C155" s="2">
        <v>8</v>
      </c>
      <c r="D155" s="2">
        <v>8</v>
      </c>
      <c r="E155" s="3" t="str">
        <f>IFERROR(VLOOKUP(A155,[1]罗入单汇总!$A$1:$C$52,2,FALSE),"无")</f>
        <v>无</v>
      </c>
      <c r="F155" s="3" t="str">
        <f>IFERROR(VLOOKUP(A155,[1]入单统计表!$A$1:$B$330,2,FALSE),"无记录")</f>
        <v>无记录</v>
      </c>
      <c r="G155" s="2" t="str">
        <f>IFERROR(VLOOKUP(A155,[1]虚点表!$D$1:$E$60,2,FALSE),"实点")</f>
        <v>实点</v>
      </c>
      <c r="H155" s="2" t="str">
        <f>IF(I155=0,"空点","非空点")</f>
        <v>空点</v>
      </c>
      <c r="I155" s="2">
        <f>IFERROR(VLOOKUP(A155,[1]罗入单汇总!$A$1:$C$52,3,FALSE),0)</f>
        <v>0</v>
      </c>
      <c r="J155" s="2">
        <v>0</v>
      </c>
      <c r="K155" s="2"/>
    </row>
    <row r="156" spans="1:11" x14ac:dyDescent="0.2">
      <c r="A156" s="2">
        <v>15705472698</v>
      </c>
      <c r="B156" s="2">
        <v>0</v>
      </c>
      <c r="C156" s="2">
        <v>0</v>
      </c>
      <c r="D156" s="2">
        <v>0</v>
      </c>
      <c r="E156" s="3" t="str">
        <f>IFERROR(VLOOKUP(A156,[1]罗入单汇总!$A$1:$C$52,2,FALSE),"无")</f>
        <v>无</v>
      </c>
      <c r="F156" s="3" t="str">
        <f>IFERROR(VLOOKUP(A156,[1]入单统计表!$A$1:$B$330,2,FALSE),"无记录")</f>
        <v>无记录</v>
      </c>
      <c r="G156" s="2" t="str">
        <f>IFERROR(VLOOKUP(A156,[1]虚点表!$D$1:$E$60,2,FALSE),"实点")</f>
        <v>实点</v>
      </c>
      <c r="H156" s="2" t="str">
        <f>IF(I156=0,"空点","非空点")</f>
        <v>空点</v>
      </c>
      <c r="I156" s="2">
        <f>IFERROR(VLOOKUP(A156,[1]罗入单汇总!$A$1:$C$52,3,FALSE),0)</f>
        <v>0</v>
      </c>
      <c r="J156" s="2">
        <v>0</v>
      </c>
      <c r="K156" s="2"/>
    </row>
    <row r="157" spans="1:11" x14ac:dyDescent="0.2">
      <c r="A157" s="2">
        <v>15712301605</v>
      </c>
      <c r="B157" s="2">
        <v>0</v>
      </c>
      <c r="C157" s="2">
        <v>0</v>
      </c>
      <c r="D157" s="2">
        <v>0</v>
      </c>
      <c r="E157" s="3" t="str">
        <f>IFERROR(VLOOKUP(A157,[1]罗入单汇总!$A$1:$C$52,2,FALSE),"无")</f>
        <v>无</v>
      </c>
      <c r="F157" s="3" t="str">
        <f>IFERROR(VLOOKUP(A157,[1]入单统计表!$A$1:$B$330,2,FALSE),"无记录")</f>
        <v>无记录</v>
      </c>
      <c r="G157" s="2" t="str">
        <f>IFERROR(VLOOKUP(A157,[1]虚点表!$D$1:$E$60,2,FALSE),"实点")</f>
        <v>实点</v>
      </c>
      <c r="H157" s="2" t="str">
        <f>IF(I157=0,"空点","非空点")</f>
        <v>空点</v>
      </c>
      <c r="I157" s="2">
        <f>IFERROR(VLOOKUP(A157,[1]罗入单汇总!$A$1:$C$52,3,FALSE),0)</f>
        <v>0</v>
      </c>
      <c r="J157" s="2">
        <v>0</v>
      </c>
      <c r="K157" s="2"/>
    </row>
    <row r="158" spans="1:11" x14ac:dyDescent="0.2">
      <c r="A158" s="13">
        <v>15751598176</v>
      </c>
      <c r="B158" s="2">
        <v>0</v>
      </c>
      <c r="C158" s="2">
        <v>0</v>
      </c>
      <c r="D158" s="2">
        <v>0</v>
      </c>
      <c r="E158" s="3" t="str">
        <f>IFERROR(VLOOKUP(A158,[1]罗入单汇总!$A$1:$C$52,2,FALSE),"无")</f>
        <v>无</v>
      </c>
      <c r="F158" s="3" t="str">
        <f>IFERROR(VLOOKUP(A158,[1]入单统计表!$A$1:$B$330,2,FALSE),"无记录")</f>
        <v>无记录</v>
      </c>
      <c r="G158" s="2" t="str">
        <f>IFERROR(VLOOKUP(A158,[1]虚点表!$D$1:$E$60,2,FALSE),"实点")</f>
        <v>实点</v>
      </c>
      <c r="H158" s="2" t="str">
        <f>IF(I158=0,"空点","非空点")</f>
        <v>空点</v>
      </c>
      <c r="I158" s="2">
        <f>IFERROR(VLOOKUP(A158,[1]罗入单汇总!$A$1:$C$52,3,FALSE),0)</f>
        <v>0</v>
      </c>
      <c r="J158" s="2">
        <v>0</v>
      </c>
      <c r="K158" s="2"/>
    </row>
    <row r="159" spans="1:11" x14ac:dyDescent="0.2">
      <c r="A159" s="2">
        <v>15801460145</v>
      </c>
      <c r="B159" s="2">
        <v>0</v>
      </c>
      <c r="C159" s="2">
        <v>8</v>
      </c>
      <c r="D159" s="2">
        <v>8</v>
      </c>
      <c r="E159" s="3" t="str">
        <f>IFERROR(VLOOKUP(A159,[1]罗入单汇总!$A$1:$C$52,2,FALSE),"无")</f>
        <v>无</v>
      </c>
      <c r="F159" s="3" t="str">
        <f>IFERROR(VLOOKUP(A159,[1]入单统计表!$A$1:$B$330,2,FALSE),"无记录")</f>
        <v>无记录</v>
      </c>
      <c r="G159" s="2" t="str">
        <f>IFERROR(VLOOKUP(A159,[1]虚点表!$D$1:$E$60,2,FALSE),"实点")</f>
        <v>实点</v>
      </c>
      <c r="H159" s="2" t="str">
        <f>IF(I159=0,"空点","非空点")</f>
        <v>空点</v>
      </c>
      <c r="I159" s="2">
        <f>IFERROR(VLOOKUP(A159,[1]罗入单汇总!$A$1:$C$52,3,FALSE),0)</f>
        <v>0</v>
      </c>
      <c r="J159" s="2">
        <v>0</v>
      </c>
      <c r="K159" s="2"/>
    </row>
    <row r="160" spans="1:11" x14ac:dyDescent="0.2">
      <c r="A160" s="13">
        <v>15810030384</v>
      </c>
      <c r="B160" s="2">
        <v>0</v>
      </c>
      <c r="C160" s="2">
        <v>455</v>
      </c>
      <c r="D160" s="2">
        <v>455</v>
      </c>
      <c r="E160" s="3">
        <f>IFERROR(VLOOKUP(A160,[1]罗入单汇总!$A$1:$C$52,2,FALSE),"无")</f>
        <v>44114</v>
      </c>
      <c r="F160" s="3" t="str">
        <f>IFERROR(VLOOKUP(A160,[1]入单统计表!$A$1:$B$330,2,FALSE),"无记录")</f>
        <v>现金或刷卡</v>
      </c>
      <c r="G160" s="2" t="str">
        <f>IFERROR(VLOOKUP(A160,[1]虚点表!$D$1:$E$60,2,FALSE),"实点")</f>
        <v>实点</v>
      </c>
      <c r="H160" s="2" t="str">
        <f>IF(I160=0,"空点","非空点")</f>
        <v>非空点</v>
      </c>
      <c r="I160" s="2">
        <f>IFERROR(VLOOKUP(A160,[1]罗入单汇总!$A$1:$C$52,3,FALSE),0)</f>
        <v>3500</v>
      </c>
      <c r="J160" s="2">
        <v>0</v>
      </c>
      <c r="K160" s="2"/>
    </row>
    <row r="161" spans="1:11" x14ac:dyDescent="0.2">
      <c r="A161" s="2">
        <v>15811294548</v>
      </c>
      <c r="B161" s="2">
        <v>0</v>
      </c>
      <c r="C161" s="2">
        <v>50</v>
      </c>
      <c r="D161" s="2">
        <v>50</v>
      </c>
      <c r="E161" s="3" t="str">
        <f>IFERROR(VLOOKUP(A161,[1]罗入单汇总!$A$1:$C$52,2,FALSE),"无")</f>
        <v>无</v>
      </c>
      <c r="F161" s="3" t="str">
        <f>IFERROR(VLOOKUP(A161,[1]入单统计表!$A$1:$B$330,2,FALSE),"无记录")</f>
        <v>无记录</v>
      </c>
      <c r="G161" s="2" t="str">
        <f>IFERROR(VLOOKUP(A161,[1]虚点表!$D$1:$E$60,2,FALSE),"实点")</f>
        <v>实点</v>
      </c>
      <c r="H161" s="2" t="str">
        <f>IF(I161=0,"空点","非空点")</f>
        <v>空点</v>
      </c>
      <c r="I161" s="2">
        <f>IFERROR(VLOOKUP(A161,[1]罗入单汇总!$A$1:$C$52,3,FALSE),0)</f>
        <v>0</v>
      </c>
      <c r="J161" s="2">
        <v>0</v>
      </c>
      <c r="K161" s="2"/>
    </row>
    <row r="162" spans="1:11" x14ac:dyDescent="0.2">
      <c r="A162" s="2">
        <v>15817272668</v>
      </c>
      <c r="B162" s="2">
        <v>0</v>
      </c>
      <c r="C162" s="2">
        <v>0</v>
      </c>
      <c r="D162" s="2">
        <v>0</v>
      </c>
      <c r="E162" s="3" t="str">
        <f>IFERROR(VLOOKUP(A162,[1]罗入单汇总!$A$1:$C$52,2,FALSE),"无")</f>
        <v>无</v>
      </c>
      <c r="F162" s="3" t="str">
        <f>IFERROR(VLOOKUP(A162,[1]入单统计表!$A$1:$B$330,2,FALSE),"无记录")</f>
        <v>无记录</v>
      </c>
      <c r="G162" s="2" t="str">
        <f>IFERROR(VLOOKUP(A162,[1]虚点表!$D$1:$E$60,2,FALSE),"实点")</f>
        <v>实点</v>
      </c>
      <c r="H162" s="2" t="str">
        <f>IF(I162=0,"空点","非空点")</f>
        <v>空点</v>
      </c>
      <c r="I162" s="2">
        <f>IFERROR(VLOOKUP(A162,[1]罗入单汇总!$A$1:$C$52,3,FALSE),0)</f>
        <v>0</v>
      </c>
      <c r="J162" s="2">
        <v>0</v>
      </c>
      <c r="K162" s="2"/>
    </row>
    <row r="163" spans="1:11" x14ac:dyDescent="0.2">
      <c r="A163" s="2">
        <v>15830319657</v>
      </c>
      <c r="B163" s="2">
        <v>0</v>
      </c>
      <c r="C163" s="2">
        <v>50</v>
      </c>
      <c r="D163" s="2">
        <v>50</v>
      </c>
      <c r="E163" s="3" t="str">
        <f>IFERROR(VLOOKUP(A163,[1]罗入单汇总!$A$1:$C$52,2,FALSE),"无")</f>
        <v>无</v>
      </c>
      <c r="F163" s="3" t="str">
        <f>IFERROR(VLOOKUP(A163,[1]入单统计表!$A$1:$B$330,2,FALSE),"无记录")</f>
        <v>无记录</v>
      </c>
      <c r="G163" s="2" t="str">
        <f>IFERROR(VLOOKUP(A163,[1]虚点表!$D$1:$E$60,2,FALSE),"实点")</f>
        <v>实点</v>
      </c>
      <c r="H163" s="2" t="str">
        <f>IF(I163=0,"空点","非空点")</f>
        <v>空点</v>
      </c>
      <c r="I163" s="2">
        <f>IFERROR(VLOOKUP(A163,[1]罗入单汇总!$A$1:$C$52,3,FALSE),0)</f>
        <v>0</v>
      </c>
      <c r="J163" s="2">
        <v>0</v>
      </c>
      <c r="K163" s="2"/>
    </row>
    <row r="164" spans="1:11" x14ac:dyDescent="0.2">
      <c r="A164" s="2">
        <v>15834000240</v>
      </c>
      <c r="B164" s="2">
        <v>1050</v>
      </c>
      <c r="C164" s="2">
        <v>658</v>
      </c>
      <c r="D164" s="2">
        <v>1708</v>
      </c>
      <c r="E164" s="3">
        <f>IFERROR(VLOOKUP(A164,[1]罗入单汇总!$A$1:$C$52,2,FALSE),"无")</f>
        <v>44103</v>
      </c>
      <c r="F164" s="3" t="str">
        <f>IFERROR(VLOOKUP(A164,[1]入单统计表!$A$1:$B$330,2,FALSE),"无记录")</f>
        <v>现金或刷卡</v>
      </c>
      <c r="G164" s="2" t="str">
        <f>IFERROR(VLOOKUP(A164,[1]虚点表!$D$1:$E$60,2,FALSE),"实点")</f>
        <v>实点</v>
      </c>
      <c r="H164" s="2" t="str">
        <f>IF(I164=0,"空点","非空点")</f>
        <v>非空点</v>
      </c>
      <c r="I164" s="2">
        <f>IFERROR(VLOOKUP(A164,[1]罗入单汇总!$A$1:$C$52,3,FALSE),0)</f>
        <v>20000</v>
      </c>
      <c r="J164" s="2">
        <v>279.3</v>
      </c>
      <c r="K164" s="2"/>
    </row>
    <row r="165" spans="1:11" x14ac:dyDescent="0.2">
      <c r="A165" s="2">
        <v>15839310777</v>
      </c>
      <c r="B165" s="2">
        <v>700</v>
      </c>
      <c r="C165" s="2">
        <v>600</v>
      </c>
      <c r="D165" s="2">
        <v>1300</v>
      </c>
      <c r="E165" s="3">
        <f>IFERROR(VLOOKUP(A165,[1]罗入单汇总!$A$1:$C$52,2,FALSE),"无")</f>
        <v>44100</v>
      </c>
      <c r="F165" s="3">
        <f>IFERROR(VLOOKUP(A165,[1]入单统计表!$A$1:$B$330,2,FALSE),"无记录")</f>
        <v>0</v>
      </c>
      <c r="G165" s="2" t="str">
        <f>IFERROR(VLOOKUP(A165,[1]虚点表!$D$1:$E$60,2,FALSE),"实点")</f>
        <v>实点</v>
      </c>
      <c r="H165" s="2" t="str">
        <f>IF(I165=0,"空点","非空点")</f>
        <v>非空点</v>
      </c>
      <c r="I165" s="2">
        <f>IFERROR(VLOOKUP(A165,[1]罗入单汇总!$A$1:$C$52,3,FALSE),0)</f>
        <v>3500</v>
      </c>
      <c r="J165" s="2">
        <v>186.2</v>
      </c>
      <c r="K165" s="2"/>
    </row>
    <row r="166" spans="1:11" x14ac:dyDescent="0.2">
      <c r="A166" s="2">
        <v>15846512679</v>
      </c>
      <c r="B166" s="2">
        <v>0</v>
      </c>
      <c r="C166" s="2">
        <v>0</v>
      </c>
      <c r="D166" s="2">
        <v>0</v>
      </c>
      <c r="E166" s="3" t="str">
        <f>IFERROR(VLOOKUP(A166,[1]罗入单汇总!$A$1:$C$52,2,FALSE),"无")</f>
        <v>无</v>
      </c>
      <c r="F166" s="3" t="str">
        <f>IFERROR(VLOOKUP(A166,[1]入单统计表!$A$1:$B$330,2,FALSE),"无记录")</f>
        <v>无记录</v>
      </c>
      <c r="G166" s="2" t="str">
        <f>IFERROR(VLOOKUP(A166,[1]虚点表!$D$1:$E$60,2,FALSE),"实点")</f>
        <v>实点</v>
      </c>
      <c r="H166" s="2" t="str">
        <f>IF(I166=0,"空点","非空点")</f>
        <v>空点</v>
      </c>
      <c r="I166" s="2">
        <f>IFERROR(VLOOKUP(A166,[1]罗入单汇总!$A$1:$C$52,3,FALSE),0)</f>
        <v>0</v>
      </c>
      <c r="J166" s="2">
        <v>0</v>
      </c>
      <c r="K166" s="2"/>
    </row>
    <row r="167" spans="1:11" x14ac:dyDescent="0.2">
      <c r="A167" s="2">
        <v>15856134113</v>
      </c>
      <c r="B167" s="2">
        <v>0</v>
      </c>
      <c r="C167" s="2">
        <v>0</v>
      </c>
      <c r="D167" s="2">
        <v>0</v>
      </c>
      <c r="E167" s="3" t="str">
        <f>IFERROR(VLOOKUP(A167,[1]罗入单汇总!$A$1:$C$52,2,FALSE),"无")</f>
        <v>无</v>
      </c>
      <c r="F167" s="3" t="str">
        <f>IFERROR(VLOOKUP(A167,[1]入单统计表!$A$1:$B$330,2,FALSE),"无记录")</f>
        <v>无记录</v>
      </c>
      <c r="G167" s="2" t="str">
        <f>IFERROR(VLOOKUP(A167,[1]虚点表!$D$1:$E$60,2,FALSE),"实点")</f>
        <v>实点</v>
      </c>
      <c r="H167" s="2" t="str">
        <f>IF(I167=0,"空点","非空点")</f>
        <v>空点</v>
      </c>
      <c r="I167" s="2">
        <f>IFERROR(VLOOKUP(A167,[1]罗入单汇总!$A$1:$C$52,3,FALSE),0)</f>
        <v>0</v>
      </c>
      <c r="J167" s="2">
        <v>0</v>
      </c>
      <c r="K167" s="2"/>
    </row>
    <row r="168" spans="1:11" x14ac:dyDescent="0.2">
      <c r="A168" s="2">
        <v>15896815852</v>
      </c>
      <c r="B168" s="2">
        <v>0</v>
      </c>
      <c r="C168" s="2">
        <v>0</v>
      </c>
      <c r="D168" s="2">
        <v>0</v>
      </c>
      <c r="E168" s="3" t="str">
        <f>IFERROR(VLOOKUP(A168,[1]罗入单汇总!$A$1:$C$52,2,FALSE),"无")</f>
        <v>无</v>
      </c>
      <c r="F168" s="3" t="str">
        <f>IFERROR(VLOOKUP(A168,[1]入单统计表!$A$1:$B$330,2,FALSE),"无记录")</f>
        <v>无记录</v>
      </c>
      <c r="G168" s="2" t="str">
        <f>IFERROR(VLOOKUP(A168,[1]虚点表!$D$1:$E$60,2,FALSE),"实点")</f>
        <v>实点</v>
      </c>
      <c r="H168" s="2" t="str">
        <f>IF(I168=0,"空点","非空点")</f>
        <v>空点</v>
      </c>
      <c r="I168" s="2">
        <f>IFERROR(VLOOKUP(A168,[1]罗入单汇总!$A$1:$C$52,3,FALSE),0)</f>
        <v>0</v>
      </c>
      <c r="J168" s="2">
        <v>0</v>
      </c>
      <c r="K168" s="2"/>
    </row>
    <row r="169" spans="1:11" x14ac:dyDescent="0.2">
      <c r="A169" s="2">
        <v>15901189399</v>
      </c>
      <c r="B169" s="2">
        <v>0</v>
      </c>
      <c r="C169" s="2">
        <v>0</v>
      </c>
      <c r="D169" s="2">
        <v>0</v>
      </c>
      <c r="E169" s="3" t="str">
        <f>IFERROR(VLOOKUP(A169,[1]罗入单汇总!$A$1:$C$52,2,FALSE),"无")</f>
        <v>无</v>
      </c>
      <c r="F169" s="3" t="str">
        <f>IFERROR(VLOOKUP(A169,[1]入单统计表!$A$1:$B$330,2,FALSE),"无记录")</f>
        <v>无记录</v>
      </c>
      <c r="G169" s="2" t="str">
        <f>IFERROR(VLOOKUP(A169,[1]虚点表!$D$1:$E$60,2,FALSE),"实点")</f>
        <v>实点</v>
      </c>
      <c r="H169" s="2" t="str">
        <f>IF(I169=0,"空点","非空点")</f>
        <v>空点</v>
      </c>
      <c r="I169" s="2">
        <f>IFERROR(VLOOKUP(A169,[1]罗入单汇总!$A$1:$C$52,3,FALSE),0)</f>
        <v>0</v>
      </c>
      <c r="J169" s="2">
        <v>0</v>
      </c>
      <c r="K169" s="2"/>
    </row>
    <row r="170" spans="1:11" x14ac:dyDescent="0.2">
      <c r="A170" s="2">
        <v>15958129679</v>
      </c>
      <c r="B170" s="2">
        <v>0</v>
      </c>
      <c r="C170" s="2">
        <v>50</v>
      </c>
      <c r="D170" s="2">
        <v>50</v>
      </c>
      <c r="E170" s="3" t="str">
        <f>IFERROR(VLOOKUP(A170,[1]罗入单汇总!$A$1:$C$52,2,FALSE),"无")</f>
        <v>无</v>
      </c>
      <c r="F170" s="3" t="str">
        <f>IFERROR(VLOOKUP(A170,[1]入单统计表!$A$1:$B$330,2,FALSE),"无记录")</f>
        <v>无记录</v>
      </c>
      <c r="G170" s="2" t="str">
        <f>IFERROR(VLOOKUP(A170,[1]虚点表!$D$1:$E$60,2,FALSE),"实点")</f>
        <v>实点</v>
      </c>
      <c r="H170" s="2" t="str">
        <f>IF(I170=0,"空点","非空点")</f>
        <v>空点</v>
      </c>
      <c r="I170" s="2">
        <f>IFERROR(VLOOKUP(A170,[1]罗入单汇总!$A$1:$C$52,3,FALSE),0)</f>
        <v>0</v>
      </c>
      <c r="J170" s="2">
        <v>0</v>
      </c>
      <c r="K170" s="2"/>
    </row>
    <row r="171" spans="1:11" x14ac:dyDescent="0.2">
      <c r="A171" s="13">
        <v>15985879413</v>
      </c>
      <c r="B171" s="2">
        <v>0</v>
      </c>
      <c r="C171" s="2">
        <v>0</v>
      </c>
      <c r="D171" s="2">
        <v>0</v>
      </c>
      <c r="E171" s="3" t="str">
        <f>IFERROR(VLOOKUP(A171,[1]罗入单汇总!$A$1:$C$52,2,FALSE),"无")</f>
        <v>无</v>
      </c>
      <c r="F171" s="3" t="str">
        <f>IFERROR(VLOOKUP(A171,[1]入单统计表!$A$1:$B$330,2,FALSE),"无记录")</f>
        <v>无记录</v>
      </c>
      <c r="G171" s="2" t="str">
        <f>IFERROR(VLOOKUP(A171,[1]虚点表!$D$1:$E$60,2,FALSE),"实点")</f>
        <v>实点</v>
      </c>
      <c r="H171" s="2" t="str">
        <f>IF(I171=0,"空点","非空点")</f>
        <v>空点</v>
      </c>
      <c r="I171" s="2">
        <f>IFERROR(VLOOKUP(A171,[1]罗入单汇总!$A$1:$C$52,3,FALSE),0)</f>
        <v>0</v>
      </c>
      <c r="J171" s="2">
        <v>0</v>
      </c>
      <c r="K171" s="2"/>
    </row>
    <row r="172" spans="1:11" x14ac:dyDescent="0.2">
      <c r="A172" s="2">
        <v>17031925678</v>
      </c>
      <c r="B172" s="2">
        <v>0</v>
      </c>
      <c r="C172" s="2">
        <v>945</v>
      </c>
      <c r="D172" s="2">
        <v>945</v>
      </c>
      <c r="E172" s="3" t="str">
        <f>IFERROR(VLOOKUP(A172,[1]罗入单汇总!$A$1:$C$52,2,FALSE),"无")</f>
        <v>无</v>
      </c>
      <c r="F172" s="3" t="str">
        <f>IFERROR(VLOOKUP(A172,[1]入单统计表!$A$1:$B$330,2,FALSE),"无记录")</f>
        <v>无记录</v>
      </c>
      <c r="G172" s="2" t="str">
        <f>IFERROR(VLOOKUP(A172,[1]虚点表!$D$1:$E$60,2,FALSE),"实点")</f>
        <v>虚点</v>
      </c>
      <c r="H172" s="2" t="str">
        <f>IF(I172=0,"空点","非空点")</f>
        <v>空点</v>
      </c>
      <c r="I172" s="2">
        <f>IFERROR(VLOOKUP(A172,[1]罗入单汇总!$A$1:$C$52,3,FALSE),0)</f>
        <v>0</v>
      </c>
      <c r="J172" s="2">
        <v>0</v>
      </c>
      <c r="K172" s="2"/>
    </row>
    <row r="173" spans="1:11" x14ac:dyDescent="0.2">
      <c r="A173" s="2">
        <v>17047424742</v>
      </c>
      <c r="B173" s="2">
        <v>0</v>
      </c>
      <c r="C173" s="2">
        <v>0</v>
      </c>
      <c r="D173" s="2">
        <v>0</v>
      </c>
      <c r="E173" s="3" t="str">
        <f>IFERROR(VLOOKUP(A173,[1]罗入单汇总!$A$1:$C$52,2,FALSE),"无")</f>
        <v>无</v>
      </c>
      <c r="F173" s="3" t="str">
        <f>IFERROR(VLOOKUP(A173,[1]入单统计表!$A$1:$B$330,2,FALSE),"无记录")</f>
        <v>无记录</v>
      </c>
      <c r="G173" s="2" t="str">
        <f>IFERROR(VLOOKUP(A173,[1]虚点表!$D$1:$E$60,2,FALSE),"实点")</f>
        <v>实点</v>
      </c>
      <c r="H173" s="2" t="str">
        <f>IF(I173=0,"空点","非空点")</f>
        <v>空点</v>
      </c>
      <c r="I173" s="2">
        <f>IFERROR(VLOOKUP(A173,[1]罗入单汇总!$A$1:$C$52,3,FALSE),0)</f>
        <v>0</v>
      </c>
      <c r="J173" s="2">
        <v>0</v>
      </c>
      <c r="K173" s="2"/>
    </row>
    <row r="174" spans="1:11" x14ac:dyDescent="0.2">
      <c r="A174" s="2">
        <v>17109993369</v>
      </c>
      <c r="B174" s="2">
        <v>0</v>
      </c>
      <c r="C174" s="2">
        <v>0</v>
      </c>
      <c r="D174" s="2">
        <v>0</v>
      </c>
      <c r="E174" s="3" t="str">
        <f>IFERROR(VLOOKUP(A174,[1]罗入单汇总!$A$1:$C$52,2,FALSE),"无")</f>
        <v>无</v>
      </c>
      <c r="F174" s="3" t="str">
        <f>IFERROR(VLOOKUP(A174,[1]入单统计表!$A$1:$B$330,2,FALSE),"无记录")</f>
        <v>无记录</v>
      </c>
      <c r="G174" s="2" t="str">
        <f>IFERROR(VLOOKUP(A174,[1]虚点表!$D$1:$E$60,2,FALSE),"实点")</f>
        <v>实点</v>
      </c>
      <c r="H174" s="2" t="str">
        <f>IF(I174=0,"空点","非空点")</f>
        <v>空点</v>
      </c>
      <c r="I174" s="2">
        <f>IFERROR(VLOOKUP(A174,[1]罗入单汇总!$A$1:$C$52,3,FALSE),0)</f>
        <v>0</v>
      </c>
      <c r="J174" s="2">
        <v>0</v>
      </c>
      <c r="K174" s="2"/>
    </row>
    <row r="175" spans="1:11" x14ac:dyDescent="0.2">
      <c r="A175" s="2">
        <v>17114080666</v>
      </c>
      <c r="B175" s="2">
        <v>0</v>
      </c>
      <c r="C175" s="2">
        <v>0</v>
      </c>
      <c r="D175" s="2">
        <v>0</v>
      </c>
      <c r="E175" s="3" t="str">
        <f>IFERROR(VLOOKUP(A175,[1]罗入单汇总!$A$1:$C$52,2,FALSE),"无")</f>
        <v>无</v>
      </c>
      <c r="F175" s="3" t="str">
        <f>IFERROR(VLOOKUP(A175,[1]入单统计表!$A$1:$B$330,2,FALSE),"无记录")</f>
        <v>无记录</v>
      </c>
      <c r="G175" s="2" t="str">
        <f>IFERROR(VLOOKUP(A175,[1]虚点表!$D$1:$E$60,2,FALSE),"实点")</f>
        <v>实点</v>
      </c>
      <c r="H175" s="2" t="str">
        <f>IF(I175=0,"空点","非空点")</f>
        <v>空点</v>
      </c>
      <c r="I175" s="2">
        <f>IFERROR(VLOOKUP(A175,[1]罗入单汇总!$A$1:$C$52,3,FALSE),0)</f>
        <v>0</v>
      </c>
      <c r="J175" s="2">
        <v>0</v>
      </c>
      <c r="K175" s="2"/>
    </row>
    <row r="176" spans="1:11" x14ac:dyDescent="0.2">
      <c r="A176" s="13">
        <v>17186158640</v>
      </c>
      <c r="B176" s="2">
        <v>0</v>
      </c>
      <c r="C176" s="2">
        <v>0</v>
      </c>
      <c r="D176" s="2">
        <v>0</v>
      </c>
      <c r="E176" s="3" t="str">
        <f>IFERROR(VLOOKUP(A176,[1]罗入单汇总!$A$1:$C$52,2,FALSE),"无")</f>
        <v>无</v>
      </c>
      <c r="F176" s="3" t="str">
        <f>IFERROR(VLOOKUP(A176,[1]入单统计表!$A$1:$B$330,2,FALSE),"无记录")</f>
        <v>无记录</v>
      </c>
      <c r="G176" s="2" t="str">
        <f>IFERROR(VLOOKUP(A176,[1]虚点表!$D$1:$E$60,2,FALSE),"实点")</f>
        <v>实点</v>
      </c>
      <c r="H176" s="2" t="str">
        <f>IF(I176=0,"空点","非空点")</f>
        <v>空点</v>
      </c>
      <c r="I176" s="2">
        <f>IFERROR(VLOOKUP(A176,[1]罗入单汇总!$A$1:$C$52,3,FALSE),0)</f>
        <v>0</v>
      </c>
      <c r="J176" s="2">
        <v>0</v>
      </c>
      <c r="K176" s="2"/>
    </row>
    <row r="177" spans="1:11" x14ac:dyDescent="0.2">
      <c r="A177" s="13">
        <v>17300417005</v>
      </c>
      <c r="B177" s="2">
        <v>0</v>
      </c>
      <c r="C177" s="2">
        <v>0</v>
      </c>
      <c r="D177" s="2">
        <v>0</v>
      </c>
      <c r="E177" s="3" t="str">
        <f>IFERROR(VLOOKUP(A177,[1]罗入单汇总!$A$1:$C$52,2,FALSE),"无")</f>
        <v>无</v>
      </c>
      <c r="F177" s="3" t="str">
        <f>IFERROR(VLOOKUP(A177,[1]入单统计表!$A$1:$B$330,2,FALSE),"无记录")</f>
        <v>无记录</v>
      </c>
      <c r="G177" s="2" t="str">
        <f>IFERROR(VLOOKUP(A177,[1]虚点表!$D$1:$E$60,2,FALSE),"实点")</f>
        <v>实点</v>
      </c>
      <c r="H177" s="2" t="str">
        <f>IF(I177=0,"空点","非空点")</f>
        <v>空点</v>
      </c>
      <c r="I177" s="2">
        <f>IFERROR(VLOOKUP(A177,[1]罗入单汇总!$A$1:$C$52,3,FALSE),0)</f>
        <v>0</v>
      </c>
      <c r="J177" s="2">
        <v>0</v>
      </c>
      <c r="K177" s="2"/>
    </row>
    <row r="178" spans="1:11" x14ac:dyDescent="0.2">
      <c r="A178" s="2">
        <v>17301217839</v>
      </c>
      <c r="B178" s="2">
        <v>0</v>
      </c>
      <c r="C178" s="2">
        <v>8</v>
      </c>
      <c r="D178" s="2">
        <v>8</v>
      </c>
      <c r="E178" s="3" t="str">
        <f>IFERROR(VLOOKUP(A178,[1]罗入单汇总!$A$1:$C$52,2,FALSE),"无")</f>
        <v>无</v>
      </c>
      <c r="F178" s="3" t="str">
        <f>IFERROR(VLOOKUP(A178,[1]入单统计表!$A$1:$B$330,2,FALSE),"无记录")</f>
        <v>无记录</v>
      </c>
      <c r="G178" s="2" t="str">
        <f>IFERROR(VLOOKUP(A178,[1]虚点表!$D$1:$E$60,2,FALSE),"实点")</f>
        <v>实点</v>
      </c>
      <c r="H178" s="2" t="str">
        <f>IF(I178=0,"空点","非空点")</f>
        <v>空点</v>
      </c>
      <c r="I178" s="2">
        <f>IFERROR(VLOOKUP(A178,[1]罗入单汇总!$A$1:$C$52,3,FALSE),0)</f>
        <v>0</v>
      </c>
      <c r="J178" s="2">
        <v>0</v>
      </c>
      <c r="K178" s="2"/>
    </row>
    <row r="179" spans="1:11" x14ac:dyDescent="0.2">
      <c r="A179" s="2">
        <v>17319079541</v>
      </c>
      <c r="B179" s="2">
        <v>0</v>
      </c>
      <c r="C179" s="2">
        <v>0</v>
      </c>
      <c r="D179" s="2">
        <v>0</v>
      </c>
      <c r="E179" s="3" t="str">
        <f>IFERROR(VLOOKUP(A179,[1]罗入单汇总!$A$1:$C$52,2,FALSE),"无")</f>
        <v>无</v>
      </c>
      <c r="F179" s="3" t="str">
        <f>IFERROR(VLOOKUP(A179,[1]入单统计表!$A$1:$B$330,2,FALSE),"无记录")</f>
        <v>无记录</v>
      </c>
      <c r="G179" s="2" t="str">
        <f>IFERROR(VLOOKUP(A179,[1]虚点表!$D$1:$E$60,2,FALSE),"实点")</f>
        <v>实点</v>
      </c>
      <c r="H179" s="2" t="str">
        <f>IF(I179=0,"空点","非空点")</f>
        <v>空点</v>
      </c>
      <c r="I179" s="2">
        <f>IFERROR(VLOOKUP(A179,[1]罗入单汇总!$A$1:$C$52,3,FALSE),0)</f>
        <v>0</v>
      </c>
      <c r="J179" s="2">
        <v>0</v>
      </c>
      <c r="K179" s="2"/>
    </row>
    <row r="180" spans="1:11" x14ac:dyDescent="0.2">
      <c r="A180" s="2">
        <v>17319237279</v>
      </c>
      <c r="B180" s="2">
        <v>0</v>
      </c>
      <c r="C180" s="2">
        <v>1069</v>
      </c>
      <c r="D180" s="2">
        <v>1069</v>
      </c>
      <c r="E180" s="3">
        <f>IFERROR(VLOOKUP(A180,[1]罗入单汇总!$A$1:$C$52,2,FALSE),"无")</f>
        <v>44108</v>
      </c>
      <c r="F180" s="3" t="str">
        <f>IFERROR(VLOOKUP(A180,[1]入单统计表!$A$1:$B$330,2,FALSE),"无记录")</f>
        <v>现金或刷卡</v>
      </c>
      <c r="G180" s="2" t="str">
        <f>IFERROR(VLOOKUP(A180,[1]虚点表!$D$1:$E$60,2,FALSE),"实点")</f>
        <v>实点</v>
      </c>
      <c r="H180" s="2" t="str">
        <f>IF(I180=0,"空点","非空点")</f>
        <v>非空点</v>
      </c>
      <c r="I180" s="2">
        <f>IFERROR(VLOOKUP(A180,[1]罗入单汇总!$A$1:$C$52,3,FALSE),0)</f>
        <v>3500</v>
      </c>
      <c r="J180" s="2">
        <v>0</v>
      </c>
      <c r="K180" s="2"/>
    </row>
    <row r="181" spans="1:11" x14ac:dyDescent="0.2">
      <c r="A181" s="2">
        <v>17332605165</v>
      </c>
      <c r="B181" s="2">
        <v>0</v>
      </c>
      <c r="C181" s="2">
        <v>8</v>
      </c>
      <c r="D181" s="2">
        <v>8</v>
      </c>
      <c r="E181" s="3" t="str">
        <f>IFERROR(VLOOKUP(A181,[1]罗入单汇总!$A$1:$C$52,2,FALSE),"无")</f>
        <v>无</v>
      </c>
      <c r="F181" s="3" t="str">
        <f>IFERROR(VLOOKUP(A181,[1]入单统计表!$A$1:$B$330,2,FALSE),"无记录")</f>
        <v>无记录</v>
      </c>
      <c r="G181" s="2" t="str">
        <f>IFERROR(VLOOKUP(A181,[1]虚点表!$D$1:$E$60,2,FALSE),"实点")</f>
        <v>实点</v>
      </c>
      <c r="H181" s="2" t="str">
        <f>IF(I181=0,"空点","非空点")</f>
        <v>空点</v>
      </c>
      <c r="I181" s="2">
        <f>IFERROR(VLOOKUP(A181,[1]罗入单汇总!$A$1:$C$52,3,FALSE),0)</f>
        <v>0</v>
      </c>
      <c r="J181" s="2">
        <v>0</v>
      </c>
      <c r="K181" s="2"/>
    </row>
    <row r="182" spans="1:11" x14ac:dyDescent="0.2">
      <c r="A182" s="2">
        <v>17342613192</v>
      </c>
      <c r="B182" s="2">
        <v>0</v>
      </c>
      <c r="C182" s="2">
        <v>682.5</v>
      </c>
      <c r="D182" s="2">
        <v>682.5</v>
      </c>
      <c r="E182" s="3">
        <f>IFERROR(VLOOKUP(A182,[1]罗入单汇总!$A$1:$C$52,2,FALSE),"无")</f>
        <v>44109</v>
      </c>
      <c r="F182" s="3" t="str">
        <f>IFERROR(VLOOKUP(A182,[1]入单统计表!$A$1:$B$330,2,FALSE),"无记录")</f>
        <v>500U到钱包</v>
      </c>
      <c r="G182" s="2" t="str">
        <f>IFERROR(VLOOKUP(A182,[1]虚点表!$D$1:$E$60,2,FALSE),"实点")</f>
        <v>实点</v>
      </c>
      <c r="H182" s="2" t="str">
        <f>IF(I182=0,"空点","非空点")</f>
        <v>非空点</v>
      </c>
      <c r="I182" s="2">
        <f>IFERROR(VLOOKUP(A182,[1]罗入单汇总!$A$1:$C$52,3,FALSE),0)</f>
        <v>3500</v>
      </c>
      <c r="J182" s="2">
        <v>0</v>
      </c>
      <c r="K182" s="2"/>
    </row>
    <row r="183" spans="1:11" x14ac:dyDescent="0.2">
      <c r="A183" s="2">
        <v>17366281244</v>
      </c>
      <c r="B183" s="2">
        <v>0</v>
      </c>
      <c r="C183" s="2">
        <v>0</v>
      </c>
      <c r="D183" s="2">
        <v>0</v>
      </c>
      <c r="E183" s="3" t="str">
        <f>IFERROR(VLOOKUP(A183,[1]罗入单汇总!$A$1:$C$52,2,FALSE),"无")</f>
        <v>无</v>
      </c>
      <c r="F183" s="3" t="str">
        <f>IFERROR(VLOOKUP(A183,[1]入单统计表!$A$1:$B$330,2,FALSE),"无记录")</f>
        <v>无记录</v>
      </c>
      <c r="G183" s="2" t="str">
        <f>IFERROR(VLOOKUP(A183,[1]虚点表!$D$1:$E$60,2,FALSE),"实点")</f>
        <v>实点</v>
      </c>
      <c r="H183" s="2" t="str">
        <f>IF(I183=0,"空点","非空点")</f>
        <v>空点</v>
      </c>
      <c r="I183" s="2">
        <f>IFERROR(VLOOKUP(A183,[1]罗入单汇总!$A$1:$C$52,3,FALSE),0)</f>
        <v>0</v>
      </c>
      <c r="J183" s="2">
        <v>0</v>
      </c>
      <c r="K183" s="2"/>
    </row>
    <row r="184" spans="1:11" x14ac:dyDescent="0.2">
      <c r="A184" s="2">
        <v>17370076385</v>
      </c>
      <c r="B184" s="2">
        <v>350</v>
      </c>
      <c r="C184" s="2">
        <v>490</v>
      </c>
      <c r="D184" s="2">
        <v>840</v>
      </c>
      <c r="E184" s="3">
        <f>IFERROR(VLOOKUP(A184,[1]罗入单汇总!$A$1:$C$52,2,FALSE),"无")</f>
        <v>44106</v>
      </c>
      <c r="F184" s="3" t="str">
        <f>IFERROR(VLOOKUP(A184,[1]入单统计表!$A$1:$B$330,2,FALSE),"无记录")</f>
        <v>现金或刷卡</v>
      </c>
      <c r="G184" s="2" t="str">
        <f>IFERROR(VLOOKUP(A184,[1]虚点表!$D$1:$E$60,2,FALSE),"实点")</f>
        <v>实点</v>
      </c>
      <c r="H184" s="2" t="str">
        <f>IF(I184=0,"空点","非空点")</f>
        <v>非空点</v>
      </c>
      <c r="I184" s="2">
        <f>IFERROR(VLOOKUP(A184,[1]罗入单汇总!$A$1:$C$52,3,FALSE),0)</f>
        <v>3500</v>
      </c>
      <c r="J184" s="2">
        <v>0</v>
      </c>
      <c r="K184" s="2"/>
    </row>
    <row r="185" spans="1:11" x14ac:dyDescent="0.2">
      <c r="A185" s="2">
        <v>17372223913</v>
      </c>
      <c r="B185" s="2">
        <v>0</v>
      </c>
      <c r="C185" s="2">
        <v>0</v>
      </c>
      <c r="D185" s="2">
        <v>0</v>
      </c>
      <c r="E185" s="3" t="str">
        <f>IFERROR(VLOOKUP(A185,[1]罗入单汇总!$A$1:$C$52,2,FALSE),"无")</f>
        <v>无</v>
      </c>
      <c r="F185" s="3" t="str">
        <f>IFERROR(VLOOKUP(A185,[1]入单统计表!$A$1:$B$330,2,FALSE),"无记录")</f>
        <v>无记录</v>
      </c>
      <c r="G185" s="2" t="str">
        <f>IFERROR(VLOOKUP(A185,[1]虚点表!$D$1:$E$60,2,FALSE),"实点")</f>
        <v>实点</v>
      </c>
      <c r="H185" s="2" t="str">
        <f>IF(I185=0,"空点","非空点")</f>
        <v>空点</v>
      </c>
      <c r="I185" s="2">
        <f>IFERROR(VLOOKUP(A185,[1]罗入单汇总!$A$1:$C$52,3,FALSE),0)</f>
        <v>0</v>
      </c>
      <c r="J185" s="2">
        <v>0</v>
      </c>
      <c r="K185" s="2"/>
    </row>
    <row r="186" spans="1:11" x14ac:dyDescent="0.2">
      <c r="A186" s="2">
        <v>17501109209</v>
      </c>
      <c r="B186" s="2">
        <v>0</v>
      </c>
      <c r="C186" s="2">
        <v>0</v>
      </c>
      <c r="D186" s="2">
        <v>0</v>
      </c>
      <c r="E186" s="3" t="str">
        <f>IFERROR(VLOOKUP(A186,[1]罗入单汇总!$A$1:$C$52,2,FALSE),"无")</f>
        <v>无</v>
      </c>
      <c r="F186" s="3" t="str">
        <f>IFERROR(VLOOKUP(A186,[1]入单统计表!$A$1:$B$330,2,FALSE),"无记录")</f>
        <v>无记录</v>
      </c>
      <c r="G186" s="2" t="str">
        <f>IFERROR(VLOOKUP(A186,[1]虚点表!$D$1:$E$60,2,FALSE),"实点")</f>
        <v>实点</v>
      </c>
      <c r="H186" s="2" t="str">
        <f>IF(I186=0,"空点","非空点")</f>
        <v>空点</v>
      </c>
      <c r="I186" s="2">
        <f>IFERROR(VLOOKUP(A186,[1]罗入单汇总!$A$1:$C$52,3,FALSE),0)</f>
        <v>0</v>
      </c>
      <c r="J186" s="2">
        <v>0</v>
      </c>
      <c r="K186" s="2"/>
    </row>
    <row r="187" spans="1:11" x14ac:dyDescent="0.2">
      <c r="A187" s="13">
        <v>17600365308</v>
      </c>
      <c r="B187" s="2">
        <v>0</v>
      </c>
      <c r="C187" s="2">
        <v>8</v>
      </c>
      <c r="D187" s="2">
        <v>8</v>
      </c>
      <c r="E187" s="3" t="str">
        <f>IFERROR(VLOOKUP(A187,[1]罗入单汇总!$A$1:$C$52,2,FALSE),"无")</f>
        <v>无</v>
      </c>
      <c r="F187" s="3" t="str">
        <f>IFERROR(VLOOKUP(A187,[1]入单统计表!$A$1:$B$330,2,FALSE),"无记录")</f>
        <v>无记录</v>
      </c>
      <c r="G187" s="2" t="str">
        <f>IFERROR(VLOOKUP(A187,[1]虚点表!$D$1:$E$60,2,FALSE),"实点")</f>
        <v>实点</v>
      </c>
      <c r="H187" s="2" t="str">
        <f>IF(I187=0,"空点","非空点")</f>
        <v>空点</v>
      </c>
      <c r="I187" s="2">
        <f>IFERROR(VLOOKUP(A187,[1]罗入单汇总!$A$1:$C$52,3,FALSE),0)</f>
        <v>0</v>
      </c>
      <c r="J187" s="2">
        <v>0</v>
      </c>
      <c r="K187" s="2"/>
    </row>
    <row r="188" spans="1:11" x14ac:dyDescent="0.2">
      <c r="A188" s="2">
        <v>17600884511</v>
      </c>
      <c r="B188" s="2">
        <v>0</v>
      </c>
      <c r="C188" s="2">
        <v>0</v>
      </c>
      <c r="D188" s="2">
        <v>0</v>
      </c>
      <c r="E188" s="3" t="str">
        <f>IFERROR(VLOOKUP(A188,[1]罗入单汇总!$A$1:$C$52,2,FALSE),"无")</f>
        <v>无</v>
      </c>
      <c r="F188" s="3" t="str">
        <f>IFERROR(VLOOKUP(A188,[1]入单统计表!$A$1:$B$330,2,FALSE),"无记录")</f>
        <v>无记录</v>
      </c>
      <c r="G188" s="2" t="str">
        <f>IFERROR(VLOOKUP(A188,[1]虚点表!$D$1:$E$60,2,FALSE),"实点")</f>
        <v>实点</v>
      </c>
      <c r="H188" s="2" t="str">
        <f>IF(I188=0,"空点","非空点")</f>
        <v>空点</v>
      </c>
      <c r="I188" s="2">
        <f>IFERROR(VLOOKUP(A188,[1]罗入单汇总!$A$1:$C$52,3,FALSE),0)</f>
        <v>0</v>
      </c>
      <c r="J188" s="2">
        <v>0</v>
      </c>
      <c r="K188" s="2"/>
    </row>
    <row r="189" spans="1:11" x14ac:dyDescent="0.2">
      <c r="A189" s="2">
        <v>17610001877</v>
      </c>
      <c r="B189" s="2">
        <v>0</v>
      </c>
      <c r="C189" s="2">
        <v>0</v>
      </c>
      <c r="D189" s="2">
        <v>0</v>
      </c>
      <c r="E189" s="3" t="str">
        <f>IFERROR(VLOOKUP(A189,[1]罗入单汇总!$A$1:$C$52,2,FALSE),"无")</f>
        <v>无</v>
      </c>
      <c r="F189" s="3" t="str">
        <f>IFERROR(VLOOKUP(A189,[1]入单统计表!$A$1:$B$330,2,FALSE),"无记录")</f>
        <v>无记录</v>
      </c>
      <c r="G189" s="2" t="str">
        <f>IFERROR(VLOOKUP(A189,[1]虚点表!$D$1:$E$60,2,FALSE),"实点")</f>
        <v>实点</v>
      </c>
      <c r="H189" s="2" t="str">
        <f>IF(I189=0,"空点","非空点")</f>
        <v>空点</v>
      </c>
      <c r="I189" s="2">
        <f>IFERROR(VLOOKUP(A189,[1]罗入单汇总!$A$1:$C$52,3,FALSE),0)</f>
        <v>0</v>
      </c>
      <c r="J189" s="2">
        <v>0</v>
      </c>
      <c r="K189" s="2"/>
    </row>
    <row r="190" spans="1:11" x14ac:dyDescent="0.2">
      <c r="A190" s="13">
        <v>17611051712</v>
      </c>
      <c r="B190" s="2">
        <v>0</v>
      </c>
      <c r="C190" s="2">
        <v>8</v>
      </c>
      <c r="D190" s="2">
        <v>8</v>
      </c>
      <c r="E190" s="3" t="str">
        <f>IFERROR(VLOOKUP(A190,[1]罗入单汇总!$A$1:$C$52,2,FALSE),"无")</f>
        <v>无</v>
      </c>
      <c r="F190" s="3" t="str">
        <f>IFERROR(VLOOKUP(A190,[1]入单统计表!$A$1:$B$330,2,FALSE),"无记录")</f>
        <v>无记录</v>
      </c>
      <c r="G190" s="2" t="str">
        <f>IFERROR(VLOOKUP(A190,[1]虚点表!$D$1:$E$60,2,FALSE),"实点")</f>
        <v>实点</v>
      </c>
      <c r="H190" s="2" t="str">
        <f>IF(I190=0,"空点","非空点")</f>
        <v>空点</v>
      </c>
      <c r="I190" s="2">
        <f>IFERROR(VLOOKUP(A190,[1]罗入单汇总!$A$1:$C$52,3,FALSE),0)</f>
        <v>0</v>
      </c>
      <c r="J190" s="2">
        <v>0</v>
      </c>
      <c r="K190" s="2"/>
    </row>
    <row r="191" spans="1:11" x14ac:dyDescent="0.2">
      <c r="A191" s="2">
        <v>17611097088</v>
      </c>
      <c r="B191" s="2">
        <v>0</v>
      </c>
      <c r="C191" s="2">
        <v>0</v>
      </c>
      <c r="D191" s="2">
        <v>0</v>
      </c>
      <c r="E191" s="3" t="str">
        <f>IFERROR(VLOOKUP(A191,[1]罗入单汇总!$A$1:$C$52,2,FALSE),"无")</f>
        <v>无</v>
      </c>
      <c r="F191" s="3" t="str">
        <f>IFERROR(VLOOKUP(A191,[1]入单统计表!$A$1:$B$330,2,FALSE),"无记录")</f>
        <v>无记录</v>
      </c>
      <c r="G191" s="2" t="str">
        <f>IFERROR(VLOOKUP(A191,[1]虚点表!$D$1:$E$60,2,FALSE),"实点")</f>
        <v>实点</v>
      </c>
      <c r="H191" s="2" t="str">
        <f>IF(I191=0,"空点","非空点")</f>
        <v>空点</v>
      </c>
      <c r="I191" s="2">
        <f>IFERROR(VLOOKUP(A191,[1]罗入单汇总!$A$1:$C$52,3,FALSE),0)</f>
        <v>0</v>
      </c>
      <c r="J191" s="2">
        <v>0</v>
      </c>
      <c r="K191" s="2"/>
    </row>
    <row r="192" spans="1:11" x14ac:dyDescent="0.2">
      <c r="A192" s="2">
        <v>17611238341</v>
      </c>
      <c r="B192" s="2">
        <v>0</v>
      </c>
      <c r="C192" s="2">
        <v>945</v>
      </c>
      <c r="D192" s="2">
        <v>945</v>
      </c>
      <c r="E192" s="3" t="str">
        <f>IFERROR(VLOOKUP(A192,[1]罗入单汇总!$A$1:$C$52,2,FALSE),"无")</f>
        <v>无</v>
      </c>
      <c r="F192" s="3" t="str">
        <f>IFERROR(VLOOKUP(A192,[1]入单统计表!$A$1:$B$330,2,FALSE),"无记录")</f>
        <v>无记录</v>
      </c>
      <c r="G192" s="2" t="str">
        <f>IFERROR(VLOOKUP(A192,[1]虚点表!$D$1:$E$60,2,FALSE),"实点")</f>
        <v>虚点</v>
      </c>
      <c r="H192" s="2" t="str">
        <f>IF(I192=0,"空点","非空点")</f>
        <v>空点</v>
      </c>
      <c r="I192" s="2">
        <f>IFERROR(VLOOKUP(A192,[1]罗入单汇总!$A$1:$C$52,3,FALSE),0)</f>
        <v>0</v>
      </c>
      <c r="J192" s="2">
        <v>0</v>
      </c>
      <c r="K192" s="2"/>
    </row>
    <row r="193" spans="1:11" x14ac:dyDescent="0.2">
      <c r="A193" s="2">
        <v>17681169047</v>
      </c>
      <c r="B193" s="2">
        <v>0</v>
      </c>
      <c r="C193" s="2">
        <v>0</v>
      </c>
      <c r="D193" s="2">
        <v>0</v>
      </c>
      <c r="E193" s="3" t="str">
        <f>IFERROR(VLOOKUP(A193,[1]罗入单汇总!$A$1:$C$52,2,FALSE),"无")</f>
        <v>无</v>
      </c>
      <c r="F193" s="3" t="str">
        <f>IFERROR(VLOOKUP(A193,[1]入单统计表!$A$1:$B$330,2,FALSE),"无记录")</f>
        <v>无记录</v>
      </c>
      <c r="G193" s="2" t="str">
        <f>IFERROR(VLOOKUP(A193,[1]虚点表!$D$1:$E$60,2,FALSE),"实点")</f>
        <v>实点</v>
      </c>
      <c r="H193" s="2" t="str">
        <f>IF(I193=0,"空点","非空点")</f>
        <v>空点</v>
      </c>
      <c r="I193" s="2">
        <f>IFERROR(VLOOKUP(A193,[1]罗入单汇总!$A$1:$C$52,3,FALSE),0)</f>
        <v>0</v>
      </c>
      <c r="J193" s="2">
        <v>0</v>
      </c>
      <c r="K193" s="2"/>
    </row>
    <row r="194" spans="1:11" x14ac:dyDescent="0.2">
      <c r="A194" s="13">
        <v>17703351983</v>
      </c>
      <c r="B194" s="2">
        <v>0</v>
      </c>
      <c r="C194" s="2">
        <v>0</v>
      </c>
      <c r="D194" s="2">
        <v>0</v>
      </c>
      <c r="E194" s="3" t="str">
        <f>IFERROR(VLOOKUP(A194,[1]罗入单汇总!$A$1:$C$52,2,FALSE),"无")</f>
        <v>无</v>
      </c>
      <c r="F194" s="3" t="str">
        <f>IFERROR(VLOOKUP(A194,[1]入单统计表!$A$1:$B$330,2,FALSE),"无记录")</f>
        <v>无记录</v>
      </c>
      <c r="G194" s="2" t="str">
        <f>IFERROR(VLOOKUP(A194,[1]虚点表!$D$1:$E$60,2,FALSE),"实点")</f>
        <v>实点</v>
      </c>
      <c r="H194" s="2" t="str">
        <f>IF(I194=0,"空点","非空点")</f>
        <v>空点</v>
      </c>
      <c r="I194" s="2">
        <f>IFERROR(VLOOKUP(A194,[1]罗入单汇总!$A$1:$C$52,3,FALSE),0)</f>
        <v>0</v>
      </c>
      <c r="J194" s="2">
        <v>0</v>
      </c>
      <c r="K194" s="2"/>
    </row>
    <row r="195" spans="1:11" x14ac:dyDescent="0.2">
      <c r="A195" s="13">
        <v>17742619643</v>
      </c>
      <c r="B195" s="2">
        <v>0</v>
      </c>
      <c r="C195" s="2">
        <v>0</v>
      </c>
      <c r="D195" s="2">
        <v>0</v>
      </c>
      <c r="E195" s="3" t="str">
        <f>IFERROR(VLOOKUP(A195,[1]罗入单汇总!$A$1:$C$52,2,FALSE),"无")</f>
        <v>无</v>
      </c>
      <c r="F195" s="3" t="str">
        <f>IFERROR(VLOOKUP(A195,[1]入单统计表!$A$1:$B$330,2,FALSE),"无记录")</f>
        <v>无记录</v>
      </c>
      <c r="G195" s="2" t="str">
        <f>IFERROR(VLOOKUP(A195,[1]虚点表!$D$1:$E$60,2,FALSE),"实点")</f>
        <v>实点</v>
      </c>
      <c r="H195" s="2" t="str">
        <f>IF(I195=0,"空点","非空点")</f>
        <v>空点</v>
      </c>
      <c r="I195" s="2">
        <f>IFERROR(VLOOKUP(A195,[1]罗入单汇总!$A$1:$C$52,3,FALSE),0)</f>
        <v>0</v>
      </c>
      <c r="J195" s="2">
        <v>0</v>
      </c>
      <c r="K195" s="2"/>
    </row>
    <row r="196" spans="1:11" x14ac:dyDescent="0.2">
      <c r="A196" s="2">
        <v>17752618933</v>
      </c>
      <c r="B196" s="2">
        <v>0</v>
      </c>
      <c r="C196" s="2">
        <v>595</v>
      </c>
      <c r="D196" s="2">
        <v>595</v>
      </c>
      <c r="E196" s="3">
        <f>IFERROR(VLOOKUP(A196,[1]罗入单汇总!$A$1:$C$52,2,FALSE),"无")</f>
        <v>44104</v>
      </c>
      <c r="F196" s="3">
        <f>IFERROR(VLOOKUP(A196,[1]入单统计表!$A$1:$B$330,2,FALSE),"无记录")</f>
        <v>0</v>
      </c>
      <c r="G196" s="2" t="str">
        <f>IFERROR(VLOOKUP(A196,[1]虚点表!$D$1:$E$60,2,FALSE),"实点")</f>
        <v>实点</v>
      </c>
      <c r="H196" s="2" t="str">
        <f>IF(I196=0,"空点","非空点")</f>
        <v>非空点</v>
      </c>
      <c r="I196" s="2">
        <f>IFERROR(VLOOKUP(A196,[1]罗入单汇总!$A$1:$C$52,3,FALSE),0)</f>
        <v>3500</v>
      </c>
      <c r="J196" s="2">
        <v>46.55</v>
      </c>
      <c r="K196" s="2"/>
    </row>
    <row r="197" spans="1:11" x14ac:dyDescent="0.2">
      <c r="A197" s="2">
        <v>17769431159</v>
      </c>
      <c r="B197" s="2">
        <v>0</v>
      </c>
      <c r="C197" s="2">
        <v>0</v>
      </c>
      <c r="D197" s="2">
        <v>0</v>
      </c>
      <c r="E197" s="3" t="str">
        <f>IFERROR(VLOOKUP(A197,[1]罗入单汇总!$A$1:$C$52,2,FALSE),"无")</f>
        <v>无</v>
      </c>
      <c r="F197" s="3" t="str">
        <f>IFERROR(VLOOKUP(A197,[1]入单统计表!$A$1:$B$330,2,FALSE),"无记录")</f>
        <v>无记录</v>
      </c>
      <c r="G197" s="2" t="str">
        <f>IFERROR(VLOOKUP(A197,[1]虚点表!$D$1:$E$60,2,FALSE),"实点")</f>
        <v>实点</v>
      </c>
      <c r="H197" s="2" t="str">
        <f>IF(I197=0,"空点","非空点")</f>
        <v>空点</v>
      </c>
      <c r="I197" s="2">
        <f>IFERROR(VLOOKUP(A197,[1]罗入单汇总!$A$1:$C$52,3,FALSE),0)</f>
        <v>0</v>
      </c>
      <c r="J197" s="2">
        <v>0</v>
      </c>
      <c r="K197" s="2"/>
    </row>
    <row r="198" spans="1:11" x14ac:dyDescent="0.2">
      <c r="A198" s="2">
        <v>17774314518</v>
      </c>
      <c r="B198" s="2">
        <v>0</v>
      </c>
      <c r="C198" s="2">
        <v>595</v>
      </c>
      <c r="D198" s="2">
        <v>595</v>
      </c>
      <c r="E198" s="3">
        <f>IFERROR(VLOOKUP(A198,[1]罗入单汇总!$A$1:$C$52,2,FALSE),"无")</f>
        <v>44104</v>
      </c>
      <c r="F198" s="3">
        <f>IFERROR(VLOOKUP(A198,[1]入单统计表!$A$1:$B$330,2,FALSE),"无记录")</f>
        <v>0</v>
      </c>
      <c r="G198" s="2" t="str">
        <f>IFERROR(VLOOKUP(A198,[1]虚点表!$D$1:$E$60,2,FALSE),"实点")</f>
        <v>实点</v>
      </c>
      <c r="H198" s="2" t="str">
        <f>IF(I198=0,"空点","非空点")</f>
        <v>非空点</v>
      </c>
      <c r="I198" s="2">
        <f>IFERROR(VLOOKUP(A198,[1]罗入单汇总!$A$1:$C$52,3,FALSE),0)</f>
        <v>3500</v>
      </c>
      <c r="J198" s="2">
        <v>46.55</v>
      </c>
      <c r="K198" s="2"/>
    </row>
    <row r="199" spans="1:11" x14ac:dyDescent="0.2">
      <c r="A199" s="2">
        <v>17838671970</v>
      </c>
      <c r="B199" s="2">
        <v>0</v>
      </c>
      <c r="C199" s="2">
        <v>8</v>
      </c>
      <c r="D199" s="2">
        <v>8</v>
      </c>
      <c r="E199" s="3" t="str">
        <f>IFERROR(VLOOKUP(A199,[1]罗入单汇总!$A$1:$C$52,2,FALSE),"无")</f>
        <v>无</v>
      </c>
      <c r="F199" s="3" t="str">
        <f>IFERROR(VLOOKUP(A199,[1]入单统计表!$A$1:$B$330,2,FALSE),"无记录")</f>
        <v>无记录</v>
      </c>
      <c r="G199" s="2" t="str">
        <f>IFERROR(VLOOKUP(A199,[1]虚点表!$D$1:$E$60,2,FALSE),"实点")</f>
        <v>实点</v>
      </c>
      <c r="H199" s="2" t="str">
        <f>IF(I199=0,"空点","非空点")</f>
        <v>空点</v>
      </c>
      <c r="I199" s="2">
        <f>IFERROR(VLOOKUP(A199,[1]罗入单汇总!$A$1:$C$52,3,FALSE),0)</f>
        <v>0</v>
      </c>
      <c r="J199" s="2">
        <v>0</v>
      </c>
      <c r="K199" s="2"/>
    </row>
    <row r="200" spans="1:11" x14ac:dyDescent="0.2">
      <c r="A200" s="13">
        <v>18003343500</v>
      </c>
      <c r="B200" s="2">
        <v>0</v>
      </c>
      <c r="C200" s="2">
        <v>367.5</v>
      </c>
      <c r="D200" s="2">
        <v>367.5</v>
      </c>
      <c r="E200" s="3">
        <f>IFERROR(VLOOKUP(A200,[1]罗入单汇总!$A$1:$C$52,2,FALSE),"无")</f>
        <v>44115</v>
      </c>
      <c r="F200" s="3" t="str">
        <f>IFERROR(VLOOKUP(A200,[1]入单统计表!$A$1:$B$330,2,FALSE),"无记录")</f>
        <v>现金或刷卡</v>
      </c>
      <c r="G200" s="2" t="str">
        <f>IFERROR(VLOOKUP(A200,[1]虚点表!$D$1:$E$60,2,FALSE),"实点")</f>
        <v>实点</v>
      </c>
      <c r="H200" s="2" t="str">
        <f>IF(I200=0,"空点","非空点")</f>
        <v>非空点</v>
      </c>
      <c r="I200" s="2">
        <f>IFERROR(VLOOKUP(A200,[1]罗入单汇总!$A$1:$C$52,3,FALSE),0)</f>
        <v>3500</v>
      </c>
      <c r="J200" s="2">
        <v>0</v>
      </c>
      <c r="K200" s="2"/>
    </row>
    <row r="201" spans="1:11" x14ac:dyDescent="0.2">
      <c r="A201" s="13">
        <v>18030302154</v>
      </c>
      <c r="B201" s="2">
        <v>0</v>
      </c>
      <c r="C201" s="2">
        <v>0</v>
      </c>
      <c r="D201" s="2">
        <v>0</v>
      </c>
      <c r="E201" s="3" t="str">
        <f>IFERROR(VLOOKUP(A201,[1]罗入单汇总!$A$1:$C$52,2,FALSE),"无")</f>
        <v>无</v>
      </c>
      <c r="F201" s="3" t="str">
        <f>IFERROR(VLOOKUP(A201,[1]入单统计表!$A$1:$B$330,2,FALSE),"无记录")</f>
        <v>无记录</v>
      </c>
      <c r="G201" s="2" t="str">
        <f>IFERROR(VLOOKUP(A201,[1]虚点表!$D$1:$E$60,2,FALSE),"实点")</f>
        <v>实点</v>
      </c>
      <c r="H201" s="2" t="str">
        <f>IF(I201=0,"空点","非空点")</f>
        <v>空点</v>
      </c>
      <c r="I201" s="2">
        <f>IFERROR(VLOOKUP(A201,[1]罗入单汇总!$A$1:$C$52,3,FALSE),0)</f>
        <v>0</v>
      </c>
      <c r="J201" s="2">
        <v>0</v>
      </c>
      <c r="K201" s="2"/>
    </row>
    <row r="202" spans="1:11" x14ac:dyDescent="0.2">
      <c r="A202" s="2">
        <v>18053627681</v>
      </c>
      <c r="B202" s="2">
        <v>0</v>
      </c>
      <c r="C202" s="2">
        <v>0</v>
      </c>
      <c r="D202" s="2">
        <v>0</v>
      </c>
      <c r="E202" s="3" t="str">
        <f>IFERROR(VLOOKUP(A202,[1]罗入单汇总!$A$1:$C$52,2,FALSE),"无")</f>
        <v>无</v>
      </c>
      <c r="F202" s="3" t="str">
        <f>IFERROR(VLOOKUP(A202,[1]入单统计表!$A$1:$B$330,2,FALSE),"无记录")</f>
        <v>无记录</v>
      </c>
      <c r="G202" s="2" t="str">
        <f>IFERROR(VLOOKUP(A202,[1]虚点表!$D$1:$E$60,2,FALSE),"实点")</f>
        <v>实点</v>
      </c>
      <c r="H202" s="2" t="str">
        <f>IF(I202=0,"空点","非空点")</f>
        <v>空点</v>
      </c>
      <c r="I202" s="2">
        <f>IFERROR(VLOOKUP(A202,[1]罗入单汇总!$A$1:$C$52,3,FALSE),0)</f>
        <v>0</v>
      </c>
      <c r="J202" s="2">
        <v>0</v>
      </c>
      <c r="K202" s="2"/>
    </row>
    <row r="203" spans="1:11" x14ac:dyDescent="0.2">
      <c r="A203" s="2">
        <v>18076542769</v>
      </c>
      <c r="B203" s="2">
        <v>0</v>
      </c>
      <c r="C203" s="2">
        <v>290</v>
      </c>
      <c r="D203" s="2">
        <v>290</v>
      </c>
      <c r="E203" s="3">
        <f>IFERROR(VLOOKUP(A203,[1]罗入单汇总!$A$1:$C$52,2,FALSE),"无")</f>
        <v>44100</v>
      </c>
      <c r="F203" s="3" t="str">
        <f>IFERROR(VLOOKUP(A203,[1]入单统计表!$A$1:$B$330,2,FALSE),"无记录")</f>
        <v>刷卡</v>
      </c>
      <c r="G203" s="2" t="str">
        <f>IFERROR(VLOOKUP(A203,[1]虚点表!$D$1:$E$60,2,FALSE),"实点")</f>
        <v>实点</v>
      </c>
      <c r="H203" s="2" t="str">
        <f>IF(I203=0,"空点","非空点")</f>
        <v>非空点</v>
      </c>
      <c r="I203" s="2">
        <f>IFERROR(VLOOKUP(A203,[1]罗入单汇总!$A$1:$C$52,3,FALSE),0)</f>
        <v>3500</v>
      </c>
      <c r="J203" s="2">
        <v>93.1</v>
      </c>
      <c r="K203" s="2"/>
    </row>
    <row r="204" spans="1:11" x14ac:dyDescent="0.2">
      <c r="A204" s="13">
        <v>18076576747</v>
      </c>
      <c r="B204" s="2">
        <v>0</v>
      </c>
      <c r="C204" s="2">
        <v>12733.38</v>
      </c>
      <c r="D204" s="2">
        <v>12733.38</v>
      </c>
      <c r="E204" s="3" t="str">
        <f>IFERROR(VLOOKUP(A204,[1]罗入单汇总!$A$1:$C$52,2,FALSE),"无")</f>
        <v>无</v>
      </c>
      <c r="F204" s="3" t="str">
        <f>IFERROR(VLOOKUP(A204,[1]入单统计表!$A$1:$B$330,2,FALSE),"无记录")</f>
        <v>无记录</v>
      </c>
      <c r="G204" s="2" t="str">
        <f>IFERROR(VLOOKUP(A204,[1]虚点表!$D$1:$E$60,2,FALSE),"实点")</f>
        <v>虚点</v>
      </c>
      <c r="H204" s="2" t="str">
        <f>IF(I204=0,"空点","非空点")</f>
        <v>空点</v>
      </c>
      <c r="I204" s="2">
        <f>IFERROR(VLOOKUP(A204,[1]罗入单汇总!$A$1:$C$52,3,FALSE),0)</f>
        <v>0</v>
      </c>
      <c r="J204" s="2">
        <v>0</v>
      </c>
      <c r="K204" s="2"/>
    </row>
    <row r="205" spans="1:11" x14ac:dyDescent="0.2">
      <c r="A205" s="13">
        <v>18076576748</v>
      </c>
      <c r="B205" s="2">
        <v>0</v>
      </c>
      <c r="C205" s="2">
        <v>994</v>
      </c>
      <c r="D205" s="2">
        <v>994</v>
      </c>
      <c r="E205" s="3" t="str">
        <f>IFERROR(VLOOKUP(A205,[1]罗入单汇总!$A$1:$C$52,2,FALSE),"无")</f>
        <v>无</v>
      </c>
      <c r="F205" s="3" t="str">
        <f>IFERROR(VLOOKUP(A205,[1]入单统计表!$A$1:$B$330,2,FALSE),"无记录")</f>
        <v>无记录</v>
      </c>
      <c r="G205" s="2" t="str">
        <f>IFERROR(VLOOKUP(A205,[1]虚点表!$D$1:$E$60,2,FALSE),"实点")</f>
        <v>虚点</v>
      </c>
      <c r="H205" s="2" t="str">
        <f>IF(I205=0,"空点","非空点")</f>
        <v>空点</v>
      </c>
      <c r="I205" s="2">
        <f>IFERROR(VLOOKUP(A205,[1]罗入单汇总!$A$1:$C$52,3,FALSE),0)</f>
        <v>0</v>
      </c>
      <c r="J205" s="2">
        <v>0</v>
      </c>
      <c r="K205" s="2"/>
    </row>
    <row r="206" spans="1:11" x14ac:dyDescent="0.2">
      <c r="A206" s="13">
        <v>18076576749</v>
      </c>
      <c r="B206" s="2">
        <v>0</v>
      </c>
      <c r="C206" s="2">
        <v>994</v>
      </c>
      <c r="D206" s="2">
        <v>994</v>
      </c>
      <c r="E206" s="3" t="str">
        <f>IFERROR(VLOOKUP(A206,[1]罗入单汇总!$A$1:$C$52,2,FALSE),"无")</f>
        <v>无</v>
      </c>
      <c r="F206" s="3" t="str">
        <f>IFERROR(VLOOKUP(A206,[1]入单统计表!$A$1:$B$330,2,FALSE),"无记录")</f>
        <v>无记录</v>
      </c>
      <c r="G206" s="2" t="str">
        <f>IFERROR(VLOOKUP(A206,[1]虚点表!$D$1:$E$60,2,FALSE),"实点")</f>
        <v>虚点</v>
      </c>
      <c r="H206" s="2" t="str">
        <f>IF(I206=0,"空点","非空点")</f>
        <v>空点</v>
      </c>
      <c r="I206" s="2">
        <f>IFERROR(VLOOKUP(A206,[1]罗入单汇总!$A$1:$C$52,3,FALSE),0)</f>
        <v>0</v>
      </c>
      <c r="J206" s="2">
        <v>0</v>
      </c>
      <c r="K206" s="2"/>
    </row>
    <row r="207" spans="1:11" x14ac:dyDescent="0.2">
      <c r="A207" s="14">
        <v>18076576750</v>
      </c>
      <c r="B207" s="2">
        <v>0</v>
      </c>
      <c r="C207" s="2">
        <v>994</v>
      </c>
      <c r="D207" s="2">
        <v>994</v>
      </c>
      <c r="E207" s="3">
        <f>IFERROR(VLOOKUP(A207,[1]罗入单汇总!$A$1:$C$52,2,FALSE),"无")</f>
        <v>44102</v>
      </c>
      <c r="F207" s="3">
        <f>IFERROR(VLOOKUP(A207,[1]入单统计表!$A$1:$B$330,2,FALSE),"无记录")</f>
        <v>0</v>
      </c>
      <c r="G207" s="2" t="str">
        <f>IFERROR(VLOOKUP(A207,[1]虚点表!$D$1:$E$60,2,FALSE),"实点")</f>
        <v>实点</v>
      </c>
      <c r="H207" s="2" t="str">
        <f>IF(I207=0,"空点","非空点")</f>
        <v>非空点</v>
      </c>
      <c r="I207" s="2">
        <f>IFERROR(VLOOKUP(A207,[1]罗入单汇总!$A$1:$C$52,3,FALSE),0)</f>
        <v>3500</v>
      </c>
      <c r="J207" s="2">
        <v>0</v>
      </c>
      <c r="K207" s="2"/>
    </row>
    <row r="208" spans="1:11" x14ac:dyDescent="0.2">
      <c r="A208" s="14">
        <v>18076576751</v>
      </c>
      <c r="B208" s="2">
        <v>0</v>
      </c>
      <c r="C208" s="2">
        <v>4127.25</v>
      </c>
      <c r="D208" s="2">
        <v>4127.25</v>
      </c>
      <c r="E208" s="3" t="str">
        <f>IFERROR(VLOOKUP(A208,[1]罗入单汇总!$A$1:$C$52,2,FALSE),"无")</f>
        <v>无</v>
      </c>
      <c r="F208" s="3" t="str">
        <f>IFERROR(VLOOKUP(A208,[1]入单统计表!$A$1:$B$330,2,FALSE),"无记录")</f>
        <v>无记录</v>
      </c>
      <c r="G208" s="2" t="str">
        <f>IFERROR(VLOOKUP(A208,[1]虚点表!$D$1:$E$60,2,FALSE),"实点")</f>
        <v>虚点</v>
      </c>
      <c r="H208" s="2" t="str">
        <f>IF(I208=0,"空点","非空点")</f>
        <v>空点</v>
      </c>
      <c r="I208" s="2">
        <f>IFERROR(VLOOKUP(A208,[1]罗入单汇总!$A$1:$C$52,3,FALSE),0)</f>
        <v>0</v>
      </c>
      <c r="J208" s="2">
        <v>0</v>
      </c>
      <c r="K208" s="2"/>
    </row>
    <row r="209" spans="1:11" x14ac:dyDescent="0.2">
      <c r="A209">
        <v>18126302651</v>
      </c>
      <c r="B209" s="2">
        <v>0</v>
      </c>
      <c r="C209" s="2">
        <v>0</v>
      </c>
      <c r="D209" s="2">
        <v>0</v>
      </c>
      <c r="E209" s="3" t="str">
        <f>IFERROR(VLOOKUP(A209,[1]罗入单汇总!$A$1:$C$52,2,FALSE),"无")</f>
        <v>无</v>
      </c>
      <c r="F209" s="3" t="str">
        <f>IFERROR(VLOOKUP(A209,[1]入单统计表!$A$1:$B$330,2,FALSE),"无记录")</f>
        <v>无记录</v>
      </c>
      <c r="G209" s="2" t="str">
        <f>IFERROR(VLOOKUP(A209,[1]虚点表!$D$1:$E$60,2,FALSE),"实点")</f>
        <v>实点</v>
      </c>
      <c r="H209" s="2" t="str">
        <f>IF(I209=0,"空点","非空点")</f>
        <v>空点</v>
      </c>
      <c r="I209" s="2">
        <f>IFERROR(VLOOKUP(A209,[1]罗入单汇总!$A$1:$C$52,3,FALSE),0)</f>
        <v>0</v>
      </c>
      <c r="J209" s="2">
        <v>0</v>
      </c>
      <c r="K209" s="2"/>
    </row>
    <row r="210" spans="1:11" x14ac:dyDescent="0.2">
      <c r="A210">
        <v>18136814848</v>
      </c>
      <c r="B210" s="2">
        <v>0</v>
      </c>
      <c r="C210" s="2">
        <v>0</v>
      </c>
      <c r="D210" s="2">
        <v>0</v>
      </c>
      <c r="E210" s="3" t="str">
        <f>IFERROR(VLOOKUP(A210,[1]罗入单汇总!$A$1:$C$52,2,FALSE),"无")</f>
        <v>无</v>
      </c>
      <c r="F210" s="3" t="str">
        <f>IFERROR(VLOOKUP(A210,[1]入单统计表!$A$1:$B$330,2,FALSE),"无记录")</f>
        <v>无记录</v>
      </c>
      <c r="G210" s="2" t="str">
        <f>IFERROR(VLOOKUP(A210,[1]虚点表!$D$1:$E$60,2,FALSE),"实点")</f>
        <v>实点</v>
      </c>
      <c r="H210" s="2" t="str">
        <f>IF(I210=0,"空点","非空点")</f>
        <v>空点</v>
      </c>
      <c r="I210" s="2">
        <f>IFERROR(VLOOKUP(A210,[1]罗入单汇总!$A$1:$C$52,3,FALSE),0)</f>
        <v>0</v>
      </c>
      <c r="J210" s="2">
        <v>0</v>
      </c>
      <c r="K210" s="2"/>
    </row>
    <row r="211" spans="1:11" x14ac:dyDescent="0.2">
      <c r="A211" s="14">
        <v>18137110085</v>
      </c>
      <c r="B211" s="2">
        <v>0</v>
      </c>
      <c r="C211" s="2">
        <v>0</v>
      </c>
      <c r="D211" s="2">
        <v>0</v>
      </c>
      <c r="E211" s="3" t="str">
        <f>IFERROR(VLOOKUP(A211,[1]罗入单汇总!$A$1:$C$52,2,FALSE),"无")</f>
        <v>无</v>
      </c>
      <c r="F211" s="3" t="str">
        <f>IFERROR(VLOOKUP(A211,[1]入单统计表!$A$1:$B$330,2,FALSE),"无记录")</f>
        <v>无记录</v>
      </c>
      <c r="G211" s="2" t="str">
        <f>IFERROR(VLOOKUP(A211,[1]虚点表!$D$1:$E$60,2,FALSE),"实点")</f>
        <v>实点</v>
      </c>
      <c r="H211" s="2" t="str">
        <f>IF(I211=0,"空点","非空点")</f>
        <v>空点</v>
      </c>
      <c r="I211" s="2">
        <f>IFERROR(VLOOKUP(A211,[1]罗入单汇总!$A$1:$C$52,3,FALSE),0)</f>
        <v>0</v>
      </c>
      <c r="J211" s="2">
        <v>0</v>
      </c>
      <c r="K211" s="2"/>
    </row>
    <row r="212" spans="1:11" x14ac:dyDescent="0.2">
      <c r="A212" s="13">
        <v>18179690821</v>
      </c>
      <c r="B212" s="2">
        <v>0</v>
      </c>
      <c r="C212" s="2">
        <v>168</v>
      </c>
      <c r="D212" s="2">
        <v>168</v>
      </c>
      <c r="E212" s="3" t="str">
        <f>IFERROR(VLOOKUP(A212,[1]罗入单汇总!$A$1:$C$52,2,FALSE),"无")</f>
        <v>无</v>
      </c>
      <c r="F212" s="3" t="str">
        <f>IFERROR(VLOOKUP(A212,[1]入单统计表!$A$1:$B$330,2,FALSE),"无记录")</f>
        <v>无记录</v>
      </c>
      <c r="G212" s="2" t="str">
        <f>IFERROR(VLOOKUP(A212,[1]虚点表!$D$1:$E$60,2,FALSE),"实点")</f>
        <v>实点</v>
      </c>
      <c r="H212" s="2" t="str">
        <f>IF(I212=0,"空点","非空点")</f>
        <v>空点</v>
      </c>
      <c r="I212" s="2">
        <f>IFERROR(VLOOKUP(A212,[1]罗入单汇总!$A$1:$C$52,3,FALSE),0)</f>
        <v>0</v>
      </c>
      <c r="J212" s="2">
        <v>0</v>
      </c>
      <c r="K212" s="2"/>
    </row>
    <row r="213" spans="1:11" x14ac:dyDescent="0.2">
      <c r="A213" s="2">
        <v>18193598005</v>
      </c>
      <c r="B213" s="2">
        <v>0</v>
      </c>
      <c r="C213" s="2">
        <v>50</v>
      </c>
      <c r="D213" s="2">
        <v>50</v>
      </c>
      <c r="E213" s="3">
        <f>IFERROR(VLOOKUP(A213,[1]罗入单汇总!$A$1:$C$52,2,FALSE),"无")</f>
        <v>44100</v>
      </c>
      <c r="F213" s="3" t="str">
        <f>IFERROR(VLOOKUP(A213,[1]入单统计表!$A$1:$B$330,2,FALSE),"无记录")</f>
        <v>刷卡</v>
      </c>
      <c r="G213" s="2" t="str">
        <f>IFERROR(VLOOKUP(A213,[1]虚点表!$D$1:$E$60,2,FALSE),"实点")</f>
        <v>实点</v>
      </c>
      <c r="H213" s="2" t="str">
        <f>IF(I213=0,"空点","非空点")</f>
        <v>非空点</v>
      </c>
      <c r="I213" s="2">
        <f>IFERROR(VLOOKUP(A213,[1]罗入单汇总!$A$1:$C$52,3,FALSE),0)</f>
        <v>5000</v>
      </c>
      <c r="J213" s="2">
        <v>139.64999999999998</v>
      </c>
      <c r="K213" s="2"/>
    </row>
    <row r="214" spans="1:11" x14ac:dyDescent="0.2">
      <c r="A214" s="2">
        <v>18235847688</v>
      </c>
      <c r="B214" s="2">
        <v>350</v>
      </c>
      <c r="C214" s="2">
        <v>470</v>
      </c>
      <c r="D214" s="2">
        <v>820</v>
      </c>
      <c r="E214" s="3">
        <f>IFERROR(VLOOKUP(A214,[1]罗入单汇总!$A$1:$C$52,2,FALSE),"无")</f>
        <v>44108</v>
      </c>
      <c r="F214" s="3">
        <f>IFERROR(VLOOKUP(A214,[1]入单统计表!$A$1:$B$330,2,FALSE),"无记录")</f>
        <v>0</v>
      </c>
      <c r="G214" s="2" t="str">
        <f>IFERROR(VLOOKUP(A214,[1]虚点表!$D$1:$E$60,2,FALSE),"实点")</f>
        <v>实点</v>
      </c>
      <c r="H214" s="2" t="str">
        <f>IF(I214=0,"空点","非空点")</f>
        <v>非空点</v>
      </c>
      <c r="I214" s="2">
        <f>IFERROR(VLOOKUP(A214,[1]罗入单汇总!$A$1:$C$52,3,FALSE),0)</f>
        <v>3500</v>
      </c>
      <c r="J214" s="2">
        <v>93.1</v>
      </c>
      <c r="K214" s="2"/>
    </row>
    <row r="215" spans="1:11" x14ac:dyDescent="0.2">
      <c r="A215" s="2">
        <v>18241663660</v>
      </c>
      <c r="B215" s="2">
        <v>0</v>
      </c>
      <c r="C215" s="2">
        <v>5.25</v>
      </c>
      <c r="D215" s="2">
        <v>5.25</v>
      </c>
      <c r="E215" s="3">
        <f>IFERROR(VLOOKUP(A215,[1]罗入单汇总!$A$1:$C$52,2,FALSE),"无")</f>
        <v>44121</v>
      </c>
      <c r="F215" s="3" t="str">
        <f>IFERROR(VLOOKUP(A215,[1]入单统计表!$A$1:$B$330,2,FALSE),"无记录")</f>
        <v>13436666271提现7000</v>
      </c>
      <c r="G215" s="2" t="str">
        <f>IFERROR(VLOOKUP(A215,[1]虚点表!$D$1:$E$60,2,FALSE),"实点")</f>
        <v>实点</v>
      </c>
      <c r="H215" s="2" t="str">
        <f>IF(I215=0,"空点","非空点")</f>
        <v>非空点</v>
      </c>
      <c r="I215" s="2">
        <f>IFERROR(VLOOKUP(A215,[1]罗入单汇总!$A$1:$C$52,3,FALSE),0)</f>
        <v>350</v>
      </c>
      <c r="J215" s="2">
        <v>0</v>
      </c>
      <c r="K215" s="2"/>
    </row>
    <row r="216" spans="1:11" x14ac:dyDescent="0.2">
      <c r="A216" s="13">
        <v>18245175329</v>
      </c>
      <c r="B216" s="2">
        <v>0</v>
      </c>
      <c r="C216" s="2">
        <v>0</v>
      </c>
      <c r="D216" s="2">
        <v>0</v>
      </c>
      <c r="E216" s="3" t="str">
        <f>IFERROR(VLOOKUP(A216,[1]罗入单汇总!$A$1:$C$52,2,FALSE),"无")</f>
        <v>无</v>
      </c>
      <c r="F216" s="3" t="str">
        <f>IFERROR(VLOOKUP(A216,[1]入单统计表!$A$1:$B$330,2,FALSE),"无记录")</f>
        <v>无记录</v>
      </c>
      <c r="G216" s="2" t="str">
        <f>IFERROR(VLOOKUP(A216,[1]虚点表!$D$1:$E$60,2,FALSE),"实点")</f>
        <v>实点</v>
      </c>
      <c r="H216" s="2" t="str">
        <f>IF(I216=0,"空点","非空点")</f>
        <v>空点</v>
      </c>
      <c r="I216" s="2">
        <f>IFERROR(VLOOKUP(A216,[1]罗入单汇总!$A$1:$C$52,3,FALSE),0)</f>
        <v>0</v>
      </c>
      <c r="J216" s="2">
        <v>0</v>
      </c>
      <c r="K216" s="2"/>
    </row>
    <row r="217" spans="1:11" x14ac:dyDescent="0.2">
      <c r="A217" s="2">
        <v>18259238849</v>
      </c>
      <c r="B217" s="2">
        <v>0</v>
      </c>
      <c r="C217" s="2">
        <v>171.5</v>
      </c>
      <c r="D217" s="2">
        <v>171.5</v>
      </c>
      <c r="E217" s="3">
        <f>IFERROR(VLOOKUP(A217,[1]罗入单汇总!$A$1:$C$52,2,FALSE),"无")</f>
        <v>44089</v>
      </c>
      <c r="F217" s="3" t="str">
        <f>IFERROR(VLOOKUP(A217,[1]入单统计表!$A$1:$B$330,2,FALSE),"无记录")</f>
        <v>现金或刷卡</v>
      </c>
      <c r="G217" s="2" t="str">
        <f>IFERROR(VLOOKUP(A217,[1]虚点表!$D$1:$E$60,2,FALSE),"实点")</f>
        <v>实点</v>
      </c>
      <c r="H217" s="2" t="str">
        <f>IF(I217=0,"空点","非空点")</f>
        <v>非空点</v>
      </c>
      <c r="I217" s="2">
        <f>IFERROR(VLOOKUP(A217,[1]罗入单汇总!$A$1:$C$52,3,FALSE),0)</f>
        <v>3500</v>
      </c>
      <c r="J217" s="2">
        <v>232.75</v>
      </c>
      <c r="K217" s="2"/>
    </row>
    <row r="218" spans="1:11" x14ac:dyDescent="0.2">
      <c r="A218" s="2">
        <v>18309096160</v>
      </c>
      <c r="B218" s="2">
        <v>0</v>
      </c>
      <c r="C218" s="2">
        <v>0</v>
      </c>
      <c r="D218" s="2">
        <v>0</v>
      </c>
      <c r="E218" s="3" t="str">
        <f>IFERROR(VLOOKUP(A218,[1]罗入单汇总!$A$1:$C$52,2,FALSE),"无")</f>
        <v>无</v>
      </c>
      <c r="F218" s="3" t="str">
        <f>IFERROR(VLOOKUP(A218,[1]入单统计表!$A$1:$B$330,2,FALSE),"无记录")</f>
        <v>无记录</v>
      </c>
      <c r="G218" s="2" t="str">
        <f>IFERROR(VLOOKUP(A218,[1]虚点表!$D$1:$E$60,2,FALSE),"实点")</f>
        <v>实点</v>
      </c>
      <c r="H218" s="2" t="str">
        <f>IF(I218=0,"空点","非空点")</f>
        <v>空点</v>
      </c>
      <c r="I218" s="2">
        <f>IFERROR(VLOOKUP(A218,[1]罗入单汇总!$A$1:$C$52,3,FALSE),0)</f>
        <v>0</v>
      </c>
      <c r="J218" s="2">
        <v>0</v>
      </c>
      <c r="K218" s="2"/>
    </row>
    <row r="219" spans="1:11" x14ac:dyDescent="0.2">
      <c r="A219" s="2">
        <v>18310387842</v>
      </c>
      <c r="B219" s="2">
        <v>0</v>
      </c>
      <c r="C219" s="2">
        <v>0</v>
      </c>
      <c r="D219" s="2">
        <v>0</v>
      </c>
      <c r="E219" s="3" t="str">
        <f>IFERROR(VLOOKUP(A219,[1]罗入单汇总!$A$1:$C$52,2,FALSE),"无")</f>
        <v>无</v>
      </c>
      <c r="F219" s="3" t="str">
        <f>IFERROR(VLOOKUP(A219,[1]入单统计表!$A$1:$B$330,2,FALSE),"无记录")</f>
        <v>无记录</v>
      </c>
      <c r="G219" s="2" t="str">
        <f>IFERROR(VLOOKUP(A219,[1]虚点表!$D$1:$E$60,2,FALSE),"实点")</f>
        <v>实点</v>
      </c>
      <c r="H219" s="2" t="str">
        <f>IF(I219=0,"空点","非空点")</f>
        <v>空点</v>
      </c>
      <c r="I219" s="2">
        <f>IFERROR(VLOOKUP(A219,[1]罗入单汇总!$A$1:$C$52,3,FALSE),0)</f>
        <v>0</v>
      </c>
      <c r="J219" s="2">
        <v>0</v>
      </c>
      <c r="K219" s="2"/>
    </row>
    <row r="220" spans="1:11" x14ac:dyDescent="0.2">
      <c r="A220" s="13">
        <v>18311190112</v>
      </c>
      <c r="B220" s="2">
        <v>0</v>
      </c>
      <c r="C220" s="2">
        <v>0</v>
      </c>
      <c r="D220" s="2">
        <v>0</v>
      </c>
      <c r="E220" s="3" t="str">
        <f>IFERROR(VLOOKUP(A220,[1]罗入单汇总!$A$1:$C$52,2,FALSE),"无")</f>
        <v>无</v>
      </c>
      <c r="F220" s="3" t="str">
        <f>IFERROR(VLOOKUP(A220,[1]入单统计表!$A$1:$B$330,2,FALSE),"无记录")</f>
        <v>无记录</v>
      </c>
      <c r="G220" s="2" t="str">
        <f>IFERROR(VLOOKUP(A220,[1]虚点表!$D$1:$E$60,2,FALSE),"实点")</f>
        <v>实点</v>
      </c>
      <c r="H220" s="2" t="str">
        <f>IF(I220=0,"空点","非空点")</f>
        <v>空点</v>
      </c>
      <c r="I220" s="2">
        <f>IFERROR(VLOOKUP(A220,[1]罗入单汇总!$A$1:$C$52,3,FALSE),0)</f>
        <v>0</v>
      </c>
      <c r="J220" s="2">
        <v>0</v>
      </c>
      <c r="K220" s="2"/>
    </row>
    <row r="221" spans="1:11" x14ac:dyDescent="0.2">
      <c r="A221" s="2">
        <v>18382413706</v>
      </c>
      <c r="B221" s="2">
        <v>0</v>
      </c>
      <c r="C221" s="2">
        <v>838.75</v>
      </c>
      <c r="D221" s="2">
        <v>838.75</v>
      </c>
      <c r="E221" s="3">
        <f>IFERROR(VLOOKUP(A221,[1]罗入单汇总!$A$1:$C$52,2,FALSE),"无")</f>
        <v>44085</v>
      </c>
      <c r="F221" s="3" t="str">
        <f>IFERROR(VLOOKUP(A221,[1]入单统计表!$A$1:$B$330,2,FALSE),"无记录")</f>
        <v>现金或微信</v>
      </c>
      <c r="G221" s="2" t="str">
        <f>IFERROR(VLOOKUP(A221,[1]虚点表!$D$1:$E$60,2,FALSE),"实点")</f>
        <v>实点</v>
      </c>
      <c r="H221" s="2" t="str">
        <f>IF(I221=0,"空点","非空点")</f>
        <v>非空点</v>
      </c>
      <c r="I221" s="2">
        <f>IFERROR(VLOOKUP(A221,[1]罗入单汇总!$A$1:$C$52,3,FALSE),0)</f>
        <v>10000</v>
      </c>
      <c r="J221" s="2">
        <v>794.00999999999988</v>
      </c>
      <c r="K221" s="2"/>
    </row>
    <row r="222" spans="1:11" x14ac:dyDescent="0.2">
      <c r="A222" s="13">
        <v>18488351542</v>
      </c>
      <c r="B222" s="2">
        <v>0</v>
      </c>
      <c r="C222" s="2">
        <v>0</v>
      </c>
      <c r="D222" s="2">
        <v>0</v>
      </c>
      <c r="E222" s="3" t="str">
        <f>IFERROR(VLOOKUP(A222,[1]罗入单汇总!$A$1:$C$52,2,FALSE),"无")</f>
        <v>无</v>
      </c>
      <c r="F222" s="3" t="str">
        <f>IFERROR(VLOOKUP(A222,[1]入单统计表!$A$1:$B$330,2,FALSE),"无记录")</f>
        <v>无记录</v>
      </c>
      <c r="G222" s="2" t="str">
        <f>IFERROR(VLOOKUP(A222,[1]虚点表!$D$1:$E$60,2,FALSE),"实点")</f>
        <v>实点</v>
      </c>
      <c r="H222" s="2" t="str">
        <f>IF(I222=0,"空点","非空点")</f>
        <v>空点</v>
      </c>
      <c r="I222" s="2">
        <f>IFERROR(VLOOKUP(A222,[1]罗入单汇总!$A$1:$C$52,3,FALSE),0)</f>
        <v>0</v>
      </c>
      <c r="J222" s="2">
        <v>0</v>
      </c>
      <c r="K222" s="2"/>
    </row>
    <row r="223" spans="1:11" x14ac:dyDescent="0.2">
      <c r="A223" s="2">
        <v>18507425678</v>
      </c>
      <c r="B223" s="2">
        <v>0</v>
      </c>
      <c r="C223" s="2">
        <v>945</v>
      </c>
      <c r="D223" s="2">
        <v>945</v>
      </c>
      <c r="E223" s="3" t="str">
        <f>IFERROR(VLOOKUP(A223,[1]罗入单汇总!$A$1:$C$52,2,FALSE),"无")</f>
        <v>无</v>
      </c>
      <c r="F223" s="3" t="str">
        <f>IFERROR(VLOOKUP(A223,[1]入单统计表!$A$1:$B$330,2,FALSE),"无记录")</f>
        <v>无记录</v>
      </c>
      <c r="G223" s="2" t="str">
        <f>IFERROR(VLOOKUP(A223,[1]虚点表!$D$1:$E$60,2,FALSE),"实点")</f>
        <v>虚点</v>
      </c>
      <c r="H223" s="2" t="str">
        <f>IF(I223=0,"空点","非空点")</f>
        <v>空点</v>
      </c>
      <c r="I223" s="2">
        <f>IFERROR(VLOOKUP(A223,[1]罗入单汇总!$A$1:$C$52,3,FALSE),0)</f>
        <v>0</v>
      </c>
      <c r="J223" s="2">
        <v>0</v>
      </c>
      <c r="K223" s="2"/>
    </row>
    <row r="224" spans="1:11" x14ac:dyDescent="0.2">
      <c r="A224" s="13">
        <v>18507969128</v>
      </c>
      <c r="B224" s="2">
        <v>0</v>
      </c>
      <c r="C224" s="2">
        <v>0</v>
      </c>
      <c r="D224" s="2">
        <v>0</v>
      </c>
      <c r="E224" s="3" t="str">
        <f>IFERROR(VLOOKUP(A224,[1]罗入单汇总!$A$1:$C$52,2,FALSE),"无")</f>
        <v>无</v>
      </c>
      <c r="F224" s="3" t="str">
        <f>IFERROR(VLOOKUP(A224,[1]入单统计表!$A$1:$B$330,2,FALSE),"无记录")</f>
        <v>无记录</v>
      </c>
      <c r="G224" s="2" t="str">
        <f>IFERROR(VLOOKUP(A224,[1]虚点表!$D$1:$E$60,2,FALSE),"实点")</f>
        <v>实点</v>
      </c>
      <c r="H224" s="2" t="str">
        <f>IF(I224=0,"空点","非空点")</f>
        <v>空点</v>
      </c>
      <c r="I224" s="2">
        <f>IFERROR(VLOOKUP(A224,[1]罗入单汇总!$A$1:$C$52,3,FALSE),0)</f>
        <v>0</v>
      </c>
      <c r="J224" s="2">
        <v>0</v>
      </c>
      <c r="K224" s="2"/>
    </row>
    <row r="225" spans="1:11" x14ac:dyDescent="0.2">
      <c r="A225" s="2">
        <v>18519644491</v>
      </c>
      <c r="B225" s="2">
        <v>0</v>
      </c>
      <c r="C225" s="2">
        <v>8</v>
      </c>
      <c r="D225" s="2">
        <v>8</v>
      </c>
      <c r="E225" s="3" t="str">
        <f>IFERROR(VLOOKUP(A225,[1]罗入单汇总!$A$1:$C$52,2,FALSE),"无")</f>
        <v>无</v>
      </c>
      <c r="F225" s="3" t="str">
        <f>IFERROR(VLOOKUP(A225,[1]入单统计表!$A$1:$B$330,2,FALSE),"无记录")</f>
        <v>无记录</v>
      </c>
      <c r="G225" s="2" t="str">
        <f>IFERROR(VLOOKUP(A225,[1]虚点表!$D$1:$E$60,2,FALSE),"实点")</f>
        <v>实点</v>
      </c>
      <c r="H225" s="2" t="str">
        <f>IF(I225=0,"空点","非空点")</f>
        <v>空点</v>
      </c>
      <c r="I225" s="2">
        <f>IFERROR(VLOOKUP(A225,[1]罗入单汇总!$A$1:$C$52,3,FALSE),0)</f>
        <v>0</v>
      </c>
      <c r="J225" s="2">
        <v>0</v>
      </c>
      <c r="K225" s="2"/>
    </row>
    <row r="226" spans="1:11" x14ac:dyDescent="0.2">
      <c r="A226" s="2">
        <v>18539106977</v>
      </c>
      <c r="B226" s="2">
        <v>0</v>
      </c>
      <c r="C226" s="2">
        <v>1050</v>
      </c>
      <c r="D226" s="2">
        <v>1050</v>
      </c>
      <c r="E226" s="3">
        <f>IFERROR(VLOOKUP(A226,[1]罗入单汇总!$A$1:$C$52,2,FALSE),"无")</f>
        <v>44092</v>
      </c>
      <c r="F226" s="3" t="str">
        <f>IFERROR(VLOOKUP(A226,[1]入单统计表!$A$1:$B$330,2,FALSE),"无记录")</f>
        <v>980U到钱包，20U付现金</v>
      </c>
      <c r="G226" s="2" t="str">
        <f>IFERROR(VLOOKUP(A226,[1]虚点表!$D$1:$E$60,2,FALSE),"实点")</f>
        <v>实点</v>
      </c>
      <c r="H226" s="2" t="str">
        <f>IF(I226=0,"空点","非空点")</f>
        <v>非空点</v>
      </c>
      <c r="I226" s="2">
        <f>IFERROR(VLOOKUP(A226,[1]罗入单汇总!$A$1:$C$52,3,FALSE),0)</f>
        <v>3500</v>
      </c>
      <c r="J226" s="2">
        <v>279.3</v>
      </c>
      <c r="K226" s="2"/>
    </row>
    <row r="227" spans="1:11" x14ac:dyDescent="0.2">
      <c r="A227" s="2">
        <v>18561849267</v>
      </c>
      <c r="B227" s="2">
        <v>0</v>
      </c>
      <c r="C227" s="2">
        <v>0</v>
      </c>
      <c r="D227" s="2">
        <v>0</v>
      </c>
      <c r="E227" s="3" t="str">
        <f>IFERROR(VLOOKUP(A227,[1]罗入单汇总!$A$1:$C$52,2,FALSE),"无")</f>
        <v>无</v>
      </c>
      <c r="F227" s="3" t="str">
        <f>IFERROR(VLOOKUP(A227,[1]入单统计表!$A$1:$B$330,2,FALSE),"无记录")</f>
        <v>无记录</v>
      </c>
      <c r="G227" s="2" t="str">
        <f>IFERROR(VLOOKUP(A227,[1]虚点表!$D$1:$E$60,2,FALSE),"实点")</f>
        <v>实点</v>
      </c>
      <c r="H227" s="2" t="str">
        <f>IF(I227=0,"空点","非空点")</f>
        <v>空点</v>
      </c>
      <c r="I227" s="2">
        <f>IFERROR(VLOOKUP(A227,[1]罗入单汇总!$A$1:$C$52,3,FALSE),0)</f>
        <v>0</v>
      </c>
      <c r="J227" s="2">
        <v>0</v>
      </c>
      <c r="K227" s="2"/>
    </row>
    <row r="228" spans="1:11" x14ac:dyDescent="0.2">
      <c r="A228" s="2">
        <v>18574302883</v>
      </c>
      <c r="B228" s="2">
        <v>0</v>
      </c>
      <c r="C228" s="2">
        <v>0</v>
      </c>
      <c r="D228" s="2">
        <v>0</v>
      </c>
      <c r="E228" s="3" t="str">
        <f>IFERROR(VLOOKUP(A228,[1]罗入单汇总!$A$1:$C$52,2,FALSE),"无")</f>
        <v>无</v>
      </c>
      <c r="F228" s="3" t="str">
        <f>IFERROR(VLOOKUP(A228,[1]入单统计表!$A$1:$B$330,2,FALSE),"无记录")</f>
        <v>无记录</v>
      </c>
      <c r="G228" s="2" t="str">
        <f>IFERROR(VLOOKUP(A228,[1]虚点表!$D$1:$E$60,2,FALSE),"实点")</f>
        <v>实点</v>
      </c>
      <c r="H228" s="2" t="str">
        <f>IF(I228=0,"空点","非空点")</f>
        <v>空点</v>
      </c>
      <c r="I228" s="2">
        <f>IFERROR(VLOOKUP(A228,[1]罗入单汇总!$A$1:$C$52,3,FALSE),0)</f>
        <v>0</v>
      </c>
      <c r="J228" s="2">
        <v>0</v>
      </c>
      <c r="K228" s="2"/>
    </row>
    <row r="229" spans="1:11" x14ac:dyDescent="0.2">
      <c r="A229" s="13">
        <v>18574345538</v>
      </c>
      <c r="B229" s="2">
        <v>0</v>
      </c>
      <c r="C229" s="2">
        <v>0</v>
      </c>
      <c r="D229" s="2">
        <v>0</v>
      </c>
      <c r="E229" s="3" t="str">
        <f>IFERROR(VLOOKUP(A229,[1]罗入单汇总!$A$1:$C$52,2,FALSE),"无")</f>
        <v>无</v>
      </c>
      <c r="F229" s="3" t="str">
        <f>IFERROR(VLOOKUP(A229,[1]入单统计表!$A$1:$B$330,2,FALSE),"无记录")</f>
        <v>无记录</v>
      </c>
      <c r="G229" s="2" t="str">
        <f>IFERROR(VLOOKUP(A229,[1]虚点表!$D$1:$E$60,2,FALSE),"实点")</f>
        <v>实点</v>
      </c>
      <c r="H229" s="2" t="str">
        <f>IF(I229=0,"空点","非空点")</f>
        <v>空点</v>
      </c>
      <c r="I229" s="2">
        <f>IFERROR(VLOOKUP(A229,[1]罗入单汇总!$A$1:$C$52,3,FALSE),0)</f>
        <v>0</v>
      </c>
      <c r="J229" s="2">
        <v>0</v>
      </c>
      <c r="K229" s="2"/>
    </row>
    <row r="230" spans="1:11" x14ac:dyDescent="0.2">
      <c r="A230" s="2">
        <v>18587871975</v>
      </c>
      <c r="B230" s="2">
        <v>0</v>
      </c>
      <c r="C230" s="2">
        <v>557.5</v>
      </c>
      <c r="D230" s="2">
        <v>557.5</v>
      </c>
      <c r="E230" s="3">
        <f>IFERROR(VLOOKUP(A230,[1]罗入单汇总!$A$1:$C$52,2,FALSE),"无")</f>
        <v>44108</v>
      </c>
      <c r="F230" s="3">
        <f>IFERROR(VLOOKUP(A230,[1]入单统计表!$A$1:$B$330,2,FALSE),"无记录")</f>
        <v>0</v>
      </c>
      <c r="G230" s="2" t="str">
        <f>IFERROR(VLOOKUP(A230,[1]虚点表!$D$1:$E$60,2,FALSE),"实点")</f>
        <v>实点</v>
      </c>
      <c r="H230" s="2" t="str">
        <f>IF(I230=0,"空点","非空点")</f>
        <v>非空点</v>
      </c>
      <c r="I230" s="2">
        <f>IFERROR(VLOOKUP(A230,[1]罗入单汇总!$A$1:$C$52,3,FALSE),0)</f>
        <v>3500</v>
      </c>
      <c r="J230" s="2">
        <v>744.8</v>
      </c>
      <c r="K230" s="2"/>
    </row>
    <row r="231" spans="1:11" x14ac:dyDescent="0.2">
      <c r="A231" s="2">
        <v>18588266682</v>
      </c>
      <c r="B231" s="2">
        <v>0</v>
      </c>
      <c r="C231" s="2">
        <v>0</v>
      </c>
      <c r="D231" s="2">
        <v>0</v>
      </c>
      <c r="E231" s="3" t="str">
        <f>IFERROR(VLOOKUP(A231,[1]罗入单汇总!$A$1:$C$52,2,FALSE),"无")</f>
        <v>无</v>
      </c>
      <c r="F231" s="3" t="str">
        <f>IFERROR(VLOOKUP(A231,[1]入单统计表!$A$1:$B$330,2,FALSE),"无记录")</f>
        <v>无记录</v>
      </c>
      <c r="G231" s="2" t="str">
        <f>IFERROR(VLOOKUP(A231,[1]虚点表!$D$1:$E$60,2,FALSE),"实点")</f>
        <v>实点</v>
      </c>
      <c r="H231" s="2" t="str">
        <f>IF(I231=0,"空点","非空点")</f>
        <v>空点</v>
      </c>
      <c r="I231" s="2">
        <f>IFERROR(VLOOKUP(A231,[1]罗入单汇总!$A$1:$C$52,3,FALSE),0)</f>
        <v>0</v>
      </c>
      <c r="J231" s="2">
        <v>0</v>
      </c>
      <c r="K231" s="2"/>
    </row>
    <row r="232" spans="1:11" x14ac:dyDescent="0.2">
      <c r="A232" s="2">
        <v>18600739954</v>
      </c>
      <c r="B232" s="2">
        <v>0</v>
      </c>
      <c r="C232" s="2">
        <v>0</v>
      </c>
      <c r="D232" s="2">
        <v>0</v>
      </c>
      <c r="E232" s="3" t="str">
        <f>IFERROR(VLOOKUP(A232,[1]罗入单汇总!$A$1:$C$52,2,FALSE),"无")</f>
        <v>无</v>
      </c>
      <c r="F232" s="3" t="str">
        <f>IFERROR(VLOOKUP(A232,[1]入单统计表!$A$1:$B$330,2,FALSE),"无记录")</f>
        <v>无记录</v>
      </c>
      <c r="G232" s="2" t="str">
        <f>IFERROR(VLOOKUP(A232,[1]虚点表!$D$1:$E$60,2,FALSE),"实点")</f>
        <v>实点</v>
      </c>
      <c r="H232" s="2" t="str">
        <f>IF(I232=0,"空点","非空点")</f>
        <v>空点</v>
      </c>
      <c r="I232" s="2">
        <f>IFERROR(VLOOKUP(A232,[1]罗入单汇总!$A$1:$C$52,3,FALSE),0)</f>
        <v>0</v>
      </c>
      <c r="J232" s="2">
        <v>0</v>
      </c>
      <c r="K232" s="2"/>
    </row>
    <row r="233" spans="1:11" x14ac:dyDescent="0.2">
      <c r="A233" s="13">
        <v>18600833513</v>
      </c>
      <c r="B233" s="2">
        <v>0</v>
      </c>
      <c r="C233" s="2">
        <v>8</v>
      </c>
      <c r="D233" s="2">
        <v>8</v>
      </c>
      <c r="E233" s="3" t="str">
        <f>IFERROR(VLOOKUP(A233,[1]罗入单汇总!$A$1:$C$52,2,FALSE),"无")</f>
        <v>无</v>
      </c>
      <c r="F233" s="3" t="str">
        <f>IFERROR(VLOOKUP(A233,[1]入单统计表!$A$1:$B$330,2,FALSE),"无记录")</f>
        <v>无记录</v>
      </c>
      <c r="G233" s="2" t="str">
        <f>IFERROR(VLOOKUP(A233,[1]虚点表!$D$1:$E$60,2,FALSE),"实点")</f>
        <v>实点</v>
      </c>
      <c r="H233" s="2" t="str">
        <f>IF(I233=0,"空点","非空点")</f>
        <v>空点</v>
      </c>
      <c r="I233" s="2">
        <f>IFERROR(VLOOKUP(A233,[1]罗入单汇总!$A$1:$C$52,3,FALSE),0)</f>
        <v>0</v>
      </c>
      <c r="J233" s="2">
        <v>0</v>
      </c>
      <c r="K233" s="2"/>
    </row>
    <row r="234" spans="1:11" x14ac:dyDescent="0.2">
      <c r="A234" s="2">
        <v>18600992827</v>
      </c>
      <c r="B234" s="2">
        <v>0</v>
      </c>
      <c r="C234" s="2">
        <v>525</v>
      </c>
      <c r="D234" s="2">
        <v>525</v>
      </c>
      <c r="E234" s="3">
        <f>IFERROR(VLOOKUP(A234,[1]罗入单汇总!$A$1:$C$52,2,FALSE),"无")</f>
        <v>44113</v>
      </c>
      <c r="F234" s="3" t="str">
        <f>IFERROR(VLOOKUP(A234,[1]入单统计表!$A$1:$B$330,2,FALSE),"无记录")</f>
        <v>现金或刷卡</v>
      </c>
      <c r="G234" s="2" t="str">
        <f>IFERROR(VLOOKUP(A234,[1]虚点表!$D$1:$E$60,2,FALSE),"实点")</f>
        <v>实点</v>
      </c>
      <c r="H234" s="2" t="str">
        <f>IF(I234=0,"空点","非空点")</f>
        <v>非空点</v>
      </c>
      <c r="I234" s="2">
        <f>IFERROR(VLOOKUP(A234,[1]罗入单汇总!$A$1:$C$52,3,FALSE),0)</f>
        <v>3500</v>
      </c>
      <c r="J234" s="2">
        <v>0</v>
      </c>
      <c r="K234" s="2"/>
    </row>
    <row r="235" spans="1:11" x14ac:dyDescent="0.2">
      <c r="A235" s="2">
        <v>18601999548</v>
      </c>
      <c r="B235" s="2">
        <v>0</v>
      </c>
      <c r="C235" s="2">
        <v>0</v>
      </c>
      <c r="D235" s="2">
        <v>0</v>
      </c>
      <c r="E235" s="3" t="str">
        <f>IFERROR(VLOOKUP(A235,[1]罗入单汇总!$A$1:$C$52,2,FALSE),"无")</f>
        <v>无</v>
      </c>
      <c r="F235" s="3" t="str">
        <f>IFERROR(VLOOKUP(A235,[1]入单统计表!$A$1:$B$330,2,FALSE),"无记录")</f>
        <v>无记录</v>
      </c>
      <c r="G235" s="2" t="str">
        <f>IFERROR(VLOOKUP(A235,[1]虚点表!$D$1:$E$60,2,FALSE),"实点")</f>
        <v>实点</v>
      </c>
      <c r="H235" s="2" t="str">
        <f>IF(I235=0,"空点","非空点")</f>
        <v>空点</v>
      </c>
      <c r="I235" s="2">
        <f>IFERROR(VLOOKUP(A235,[1]罗入单汇总!$A$1:$C$52,3,FALSE),0)</f>
        <v>0</v>
      </c>
      <c r="J235" s="2">
        <v>0</v>
      </c>
      <c r="K235" s="2"/>
    </row>
    <row r="236" spans="1:11" x14ac:dyDescent="0.2">
      <c r="A236" s="2">
        <v>18603075588</v>
      </c>
      <c r="B236" s="2">
        <v>0</v>
      </c>
      <c r="C236" s="2">
        <v>0</v>
      </c>
      <c r="D236" s="2">
        <v>0</v>
      </c>
      <c r="E236" s="3" t="str">
        <f>IFERROR(VLOOKUP(A236,[1]罗入单汇总!$A$1:$C$52,2,FALSE),"无")</f>
        <v>无</v>
      </c>
      <c r="F236" s="3" t="str">
        <f>IFERROR(VLOOKUP(A236,[1]入单统计表!$A$1:$B$330,2,FALSE),"无记录")</f>
        <v>无记录</v>
      </c>
      <c r="G236" s="2" t="str">
        <f>IFERROR(VLOOKUP(A236,[1]虚点表!$D$1:$E$60,2,FALSE),"实点")</f>
        <v>实点</v>
      </c>
      <c r="H236" s="2" t="str">
        <f>IF(I236=0,"空点","非空点")</f>
        <v>空点</v>
      </c>
      <c r="I236" s="2">
        <f>IFERROR(VLOOKUP(A236,[1]罗入单汇总!$A$1:$C$52,3,FALSE),0)</f>
        <v>0</v>
      </c>
      <c r="J236" s="2">
        <v>0</v>
      </c>
      <c r="K236" s="2"/>
    </row>
    <row r="237" spans="1:11" x14ac:dyDescent="0.2">
      <c r="A237" s="2">
        <v>18611963386</v>
      </c>
      <c r="B237" s="2">
        <v>0</v>
      </c>
      <c r="C237" s="2">
        <v>8</v>
      </c>
      <c r="D237" s="2">
        <v>8</v>
      </c>
      <c r="E237" s="3" t="str">
        <f>IFERROR(VLOOKUP(A237,[1]罗入单汇总!$A$1:$C$52,2,FALSE),"无")</f>
        <v>无</v>
      </c>
      <c r="F237" s="3" t="str">
        <f>IFERROR(VLOOKUP(A237,[1]入单统计表!$A$1:$B$330,2,FALSE),"无记录")</f>
        <v>无记录</v>
      </c>
      <c r="G237" s="2" t="str">
        <f>IFERROR(VLOOKUP(A237,[1]虚点表!$D$1:$E$60,2,FALSE),"实点")</f>
        <v>实点</v>
      </c>
      <c r="H237" s="2" t="str">
        <f>IF(I237=0,"空点","非空点")</f>
        <v>空点</v>
      </c>
      <c r="I237" s="2">
        <f>IFERROR(VLOOKUP(A237,[1]罗入单汇总!$A$1:$C$52,3,FALSE),0)</f>
        <v>0</v>
      </c>
      <c r="J237" s="2">
        <v>0</v>
      </c>
      <c r="K237" s="2"/>
    </row>
    <row r="238" spans="1:11" x14ac:dyDescent="0.2">
      <c r="A238" s="2">
        <v>18612466167</v>
      </c>
      <c r="B238" s="2">
        <v>0</v>
      </c>
      <c r="C238" s="2">
        <v>0</v>
      </c>
      <c r="D238" s="2">
        <v>0</v>
      </c>
      <c r="E238" s="3" t="str">
        <f>IFERROR(VLOOKUP(A238,[1]罗入单汇总!$A$1:$C$52,2,FALSE),"无")</f>
        <v>无</v>
      </c>
      <c r="F238" s="3" t="str">
        <f>IFERROR(VLOOKUP(A238,[1]入单统计表!$A$1:$B$330,2,FALSE),"无记录")</f>
        <v>无记录</v>
      </c>
      <c r="G238" s="2" t="str">
        <f>IFERROR(VLOOKUP(A238,[1]虚点表!$D$1:$E$60,2,FALSE),"实点")</f>
        <v>实点</v>
      </c>
      <c r="H238" s="2" t="str">
        <f>IF(I238=0,"空点","非空点")</f>
        <v>空点</v>
      </c>
      <c r="I238" s="2">
        <f>IFERROR(VLOOKUP(A238,[1]罗入单汇总!$A$1:$C$52,3,FALSE),0)</f>
        <v>0</v>
      </c>
      <c r="J238" s="2">
        <v>0</v>
      </c>
      <c r="K238" s="2"/>
    </row>
    <row r="239" spans="1:11" x14ac:dyDescent="0.2">
      <c r="A239" s="2">
        <v>18615214777</v>
      </c>
      <c r="B239" s="2">
        <v>1750</v>
      </c>
      <c r="C239" s="2">
        <v>3990</v>
      </c>
      <c r="D239" s="2">
        <v>5740</v>
      </c>
      <c r="E239" s="3">
        <f>IFERROR(VLOOKUP(A239,[1]罗入单汇总!$A$1:$C$52,2,FALSE),"无")</f>
        <v>44100</v>
      </c>
      <c r="F239" s="3">
        <f>IFERROR(VLOOKUP(A239,[1]入单统计表!$A$1:$B$330,2,FALSE),"无记录")</f>
        <v>0</v>
      </c>
      <c r="G239" s="2" t="str">
        <f>IFERROR(VLOOKUP(A239,[1]虚点表!$D$1:$E$60,2,FALSE),"实点")</f>
        <v>实点</v>
      </c>
      <c r="H239" s="2" t="str">
        <f>IF(I239=0,"空点","非空点")</f>
        <v>非空点</v>
      </c>
      <c r="I239" s="2">
        <f>IFERROR(VLOOKUP(A239,[1]罗入单汇总!$A$1:$C$52,3,FALSE),0)</f>
        <v>3500</v>
      </c>
      <c r="J239" s="2">
        <v>744.8</v>
      </c>
      <c r="K239" s="2"/>
    </row>
    <row r="240" spans="1:11" x14ac:dyDescent="0.2">
      <c r="A240" s="2">
        <v>18631387528</v>
      </c>
      <c r="B240" s="2">
        <v>0</v>
      </c>
      <c r="C240" s="2">
        <v>0</v>
      </c>
      <c r="D240" s="2">
        <v>0</v>
      </c>
      <c r="E240" s="3" t="str">
        <f>IFERROR(VLOOKUP(A240,[1]罗入单汇总!$A$1:$C$52,2,FALSE),"无")</f>
        <v>无</v>
      </c>
      <c r="F240" s="3" t="str">
        <f>IFERROR(VLOOKUP(A240,[1]入单统计表!$A$1:$B$330,2,FALSE),"无记录")</f>
        <v>无记录</v>
      </c>
      <c r="G240" s="2" t="str">
        <f>IFERROR(VLOOKUP(A240,[1]虚点表!$D$1:$E$60,2,FALSE),"实点")</f>
        <v>实点</v>
      </c>
      <c r="H240" s="2" t="str">
        <f>IF(I240=0,"空点","非空点")</f>
        <v>空点</v>
      </c>
      <c r="I240" s="2">
        <f>IFERROR(VLOOKUP(A240,[1]罗入单汇总!$A$1:$C$52,3,FALSE),0)</f>
        <v>0</v>
      </c>
      <c r="J240" s="2">
        <v>0</v>
      </c>
      <c r="K240" s="2"/>
    </row>
    <row r="241" spans="1:11" x14ac:dyDescent="0.2">
      <c r="A241" s="2">
        <v>18641621879</v>
      </c>
      <c r="B241" s="2">
        <v>0</v>
      </c>
      <c r="C241" s="2">
        <v>0</v>
      </c>
      <c r="D241" s="2">
        <v>0</v>
      </c>
      <c r="E241" s="3" t="str">
        <f>IFERROR(VLOOKUP(A241,[1]罗入单汇总!$A$1:$C$52,2,FALSE),"无")</f>
        <v>无</v>
      </c>
      <c r="F241" s="3" t="str">
        <f>IFERROR(VLOOKUP(A241,[1]入单统计表!$A$1:$B$330,2,FALSE),"无记录")</f>
        <v>无记录</v>
      </c>
      <c r="G241" s="2" t="str">
        <f>IFERROR(VLOOKUP(A241,[1]虚点表!$D$1:$E$60,2,FALSE),"实点")</f>
        <v>实点</v>
      </c>
      <c r="H241" s="2" t="str">
        <f>IF(I241=0,"空点","非空点")</f>
        <v>空点</v>
      </c>
      <c r="I241" s="2">
        <f>IFERROR(VLOOKUP(A241,[1]罗入单汇总!$A$1:$C$52,3,FALSE),0)</f>
        <v>0</v>
      </c>
      <c r="J241" s="2">
        <v>0</v>
      </c>
      <c r="K241" s="2"/>
    </row>
    <row r="242" spans="1:11" x14ac:dyDescent="0.2">
      <c r="A242" s="2">
        <v>18641651789</v>
      </c>
      <c r="B242" s="2">
        <v>3850</v>
      </c>
      <c r="C242" s="2">
        <v>870.08</v>
      </c>
      <c r="D242" s="2">
        <v>4720.08</v>
      </c>
      <c r="E242" s="3">
        <f>IFERROR(VLOOKUP(A242,[1]罗入单汇总!$A$1:$C$52,2,FALSE),"无")</f>
        <v>44110</v>
      </c>
      <c r="F242" s="3">
        <f>IFERROR(VLOOKUP(A242,[1]入单统计表!$A$1:$B$330,2,FALSE),"无记录")</f>
        <v>0</v>
      </c>
      <c r="G242" s="2" t="str">
        <f>IFERROR(VLOOKUP(A242,[1]虚点表!$D$1:$E$60,2,FALSE),"实点")</f>
        <v>实点</v>
      </c>
      <c r="H242" s="2" t="str">
        <f>IF(I242=0,"空点","非空点")</f>
        <v>非空点</v>
      </c>
      <c r="I242" s="2">
        <f>IFERROR(VLOOKUP(A242,[1]罗入单汇总!$A$1:$C$52,3,FALSE),0)</f>
        <v>3500</v>
      </c>
      <c r="J242" s="2">
        <v>791.34999999999991</v>
      </c>
      <c r="K242" s="2"/>
    </row>
    <row r="243" spans="1:11" x14ac:dyDescent="0.2">
      <c r="A243" s="13">
        <v>18646033161</v>
      </c>
      <c r="B243" s="2">
        <v>0</v>
      </c>
      <c r="C243" s="2">
        <v>8</v>
      </c>
      <c r="D243" s="2">
        <v>8</v>
      </c>
      <c r="E243" s="3" t="str">
        <f>IFERROR(VLOOKUP(A243,[1]罗入单汇总!$A$1:$C$52,2,FALSE),"无")</f>
        <v>无</v>
      </c>
      <c r="F243" s="3" t="str">
        <f>IFERROR(VLOOKUP(A243,[1]入单统计表!$A$1:$B$330,2,FALSE),"无记录")</f>
        <v>无记录</v>
      </c>
      <c r="G243" s="2" t="str">
        <f>IFERROR(VLOOKUP(A243,[1]虚点表!$D$1:$E$60,2,FALSE),"实点")</f>
        <v>实点</v>
      </c>
      <c r="H243" s="2" t="str">
        <f>IF(I243=0,"空点","非空点")</f>
        <v>空点</v>
      </c>
      <c r="I243" s="2">
        <f>IFERROR(VLOOKUP(A243,[1]罗入单汇总!$A$1:$C$52,3,FALSE),0)</f>
        <v>0</v>
      </c>
      <c r="J243" s="2">
        <v>0</v>
      </c>
      <c r="K243" s="2"/>
    </row>
    <row r="244" spans="1:11" x14ac:dyDescent="0.2">
      <c r="A244" s="2">
        <v>18649553811</v>
      </c>
      <c r="B244" s="2">
        <v>0</v>
      </c>
      <c r="C244" s="2">
        <v>0</v>
      </c>
      <c r="D244" s="2">
        <v>0</v>
      </c>
      <c r="E244" s="3" t="str">
        <f>IFERROR(VLOOKUP(A244,[1]罗入单汇总!$A$1:$C$52,2,FALSE),"无")</f>
        <v>无</v>
      </c>
      <c r="F244" s="3" t="str">
        <f>IFERROR(VLOOKUP(A244,[1]入单统计表!$A$1:$B$330,2,FALSE),"无记录")</f>
        <v>无记录</v>
      </c>
      <c r="G244" s="2" t="str">
        <f>IFERROR(VLOOKUP(A244,[1]虚点表!$D$1:$E$60,2,FALSE),"实点")</f>
        <v>实点</v>
      </c>
      <c r="H244" s="2" t="str">
        <f>IF(I244=0,"空点","非空点")</f>
        <v>空点</v>
      </c>
      <c r="I244" s="2">
        <f>IFERROR(VLOOKUP(A244,[1]罗入单汇总!$A$1:$C$52,3,FALSE),0)</f>
        <v>0</v>
      </c>
      <c r="J244" s="2">
        <v>0</v>
      </c>
      <c r="K244" s="2"/>
    </row>
    <row r="245" spans="1:11" x14ac:dyDescent="0.2">
      <c r="A245" s="2">
        <v>18657720815</v>
      </c>
      <c r="B245" s="2">
        <v>0</v>
      </c>
      <c r="C245" s="2">
        <v>0</v>
      </c>
      <c r="D245" s="2">
        <v>0</v>
      </c>
      <c r="E245" s="3" t="str">
        <f>IFERROR(VLOOKUP(A245,[1]罗入单汇总!$A$1:$C$52,2,FALSE),"无")</f>
        <v>无</v>
      </c>
      <c r="F245" s="3" t="str">
        <f>IFERROR(VLOOKUP(A245,[1]入单统计表!$A$1:$B$330,2,FALSE),"无记录")</f>
        <v>无记录</v>
      </c>
      <c r="G245" s="2" t="str">
        <f>IFERROR(VLOOKUP(A245,[1]虚点表!$D$1:$E$60,2,FALSE),"实点")</f>
        <v>实点</v>
      </c>
      <c r="H245" s="2" t="str">
        <f>IF(I245=0,"空点","非空点")</f>
        <v>空点</v>
      </c>
      <c r="I245" s="2">
        <f>IFERROR(VLOOKUP(A245,[1]罗入单汇总!$A$1:$C$52,3,FALSE),0)</f>
        <v>0</v>
      </c>
      <c r="J245" s="2">
        <v>0</v>
      </c>
      <c r="K245" s="2"/>
    </row>
    <row r="246" spans="1:11" x14ac:dyDescent="0.2">
      <c r="A246" s="2">
        <v>18664728990</v>
      </c>
      <c r="B246" s="2">
        <v>0</v>
      </c>
      <c r="C246" s="2">
        <v>0</v>
      </c>
      <c r="D246" s="2">
        <v>0</v>
      </c>
      <c r="E246" s="3" t="str">
        <f>IFERROR(VLOOKUP(A246,[1]罗入单汇总!$A$1:$C$52,2,FALSE),"无")</f>
        <v>无</v>
      </c>
      <c r="F246" s="3" t="str">
        <f>IFERROR(VLOOKUP(A246,[1]入单统计表!$A$1:$B$330,2,FALSE),"无记录")</f>
        <v>无记录</v>
      </c>
      <c r="G246" s="2" t="str">
        <f>IFERROR(VLOOKUP(A246,[1]虚点表!$D$1:$E$60,2,FALSE),"实点")</f>
        <v>实点</v>
      </c>
      <c r="H246" s="2" t="str">
        <f>IF(I246=0,"空点","非空点")</f>
        <v>空点</v>
      </c>
      <c r="I246" s="2">
        <f>IFERROR(VLOOKUP(A246,[1]罗入单汇总!$A$1:$C$52,3,FALSE),0)</f>
        <v>0</v>
      </c>
      <c r="J246" s="2">
        <v>0</v>
      </c>
      <c r="K246" s="2"/>
    </row>
    <row r="247" spans="1:11" x14ac:dyDescent="0.2">
      <c r="A247" s="2">
        <v>18670431868</v>
      </c>
      <c r="B247" s="2">
        <v>0</v>
      </c>
      <c r="C247" s="2">
        <v>0</v>
      </c>
      <c r="D247" s="2">
        <v>0</v>
      </c>
      <c r="E247" s="3" t="str">
        <f>IFERROR(VLOOKUP(A247,[1]罗入单汇总!$A$1:$C$52,2,FALSE),"无")</f>
        <v>无</v>
      </c>
      <c r="F247" s="3" t="str">
        <f>IFERROR(VLOOKUP(A247,[1]入单统计表!$A$1:$B$330,2,FALSE),"无记录")</f>
        <v>无记录</v>
      </c>
      <c r="G247" s="2" t="str">
        <f>IFERROR(VLOOKUP(A247,[1]虚点表!$D$1:$E$60,2,FALSE),"实点")</f>
        <v>实点</v>
      </c>
      <c r="H247" s="2" t="str">
        <f>IF(I247=0,"空点","非空点")</f>
        <v>空点</v>
      </c>
      <c r="I247" s="2">
        <f>IFERROR(VLOOKUP(A247,[1]罗入单汇总!$A$1:$C$52,3,FALSE),0)</f>
        <v>0</v>
      </c>
      <c r="J247" s="2">
        <v>0</v>
      </c>
      <c r="K247" s="2"/>
    </row>
    <row r="248" spans="1:11" x14ac:dyDescent="0.2">
      <c r="A248" s="13">
        <v>18674340655</v>
      </c>
      <c r="B248" s="2">
        <v>0</v>
      </c>
      <c r="C248" s="2">
        <v>0</v>
      </c>
      <c r="D248" s="2">
        <v>0</v>
      </c>
      <c r="E248" s="3" t="str">
        <f>IFERROR(VLOOKUP(A248,[1]罗入单汇总!$A$1:$C$52,2,FALSE),"无")</f>
        <v>无</v>
      </c>
      <c r="F248" s="3" t="str">
        <f>IFERROR(VLOOKUP(A248,[1]入单统计表!$A$1:$B$330,2,FALSE),"无记录")</f>
        <v>无记录</v>
      </c>
      <c r="G248" s="2" t="str">
        <f>IFERROR(VLOOKUP(A248,[1]虚点表!$D$1:$E$60,2,FALSE),"实点")</f>
        <v>实点</v>
      </c>
      <c r="H248" s="2" t="str">
        <f>IF(I248=0,"空点","非空点")</f>
        <v>空点</v>
      </c>
      <c r="I248" s="2">
        <f>IFERROR(VLOOKUP(A248,[1]罗入单汇总!$A$1:$C$52,3,FALSE),0)</f>
        <v>0</v>
      </c>
      <c r="J248" s="2">
        <v>0</v>
      </c>
      <c r="K248" s="2"/>
    </row>
    <row r="249" spans="1:11" x14ac:dyDescent="0.2">
      <c r="A249" s="2">
        <v>18677050210</v>
      </c>
      <c r="B249" s="2">
        <v>0</v>
      </c>
      <c r="C249" s="2">
        <v>0</v>
      </c>
      <c r="D249" s="2">
        <v>0</v>
      </c>
      <c r="E249" s="3" t="str">
        <f>IFERROR(VLOOKUP(A249,[1]罗入单汇总!$A$1:$C$52,2,FALSE),"无")</f>
        <v>无</v>
      </c>
      <c r="F249" s="3" t="str">
        <f>IFERROR(VLOOKUP(A249,[1]入单统计表!$A$1:$B$330,2,FALSE),"无记录")</f>
        <v>无记录</v>
      </c>
      <c r="G249" s="2" t="str">
        <f>IFERROR(VLOOKUP(A249,[1]虚点表!$D$1:$E$60,2,FALSE),"实点")</f>
        <v>实点</v>
      </c>
      <c r="H249" s="2" t="str">
        <f>IF(I249=0,"空点","非空点")</f>
        <v>空点</v>
      </c>
      <c r="I249" s="2">
        <f>IFERROR(VLOOKUP(A249,[1]罗入单汇总!$A$1:$C$52,3,FALSE),0)</f>
        <v>0</v>
      </c>
      <c r="J249" s="2">
        <v>0</v>
      </c>
      <c r="K249" s="2"/>
    </row>
    <row r="250" spans="1:11" x14ac:dyDescent="0.2">
      <c r="A250" s="2">
        <v>18691863185</v>
      </c>
      <c r="B250" s="2">
        <v>0</v>
      </c>
      <c r="C250" s="2">
        <v>0</v>
      </c>
      <c r="D250" s="2">
        <v>0</v>
      </c>
      <c r="E250" s="3" t="str">
        <f>IFERROR(VLOOKUP(A250,[1]罗入单汇总!$A$1:$C$52,2,FALSE),"无")</f>
        <v>无</v>
      </c>
      <c r="F250" s="3" t="str">
        <f>IFERROR(VLOOKUP(A250,[1]入单统计表!$A$1:$B$330,2,FALSE),"无记录")</f>
        <v>无记录</v>
      </c>
      <c r="G250" s="2" t="str">
        <f>IFERROR(VLOOKUP(A250,[1]虚点表!$D$1:$E$60,2,FALSE),"实点")</f>
        <v>实点</v>
      </c>
      <c r="H250" s="2" t="str">
        <f>IF(I250=0,"空点","非空点")</f>
        <v>空点</v>
      </c>
      <c r="I250" s="2">
        <f>IFERROR(VLOOKUP(A250,[1]罗入单汇总!$A$1:$C$52,3,FALSE),0)</f>
        <v>0</v>
      </c>
      <c r="J250" s="2">
        <v>0</v>
      </c>
      <c r="K250" s="2"/>
    </row>
    <row r="251" spans="1:11" x14ac:dyDescent="0.2">
      <c r="A251" s="13">
        <v>18702224575</v>
      </c>
      <c r="B251" s="2">
        <v>0</v>
      </c>
      <c r="C251" s="2">
        <v>3465</v>
      </c>
      <c r="D251" s="2">
        <v>3465</v>
      </c>
      <c r="E251" s="3" t="str">
        <f>IFERROR(VLOOKUP(A251,[1]罗入单汇总!$A$1:$C$52,2,FALSE),"无")</f>
        <v>无</v>
      </c>
      <c r="F251" s="3" t="str">
        <f>IFERROR(VLOOKUP(A251,[1]入单统计表!$A$1:$B$330,2,FALSE),"无记录")</f>
        <v>无记录</v>
      </c>
      <c r="G251" s="2" t="str">
        <f>IFERROR(VLOOKUP(A251,[1]虚点表!$D$1:$E$60,2,FALSE),"实点")</f>
        <v>虚点</v>
      </c>
      <c r="H251" s="2" t="str">
        <f>IF(I251=0,"空点","非空点")</f>
        <v>空点</v>
      </c>
      <c r="I251" s="2">
        <f>IFERROR(VLOOKUP(A251,[1]罗入单汇总!$A$1:$C$52,3,FALSE),0)</f>
        <v>0</v>
      </c>
      <c r="J251" s="2">
        <v>0</v>
      </c>
      <c r="K251" s="2"/>
    </row>
    <row r="252" spans="1:11" x14ac:dyDescent="0.2">
      <c r="A252" s="13">
        <v>18722688836</v>
      </c>
      <c r="B252" s="2">
        <v>0</v>
      </c>
      <c r="C252" s="2">
        <v>3853.5</v>
      </c>
      <c r="D252" s="2">
        <v>3853.5</v>
      </c>
      <c r="E252" s="3" t="str">
        <f>IFERROR(VLOOKUP(A252,[1]罗入单汇总!$A$1:$C$52,2,FALSE),"无")</f>
        <v>无</v>
      </c>
      <c r="F252" s="3" t="str">
        <f>IFERROR(VLOOKUP(A252,[1]入单统计表!$A$1:$B$330,2,FALSE),"无记录")</f>
        <v>无记录</v>
      </c>
      <c r="G252" s="2" t="str">
        <f>IFERROR(VLOOKUP(A252,[1]虚点表!$D$1:$E$60,2,FALSE),"实点")</f>
        <v>虚点</v>
      </c>
      <c r="H252" s="2" t="str">
        <f>IF(I252=0,"空点","非空点")</f>
        <v>空点</v>
      </c>
      <c r="I252" s="2">
        <f>IFERROR(VLOOKUP(A252,[1]罗入单汇总!$A$1:$C$52,3,FALSE),0)</f>
        <v>0</v>
      </c>
      <c r="J252" s="2">
        <v>0</v>
      </c>
      <c r="K252" s="2"/>
    </row>
    <row r="253" spans="1:11" x14ac:dyDescent="0.2">
      <c r="A253" s="13">
        <v>18732633428</v>
      </c>
      <c r="B253" s="2">
        <v>0</v>
      </c>
      <c r="C253" s="2">
        <v>0</v>
      </c>
      <c r="D253" s="2">
        <v>0</v>
      </c>
      <c r="E253" s="3" t="str">
        <f>IFERROR(VLOOKUP(A253,[1]罗入单汇总!$A$1:$C$52,2,FALSE),"无")</f>
        <v>无</v>
      </c>
      <c r="F253" s="3" t="str">
        <f>IFERROR(VLOOKUP(A253,[1]入单统计表!$A$1:$B$330,2,FALSE),"无记录")</f>
        <v>无记录</v>
      </c>
      <c r="G253" s="2" t="str">
        <f>IFERROR(VLOOKUP(A253,[1]虚点表!$D$1:$E$60,2,FALSE),"实点")</f>
        <v>实点</v>
      </c>
      <c r="H253" s="2" t="str">
        <f>IF(I253=0,"空点","非空点")</f>
        <v>空点</v>
      </c>
      <c r="I253" s="2">
        <f>IFERROR(VLOOKUP(A253,[1]罗入单汇总!$A$1:$C$52,3,FALSE),0)</f>
        <v>0</v>
      </c>
      <c r="J253" s="2">
        <v>0</v>
      </c>
      <c r="K253" s="2"/>
    </row>
    <row r="254" spans="1:11" x14ac:dyDescent="0.2">
      <c r="A254" s="2">
        <v>18735403123</v>
      </c>
      <c r="B254" s="2">
        <v>0</v>
      </c>
      <c r="C254" s="2">
        <v>0</v>
      </c>
      <c r="D254" s="2">
        <v>0</v>
      </c>
      <c r="E254" s="3" t="str">
        <f>IFERROR(VLOOKUP(A254,[1]罗入单汇总!$A$1:$C$52,2,FALSE),"无")</f>
        <v>无</v>
      </c>
      <c r="F254" s="3" t="str">
        <f>IFERROR(VLOOKUP(A254,[1]入单统计表!$A$1:$B$330,2,FALSE),"无记录")</f>
        <v>无记录</v>
      </c>
      <c r="G254" s="2" t="str">
        <f>IFERROR(VLOOKUP(A254,[1]虚点表!$D$1:$E$60,2,FALSE),"实点")</f>
        <v>实点</v>
      </c>
      <c r="H254" s="2" t="str">
        <f>IF(I254=0,"空点","非空点")</f>
        <v>空点</v>
      </c>
      <c r="I254" s="2">
        <f>IFERROR(VLOOKUP(A254,[1]罗入单汇总!$A$1:$C$52,3,FALSE),0)</f>
        <v>0</v>
      </c>
      <c r="J254" s="2">
        <v>0</v>
      </c>
      <c r="K254" s="2"/>
    </row>
    <row r="255" spans="1:11" x14ac:dyDescent="0.2">
      <c r="A255" s="2">
        <v>18774330445</v>
      </c>
      <c r="B255" s="2">
        <v>0</v>
      </c>
      <c r="C255" s="2">
        <v>556.5</v>
      </c>
      <c r="D255" s="2">
        <v>556.5</v>
      </c>
      <c r="E255" s="3">
        <f>IFERROR(VLOOKUP(A255,[1]罗入单汇总!$A$1:$C$52,2,FALSE),"无")</f>
        <v>44087</v>
      </c>
      <c r="F255" s="3" t="str">
        <f>IFERROR(VLOOKUP(A255,[1]入单统计表!$A$1:$B$330,2,FALSE),"无记录")</f>
        <v>500U到钱包</v>
      </c>
      <c r="G255" s="2" t="str">
        <f>IFERROR(VLOOKUP(A255,[1]虚点表!$D$1:$E$60,2,FALSE),"实点")</f>
        <v>实点</v>
      </c>
      <c r="H255" s="2" t="str">
        <f>IF(I255=0,"空点","非空点")</f>
        <v>非空点</v>
      </c>
      <c r="I255" s="2">
        <f>IFERROR(VLOOKUP(A255,[1]罗入单汇总!$A$1:$C$52,3,FALSE),0)</f>
        <v>3500</v>
      </c>
      <c r="J255" s="2">
        <v>139.64999999999998</v>
      </c>
      <c r="K255" s="2"/>
    </row>
    <row r="256" spans="1:11" x14ac:dyDescent="0.2">
      <c r="A256" s="13">
        <v>18801334183</v>
      </c>
      <c r="B256" s="2"/>
      <c r="C256" s="2"/>
      <c r="D256" s="2">
        <v>0</v>
      </c>
      <c r="E256" s="3" t="str">
        <f>IFERROR(VLOOKUP(A256,[1]罗入单汇总!$A$1:$C$52,2,FALSE),"无")</f>
        <v>无</v>
      </c>
      <c r="F256" s="3" t="str">
        <f>IFERROR(VLOOKUP(A256,[1]入单统计表!$A$1:$B$330,2,FALSE),"无记录")</f>
        <v>未注册</v>
      </c>
      <c r="G256" s="2" t="str">
        <f>IFERROR(VLOOKUP(A256,[1]虚点表!$D$1:$E$60,2,FALSE),"实点")</f>
        <v>实点</v>
      </c>
      <c r="H256" s="2" t="str">
        <f>IF(I256=0,"空点","非空点")</f>
        <v>空点</v>
      </c>
      <c r="I256" s="2">
        <f>IFERROR(VLOOKUP(A256,[1]罗入单汇总!$A$1:$C$52,3,FALSE),0)</f>
        <v>0</v>
      </c>
      <c r="J256" s="2"/>
      <c r="K256" s="2"/>
    </row>
    <row r="257" spans="1:11" x14ac:dyDescent="0.2">
      <c r="A257" s="2">
        <v>18846796618</v>
      </c>
      <c r="B257" s="2">
        <v>0</v>
      </c>
      <c r="C257" s="2">
        <v>874.5</v>
      </c>
      <c r="D257" s="2">
        <v>874.5</v>
      </c>
      <c r="E257" s="3">
        <f>IFERROR(VLOOKUP(A257,[1]罗入单汇总!$A$1:$C$52,2,FALSE),"无")</f>
        <v>44108</v>
      </c>
      <c r="F257" s="3" t="str">
        <f>IFERROR(VLOOKUP(A257,[1]入单统计表!$A$1:$B$330,2,FALSE),"无记录")</f>
        <v>现金或刷卡</v>
      </c>
      <c r="G257" s="2" t="str">
        <f>IFERROR(VLOOKUP(A257,[1]虚点表!$D$1:$E$60,2,FALSE),"实点")</f>
        <v>实点</v>
      </c>
      <c r="H257" s="2" t="str">
        <f>IF(I257=0,"空点","非空点")</f>
        <v>非空点</v>
      </c>
      <c r="I257" s="2">
        <f>IFERROR(VLOOKUP(A257,[1]罗入单汇总!$A$1:$C$52,3,FALSE),0)</f>
        <v>3500</v>
      </c>
      <c r="J257" s="2">
        <v>46.55</v>
      </c>
      <c r="K257" s="2"/>
    </row>
    <row r="258" spans="1:11" x14ac:dyDescent="0.2">
      <c r="A258" s="13">
        <v>18847047428</v>
      </c>
      <c r="B258" s="2">
        <v>0</v>
      </c>
      <c r="C258" s="2">
        <v>0</v>
      </c>
      <c r="D258" s="2">
        <v>0</v>
      </c>
      <c r="E258" s="3" t="str">
        <f>IFERROR(VLOOKUP(A258,[1]罗入单汇总!$A$1:$C$52,2,FALSE),"无")</f>
        <v>无</v>
      </c>
      <c r="F258" s="3" t="str">
        <f>IFERROR(VLOOKUP(A258,[1]入单统计表!$A$1:$B$330,2,FALSE),"无记录")</f>
        <v>无记录</v>
      </c>
      <c r="G258" s="2" t="str">
        <f>IFERROR(VLOOKUP(A258,[1]虚点表!$D$1:$E$60,2,FALSE),"实点")</f>
        <v>实点</v>
      </c>
      <c r="H258" s="2" t="str">
        <f>IF(I258=0,"空点","非空点")</f>
        <v>空点</v>
      </c>
      <c r="I258" s="2">
        <f>IFERROR(VLOOKUP(A258,[1]罗入单汇总!$A$1:$C$52,3,FALSE),0)</f>
        <v>0</v>
      </c>
      <c r="J258" s="2">
        <v>0</v>
      </c>
      <c r="K258" s="2"/>
    </row>
    <row r="259" spans="1:11" x14ac:dyDescent="0.2">
      <c r="A259" s="13">
        <v>18850283349</v>
      </c>
      <c r="B259" s="2">
        <v>0</v>
      </c>
      <c r="C259" s="2">
        <v>0</v>
      </c>
      <c r="D259" s="2">
        <v>0</v>
      </c>
      <c r="E259" s="3" t="str">
        <f>IFERROR(VLOOKUP(A259,[1]罗入单汇总!$A$1:$C$52,2,FALSE),"无")</f>
        <v>无</v>
      </c>
      <c r="F259" s="3" t="str">
        <f>IFERROR(VLOOKUP(A259,[1]入单统计表!$A$1:$B$330,2,FALSE),"无记录")</f>
        <v>无记录</v>
      </c>
      <c r="G259" s="2" t="str">
        <f>IFERROR(VLOOKUP(A259,[1]虚点表!$D$1:$E$60,2,FALSE),"实点")</f>
        <v>实点</v>
      </c>
      <c r="H259" s="2" t="str">
        <f>IF(I259=0,"空点","非空点")</f>
        <v>空点</v>
      </c>
      <c r="I259" s="2">
        <f>IFERROR(VLOOKUP(A259,[1]罗入单汇总!$A$1:$C$52,3,FALSE),0)</f>
        <v>0</v>
      </c>
      <c r="J259" s="2">
        <v>0</v>
      </c>
      <c r="K259" s="2"/>
    </row>
    <row r="260" spans="1:11" x14ac:dyDescent="0.2">
      <c r="A260" s="13">
        <v>18850542186</v>
      </c>
      <c r="B260" s="2">
        <v>0</v>
      </c>
      <c r="C260" s="2">
        <v>0</v>
      </c>
      <c r="D260" s="2">
        <v>0</v>
      </c>
      <c r="E260" s="3" t="str">
        <f>IFERROR(VLOOKUP(A260,[1]罗入单汇总!$A$1:$C$52,2,FALSE),"无")</f>
        <v>无</v>
      </c>
      <c r="F260" s="3" t="str">
        <f>IFERROR(VLOOKUP(A260,[1]入单统计表!$A$1:$B$330,2,FALSE),"无记录")</f>
        <v>无记录</v>
      </c>
      <c r="G260" s="2" t="str">
        <f>IFERROR(VLOOKUP(A260,[1]虚点表!$D$1:$E$60,2,FALSE),"实点")</f>
        <v>实点</v>
      </c>
      <c r="H260" s="2" t="str">
        <f>IF(I260=0,"空点","非空点")</f>
        <v>空点</v>
      </c>
      <c r="I260" s="2">
        <f>IFERROR(VLOOKUP(A260,[1]罗入单汇总!$A$1:$C$52,3,FALSE),0)</f>
        <v>0</v>
      </c>
      <c r="J260" s="2">
        <v>0</v>
      </c>
      <c r="K260" s="2"/>
    </row>
    <row r="261" spans="1:11" x14ac:dyDescent="0.2">
      <c r="A261" s="2">
        <v>18868971931</v>
      </c>
      <c r="B261" s="2">
        <v>0</v>
      </c>
      <c r="C261" s="2">
        <v>0</v>
      </c>
      <c r="D261" s="2">
        <v>0</v>
      </c>
      <c r="E261" s="3" t="str">
        <f>IFERROR(VLOOKUP(A261,[1]罗入单汇总!$A$1:$C$52,2,FALSE),"无")</f>
        <v>无</v>
      </c>
      <c r="F261" s="3" t="str">
        <f>IFERROR(VLOOKUP(A261,[1]入单统计表!$A$1:$B$330,2,FALSE),"无记录")</f>
        <v>无记录</v>
      </c>
      <c r="G261" s="2" t="str">
        <f>IFERROR(VLOOKUP(A261,[1]虚点表!$D$1:$E$60,2,FALSE),"实点")</f>
        <v>实点</v>
      </c>
      <c r="H261" s="2" t="str">
        <f>IF(I261=0,"空点","非空点")</f>
        <v>空点</v>
      </c>
      <c r="I261" s="2">
        <f>IFERROR(VLOOKUP(A261,[1]罗入单汇总!$A$1:$C$52,3,FALSE),0)</f>
        <v>0</v>
      </c>
      <c r="J261" s="2">
        <v>0</v>
      </c>
      <c r="K261" s="2"/>
    </row>
    <row r="262" spans="1:11" x14ac:dyDescent="0.2">
      <c r="A262" s="13">
        <v>18874365781</v>
      </c>
      <c r="B262" s="2">
        <v>0</v>
      </c>
      <c r="C262" s="2">
        <v>0</v>
      </c>
      <c r="D262" s="2">
        <v>0</v>
      </c>
      <c r="E262" s="3" t="str">
        <f>IFERROR(VLOOKUP(A262,[1]罗入单汇总!$A$1:$C$52,2,FALSE),"无")</f>
        <v>无</v>
      </c>
      <c r="F262" s="3" t="str">
        <f>IFERROR(VLOOKUP(A262,[1]入单统计表!$A$1:$B$330,2,FALSE),"无记录")</f>
        <v>无记录</v>
      </c>
      <c r="G262" s="2" t="str">
        <f>IFERROR(VLOOKUP(A262,[1]虚点表!$D$1:$E$60,2,FALSE),"实点")</f>
        <v>实点</v>
      </c>
      <c r="H262" s="2" t="str">
        <f>IF(I262=0,"空点","非空点")</f>
        <v>空点</v>
      </c>
      <c r="I262" s="2">
        <f>IFERROR(VLOOKUP(A262,[1]罗入单汇总!$A$1:$C$52,3,FALSE),0)</f>
        <v>0</v>
      </c>
      <c r="J262" s="2">
        <v>0</v>
      </c>
      <c r="K262" s="2"/>
    </row>
    <row r="263" spans="1:11" x14ac:dyDescent="0.2">
      <c r="A263" s="13">
        <v>18888803215</v>
      </c>
      <c r="B263" s="2">
        <v>0</v>
      </c>
      <c r="C263" s="2">
        <v>0</v>
      </c>
      <c r="D263" s="2">
        <v>0</v>
      </c>
      <c r="E263" s="3" t="str">
        <f>IFERROR(VLOOKUP(A263,[1]罗入单汇总!$A$1:$C$52,2,FALSE),"无")</f>
        <v>无</v>
      </c>
      <c r="F263" s="3" t="str">
        <f>IFERROR(VLOOKUP(A263,[1]入单统计表!$A$1:$B$330,2,FALSE),"无记录")</f>
        <v>无记录</v>
      </c>
      <c r="G263" s="2" t="str">
        <f>IFERROR(VLOOKUP(A263,[1]虚点表!$D$1:$E$60,2,FALSE),"实点")</f>
        <v>实点</v>
      </c>
      <c r="H263" s="2" t="str">
        <f>IF(I263=0,"空点","非空点")</f>
        <v>空点</v>
      </c>
      <c r="I263" s="2">
        <f>IFERROR(VLOOKUP(A263,[1]罗入单汇总!$A$1:$C$52,3,FALSE),0)</f>
        <v>0</v>
      </c>
      <c r="J263" s="2">
        <v>0</v>
      </c>
      <c r="K263" s="2"/>
    </row>
    <row r="264" spans="1:11" x14ac:dyDescent="0.2">
      <c r="A264" s="13">
        <v>18898598205</v>
      </c>
      <c r="B264" s="2">
        <v>0</v>
      </c>
      <c r="C264" s="2">
        <v>0</v>
      </c>
      <c r="D264" s="2">
        <v>0</v>
      </c>
      <c r="E264" s="3" t="str">
        <f>IFERROR(VLOOKUP(A264,[1]罗入单汇总!$A$1:$C$52,2,FALSE),"无")</f>
        <v>无</v>
      </c>
      <c r="F264" s="3" t="str">
        <f>IFERROR(VLOOKUP(A264,[1]入单统计表!$A$1:$B$330,2,FALSE),"无记录")</f>
        <v>无记录</v>
      </c>
      <c r="G264" s="2" t="str">
        <f>IFERROR(VLOOKUP(A264,[1]虚点表!$D$1:$E$60,2,FALSE),"实点")</f>
        <v>实点</v>
      </c>
      <c r="H264" s="2" t="str">
        <f>IF(I264=0,"空点","非空点")</f>
        <v>空点</v>
      </c>
      <c r="I264" s="2">
        <f>IFERROR(VLOOKUP(A264,[1]罗入单汇总!$A$1:$C$52,3,FALSE),0)</f>
        <v>0</v>
      </c>
      <c r="J264" s="2">
        <v>0</v>
      </c>
      <c r="K264" s="2"/>
    </row>
    <row r="265" spans="1:11" x14ac:dyDescent="0.2">
      <c r="A265" s="2">
        <v>18901385835</v>
      </c>
      <c r="B265" s="2">
        <v>0</v>
      </c>
      <c r="C265" s="2">
        <v>8</v>
      </c>
      <c r="D265" s="2">
        <v>8</v>
      </c>
      <c r="E265" s="3" t="str">
        <f>IFERROR(VLOOKUP(A265,[1]罗入单汇总!$A$1:$C$52,2,FALSE),"无")</f>
        <v>无</v>
      </c>
      <c r="F265" s="3" t="str">
        <f>IFERROR(VLOOKUP(A265,[1]入单统计表!$A$1:$B$330,2,FALSE),"无记录")</f>
        <v>无记录</v>
      </c>
      <c r="G265" s="2" t="str">
        <f>IFERROR(VLOOKUP(A265,[1]虚点表!$D$1:$E$60,2,FALSE),"实点")</f>
        <v>实点</v>
      </c>
      <c r="H265" s="2" t="str">
        <f>IF(I265=0,"空点","非空点")</f>
        <v>空点</v>
      </c>
      <c r="I265" s="2">
        <f>IFERROR(VLOOKUP(A265,[1]罗入单汇总!$A$1:$C$52,3,FALSE),0)</f>
        <v>0</v>
      </c>
      <c r="J265" s="2">
        <v>0</v>
      </c>
      <c r="K265" s="2"/>
    </row>
    <row r="266" spans="1:11" x14ac:dyDescent="0.2">
      <c r="A266">
        <v>18906085359</v>
      </c>
      <c r="B266" s="2">
        <v>0</v>
      </c>
      <c r="C266" s="2">
        <v>0</v>
      </c>
      <c r="D266" s="2">
        <v>0</v>
      </c>
      <c r="E266" s="3" t="str">
        <f>IFERROR(VLOOKUP(A266,[1]罗入单汇总!$A$1:$C$52,2,FALSE),"无")</f>
        <v>无</v>
      </c>
      <c r="F266" s="3" t="str">
        <f>IFERROR(VLOOKUP(A266,[1]入单统计表!$A$1:$B$330,2,FALSE),"无记录")</f>
        <v>无记录</v>
      </c>
      <c r="G266" s="2" t="str">
        <f>IFERROR(VLOOKUP(A266,[1]虚点表!$D$1:$E$60,2,FALSE),"实点")</f>
        <v>实点</v>
      </c>
      <c r="H266" s="2" t="str">
        <f>IF(I266=0,"空点","非空点")</f>
        <v>空点</v>
      </c>
      <c r="I266" s="2">
        <f>IFERROR(VLOOKUP(A266,[1]罗入单汇总!$A$1:$C$52,3,FALSE),0)</f>
        <v>0</v>
      </c>
      <c r="J266" s="2">
        <v>0</v>
      </c>
      <c r="K266" s="2"/>
    </row>
    <row r="267" spans="1:11" x14ac:dyDescent="0.2">
      <c r="A267">
        <v>18910011710</v>
      </c>
      <c r="B267" s="2">
        <v>0</v>
      </c>
      <c r="C267" s="2">
        <v>0</v>
      </c>
      <c r="D267" s="2">
        <v>0</v>
      </c>
      <c r="E267" s="3" t="str">
        <f>IFERROR(VLOOKUP(A267,[1]罗入单汇总!$A$1:$C$52,2,FALSE),"无")</f>
        <v>无</v>
      </c>
      <c r="F267" s="3" t="str">
        <f>IFERROR(VLOOKUP(A267,[1]入单统计表!$A$1:$B$330,2,FALSE),"无记录")</f>
        <v>无记录</v>
      </c>
      <c r="G267" s="2" t="str">
        <f>IFERROR(VLOOKUP(A267,[1]虚点表!$D$1:$E$60,2,FALSE),"实点")</f>
        <v>实点</v>
      </c>
      <c r="H267" s="2" t="str">
        <f>IF(I267=0,"空点","非空点")</f>
        <v>空点</v>
      </c>
      <c r="I267" s="2">
        <f>IFERROR(VLOOKUP(A267,[1]罗入单汇总!$A$1:$C$52,3,FALSE),0)</f>
        <v>0</v>
      </c>
      <c r="J267" s="2">
        <v>0</v>
      </c>
      <c r="K267" s="2"/>
    </row>
    <row r="268" spans="1:11" x14ac:dyDescent="0.2">
      <c r="A268">
        <v>18911649536</v>
      </c>
      <c r="B268" s="2">
        <v>0</v>
      </c>
      <c r="C268" s="2">
        <v>8</v>
      </c>
      <c r="D268" s="2">
        <v>8</v>
      </c>
      <c r="E268" s="3" t="str">
        <f>IFERROR(VLOOKUP(A268,[1]罗入单汇总!$A$1:$C$52,2,FALSE),"无")</f>
        <v>无</v>
      </c>
      <c r="F268" s="3" t="str">
        <f>IFERROR(VLOOKUP(A268,[1]入单统计表!$A$1:$B$330,2,FALSE),"无记录")</f>
        <v>无记录</v>
      </c>
      <c r="G268" s="2" t="str">
        <f>IFERROR(VLOOKUP(A268,[1]虚点表!$D$1:$E$60,2,FALSE),"实点")</f>
        <v>实点</v>
      </c>
      <c r="H268" s="2" t="str">
        <f>IF(I268=0,"空点","非空点")</f>
        <v>空点</v>
      </c>
      <c r="I268" s="2">
        <f>IFERROR(VLOOKUP(A268,[1]罗入单汇总!$A$1:$C$52,3,FALSE),0)</f>
        <v>0</v>
      </c>
      <c r="J268" s="2">
        <v>0</v>
      </c>
      <c r="K268" s="2"/>
    </row>
    <row r="269" spans="1:11" x14ac:dyDescent="0.2">
      <c r="A269" s="14">
        <v>18950160381</v>
      </c>
      <c r="B269" s="2">
        <v>0</v>
      </c>
      <c r="C269" s="2">
        <v>0</v>
      </c>
      <c r="D269" s="2">
        <v>0</v>
      </c>
      <c r="E269" s="3" t="str">
        <f>IFERROR(VLOOKUP(A269,[1]罗入单汇总!$A$1:$C$52,2,FALSE),"无")</f>
        <v>无</v>
      </c>
      <c r="F269" s="3" t="str">
        <f>IFERROR(VLOOKUP(A269,[1]入单统计表!$A$1:$B$330,2,FALSE),"无记录")</f>
        <v>无记录</v>
      </c>
      <c r="G269" s="2" t="str">
        <f>IFERROR(VLOOKUP(A269,[1]虚点表!$D$1:$E$60,2,FALSE),"实点")</f>
        <v>实点</v>
      </c>
      <c r="H269" s="2" t="str">
        <f>IF(I269=0,"空点","非空点")</f>
        <v>空点</v>
      </c>
      <c r="I269" s="2">
        <f>IFERROR(VLOOKUP(A269,[1]罗入单汇总!$A$1:$C$52,3,FALSE),0)</f>
        <v>0</v>
      </c>
      <c r="J269" s="2">
        <v>0</v>
      </c>
      <c r="K269" s="2"/>
    </row>
    <row r="270" spans="1:11" x14ac:dyDescent="0.2">
      <c r="A270">
        <v>18953628957</v>
      </c>
      <c r="B270" s="2">
        <v>0</v>
      </c>
      <c r="C270" s="2">
        <v>0</v>
      </c>
      <c r="D270" s="2">
        <v>0</v>
      </c>
      <c r="E270" s="3" t="str">
        <f>IFERROR(VLOOKUP(A270,[1]罗入单汇总!$A$1:$C$52,2,FALSE),"无")</f>
        <v>无</v>
      </c>
      <c r="F270" s="3" t="str">
        <f>IFERROR(VLOOKUP(A270,[1]入单统计表!$A$1:$B$330,2,FALSE),"无记录")</f>
        <v>无记录</v>
      </c>
      <c r="G270" s="2" t="str">
        <f>IFERROR(VLOOKUP(A270,[1]虚点表!$D$1:$E$60,2,FALSE),"实点")</f>
        <v>实点</v>
      </c>
      <c r="H270" s="2" t="str">
        <f>IF(I270=0,"空点","非空点")</f>
        <v>空点</v>
      </c>
      <c r="I270" s="2">
        <f>IFERROR(VLOOKUP(A270,[1]罗入单汇总!$A$1:$C$52,3,FALSE),0)</f>
        <v>0</v>
      </c>
      <c r="J270" s="2">
        <v>0</v>
      </c>
      <c r="K270" s="2"/>
    </row>
    <row r="271" spans="1:11" x14ac:dyDescent="0.2">
      <c r="A271" s="2">
        <v>18958473191</v>
      </c>
      <c r="B271" s="2">
        <v>0</v>
      </c>
      <c r="C271" s="2">
        <v>0</v>
      </c>
      <c r="D271" s="2">
        <v>0</v>
      </c>
      <c r="E271" s="3" t="str">
        <f>IFERROR(VLOOKUP(A271,[1]罗入单汇总!$A$1:$C$52,2,FALSE),"无")</f>
        <v>无</v>
      </c>
      <c r="F271" s="3" t="str">
        <f>IFERROR(VLOOKUP(A271,[1]入单统计表!$A$1:$B$330,2,FALSE),"无记录")</f>
        <v>无记录</v>
      </c>
      <c r="G271" s="2" t="str">
        <f>IFERROR(VLOOKUP(A271,[1]虚点表!$D$1:$E$60,2,FALSE),"实点")</f>
        <v>实点</v>
      </c>
      <c r="H271" s="2" t="str">
        <f>IF(I271=0,"空点","非空点")</f>
        <v>空点</v>
      </c>
      <c r="I271" s="2">
        <f>IFERROR(VLOOKUP(A271,[1]罗入单汇总!$A$1:$C$52,3,FALSE),0)</f>
        <v>0</v>
      </c>
      <c r="J271" s="2">
        <v>0</v>
      </c>
      <c r="K271" s="2"/>
    </row>
    <row r="272" spans="1:11" x14ac:dyDescent="0.2">
      <c r="A272" s="2">
        <v>18974301861</v>
      </c>
      <c r="B272" s="2">
        <v>0</v>
      </c>
      <c r="C272" s="2">
        <v>0</v>
      </c>
      <c r="D272" s="2">
        <v>0</v>
      </c>
      <c r="E272" s="3" t="str">
        <f>IFERROR(VLOOKUP(A272,[1]罗入单汇总!$A$1:$C$52,2,FALSE),"无")</f>
        <v>无</v>
      </c>
      <c r="F272" s="3" t="str">
        <f>IFERROR(VLOOKUP(A272,[1]入单统计表!$A$1:$B$330,2,FALSE),"无记录")</f>
        <v>无记录</v>
      </c>
      <c r="G272" s="2" t="str">
        <f>IFERROR(VLOOKUP(A272,[1]虚点表!$D$1:$E$60,2,FALSE),"实点")</f>
        <v>实点</v>
      </c>
      <c r="H272" s="2" t="str">
        <f>IF(I272=0,"空点","非空点")</f>
        <v>空点</v>
      </c>
      <c r="I272" s="2">
        <f>IFERROR(VLOOKUP(A272,[1]罗入单汇总!$A$1:$C$52,3,FALSE),0)</f>
        <v>0</v>
      </c>
      <c r="J272" s="2">
        <v>0</v>
      </c>
      <c r="K272" s="2"/>
    </row>
    <row r="273" spans="1:11" x14ac:dyDescent="0.2">
      <c r="A273" s="2">
        <v>19174137817</v>
      </c>
      <c r="B273" s="2">
        <v>0</v>
      </c>
      <c r="C273" s="2">
        <v>0</v>
      </c>
      <c r="D273" s="2">
        <v>0</v>
      </c>
      <c r="E273" s="3" t="str">
        <f>IFERROR(VLOOKUP(A273,[1]罗入单汇总!$A$1:$C$52,2,FALSE),"无")</f>
        <v>无</v>
      </c>
      <c r="F273" s="3" t="str">
        <f>IFERROR(VLOOKUP(A273,[1]入单统计表!$A$1:$B$330,2,FALSE),"无记录")</f>
        <v>无记录</v>
      </c>
      <c r="G273" s="2" t="str">
        <f>IFERROR(VLOOKUP(A273,[1]虚点表!$D$1:$E$60,2,FALSE),"实点")</f>
        <v>实点</v>
      </c>
      <c r="H273" s="2" t="str">
        <f>IF(I273=0,"空点","非空点")</f>
        <v>空点</v>
      </c>
      <c r="I273" s="2">
        <f>IFERROR(VLOOKUP(A273,[1]罗入单汇总!$A$1:$C$52,3,FALSE),0)</f>
        <v>0</v>
      </c>
      <c r="J273" s="2">
        <v>0</v>
      </c>
      <c r="K273" s="2"/>
    </row>
    <row r="274" spans="1:11" x14ac:dyDescent="0.2">
      <c r="A274" s="2">
        <v>19180763083</v>
      </c>
      <c r="B274" s="2">
        <v>0</v>
      </c>
      <c r="C274" s="2">
        <v>1150</v>
      </c>
      <c r="D274" s="2">
        <v>1150</v>
      </c>
      <c r="E274" s="3">
        <f>IFERROR(VLOOKUP(A274,[1]罗入单汇总!$A$1:$C$52,2,FALSE),"无")</f>
        <v>44098</v>
      </c>
      <c r="F274" s="3" t="str">
        <f>IFERROR(VLOOKUP(A274,[1]入单统计表!$A$1:$B$330,2,FALSE),"无记录")</f>
        <v>现金或刷卡</v>
      </c>
      <c r="G274" s="2" t="str">
        <f>IFERROR(VLOOKUP(A274,[1]虚点表!$D$1:$E$60,2,FALSE),"实点")</f>
        <v>实点</v>
      </c>
      <c r="H274" s="2" t="str">
        <f>IF(I274=0,"空点","非空点")</f>
        <v>非空点</v>
      </c>
      <c r="I274" s="2">
        <f>IFERROR(VLOOKUP(A274,[1]罗入单汇总!$A$1:$C$52,3,FALSE),0)</f>
        <v>10000</v>
      </c>
      <c r="J274" s="2">
        <v>325.85000000000002</v>
      </c>
      <c r="K274" s="2"/>
    </row>
    <row r="275" spans="1:11" x14ac:dyDescent="0.2">
      <c r="A275" s="13">
        <v>19833260567</v>
      </c>
      <c r="B275" s="2">
        <v>0</v>
      </c>
      <c r="C275" s="2">
        <v>0</v>
      </c>
      <c r="D275" s="2">
        <v>0</v>
      </c>
      <c r="E275" s="3" t="str">
        <f>IFERROR(VLOOKUP(A275,[1]罗入单汇总!$A$1:$C$52,2,FALSE),"无")</f>
        <v>无</v>
      </c>
      <c r="F275" s="3" t="str">
        <f>IFERROR(VLOOKUP(A275,[1]入单统计表!$A$1:$B$330,2,FALSE),"无记录")</f>
        <v>无记录</v>
      </c>
      <c r="G275" s="2" t="str">
        <f>IFERROR(VLOOKUP(A275,[1]虚点表!$D$1:$E$60,2,FALSE),"实点")</f>
        <v>实点</v>
      </c>
      <c r="H275" s="2" t="str">
        <f>IF(I275=0,"空点","非空点")</f>
        <v>空点</v>
      </c>
      <c r="I275" s="2">
        <f>IFERROR(VLOOKUP(A275,[1]罗入单汇总!$A$1:$C$52,3,FALSE),0)</f>
        <v>0</v>
      </c>
      <c r="J275" s="2">
        <v>0</v>
      </c>
      <c r="K275" s="2"/>
    </row>
    <row r="276" spans="1:11" x14ac:dyDescent="0.2">
      <c r="A276" s="13">
        <v>19850651398</v>
      </c>
      <c r="B276" s="2">
        <v>0</v>
      </c>
      <c r="C276" s="2">
        <v>8</v>
      </c>
      <c r="D276" s="2">
        <v>8</v>
      </c>
      <c r="E276" s="3" t="str">
        <f>IFERROR(VLOOKUP(A276,[1]罗入单汇总!$A$1:$C$52,2,FALSE),"无")</f>
        <v>无</v>
      </c>
      <c r="F276" s="3" t="str">
        <f>IFERROR(VLOOKUP(A276,[1]入单统计表!$A$1:$B$330,2,FALSE),"无记录")</f>
        <v>无记录</v>
      </c>
      <c r="G276" s="2" t="str">
        <f>IFERROR(VLOOKUP(A276,[1]虚点表!$D$1:$E$60,2,FALSE),"实点")</f>
        <v>实点</v>
      </c>
      <c r="H276" s="2" t="str">
        <f>IF(I276=0,"空点","非空点")</f>
        <v>空点</v>
      </c>
      <c r="I276" s="2">
        <f>IFERROR(VLOOKUP(A276,[1]罗入单汇总!$A$1:$C$52,3,FALSE),0)</f>
        <v>0</v>
      </c>
      <c r="J276" s="2">
        <v>0</v>
      </c>
      <c r="K276" s="2"/>
    </row>
    <row r="277" spans="1:11" x14ac:dyDescent="0.2">
      <c r="A277" s="2">
        <v>19910288655</v>
      </c>
      <c r="B277" s="2">
        <v>0</v>
      </c>
      <c r="C277" s="2">
        <v>393</v>
      </c>
      <c r="D277" s="2">
        <v>393</v>
      </c>
      <c r="E277" s="3">
        <f>IFERROR(VLOOKUP(A277,[1]罗入单汇总!$A$1:$C$52,2,FALSE),"无")</f>
        <v>44087</v>
      </c>
      <c r="F277" s="3" t="str">
        <f>IFERROR(VLOOKUP(A277,[1]入单统计表!$A$1:$B$330,2,FALSE),"无记录")</f>
        <v>现金或微信</v>
      </c>
      <c r="G277" s="2" t="str">
        <f>IFERROR(VLOOKUP(A277,[1]虚点表!$D$1:$E$60,2,FALSE),"实点")</f>
        <v>实点</v>
      </c>
      <c r="H277" s="2" t="str">
        <f>IF(I277=0,"空点","非空点")</f>
        <v>非空点</v>
      </c>
      <c r="I277" s="2">
        <f>IFERROR(VLOOKUP(A277,[1]罗入单汇总!$A$1:$C$52,3,FALSE),0)</f>
        <v>3500</v>
      </c>
      <c r="J277" s="2">
        <v>434.90999999999991</v>
      </c>
      <c r="K277" s="2"/>
    </row>
    <row r="278" spans="1:11" x14ac:dyDescent="0.2">
      <c r="A278" s="13">
        <v>19917111417</v>
      </c>
      <c r="B278" s="2">
        <v>0</v>
      </c>
      <c r="C278" s="2">
        <v>698.25</v>
      </c>
      <c r="D278" s="2">
        <v>698.25</v>
      </c>
      <c r="E278" s="3" t="str">
        <f>IFERROR(VLOOKUP(A278,[1]罗入单汇总!$A$1:$C$52,2,FALSE),"无")</f>
        <v>无</v>
      </c>
      <c r="F278" s="3" t="str">
        <f>IFERROR(VLOOKUP(A278,[1]入单统计表!$A$1:$B$330,2,FALSE),"无记录")</f>
        <v>无记录</v>
      </c>
      <c r="G278" s="2" t="str">
        <f>IFERROR(VLOOKUP(A278,[1]虚点表!$D$1:$E$60,2,FALSE),"实点")</f>
        <v>实点</v>
      </c>
      <c r="H278" s="2" t="str">
        <f>IF(I278=0,"空点","非空点")</f>
        <v>空点</v>
      </c>
      <c r="I278" s="2">
        <f>IFERROR(VLOOKUP(A278,[1]罗入单汇总!$A$1:$C$52,3,FALSE),0)</f>
        <v>0</v>
      </c>
      <c r="J278" s="2">
        <v>0</v>
      </c>
      <c r="K278" s="2"/>
    </row>
    <row r="279" spans="1:11" x14ac:dyDescent="0.2">
      <c r="A279" s="2">
        <v>19931898109</v>
      </c>
      <c r="B279" s="2">
        <v>0</v>
      </c>
      <c r="C279" s="2">
        <v>0</v>
      </c>
      <c r="D279" s="2">
        <v>0</v>
      </c>
      <c r="E279" s="3" t="str">
        <f>IFERROR(VLOOKUP(A279,[1]罗入单汇总!$A$1:$C$52,2,FALSE),"无")</f>
        <v>无</v>
      </c>
      <c r="F279" s="3" t="str">
        <f>IFERROR(VLOOKUP(A279,[1]入单统计表!$A$1:$B$330,2,FALSE),"无记录")</f>
        <v>无记录</v>
      </c>
      <c r="G279" s="2" t="str">
        <f>IFERROR(VLOOKUP(A279,[1]虚点表!$D$1:$E$60,2,FALSE),"实点")</f>
        <v>实点</v>
      </c>
      <c r="H279" s="2" t="str">
        <f>IF(I279=0,"空点","非空点")</f>
        <v>空点</v>
      </c>
      <c r="I279" s="2">
        <f>IFERROR(VLOOKUP(A279,[1]罗入单汇总!$A$1:$C$52,3,FALSE),0)</f>
        <v>0</v>
      </c>
      <c r="J279" s="2">
        <v>0</v>
      </c>
      <c r="K279" s="2"/>
    </row>
    <row r="280" spans="1:11" x14ac:dyDescent="0.2">
      <c r="A280" s="13">
        <v>19974921295</v>
      </c>
      <c r="B280" s="2">
        <v>0</v>
      </c>
      <c r="C280" s="2">
        <v>0</v>
      </c>
      <c r="D280" s="2">
        <v>0</v>
      </c>
      <c r="E280" s="3" t="str">
        <f>IFERROR(VLOOKUP(A280,[1]罗入单汇总!$A$1:$C$52,2,FALSE),"无")</f>
        <v>无</v>
      </c>
      <c r="F280" s="3" t="str">
        <f>IFERROR(VLOOKUP(A280,[1]入单统计表!$A$1:$B$330,2,FALSE),"无记录")</f>
        <v>无记录</v>
      </c>
      <c r="G280" s="2" t="str">
        <f>IFERROR(VLOOKUP(A280,[1]虚点表!$D$1:$E$60,2,FALSE),"实点")</f>
        <v>实点</v>
      </c>
      <c r="H280" s="2" t="str">
        <f>IF(I280=0,"空点","非空点")</f>
        <v>空点</v>
      </c>
      <c r="I280" s="2">
        <f>IFERROR(VLOOKUP(A280,[1]罗入单汇总!$A$1:$C$52,3,FALSE),0)</f>
        <v>0</v>
      </c>
      <c r="J280" s="2">
        <v>0</v>
      </c>
      <c r="K280" s="2"/>
    </row>
    <row r="281" spans="1:11" x14ac:dyDescent="0.2">
      <c r="G281" s="6" t="s">
        <v>38</v>
      </c>
      <c r="H281" s="6" t="s">
        <v>37</v>
      </c>
      <c r="I281" s="6" t="s">
        <v>36</v>
      </c>
      <c r="J281" s="6" t="s">
        <v>35</v>
      </c>
    </row>
  </sheetData>
  <autoFilter ref="A2:K281" xr:uid="{DBC1A3EC-0B11-4131-9611-B0027710468F}"/>
  <mergeCells count="1">
    <mergeCell ref="A1:K1"/>
  </mergeCells>
  <phoneticPr fontId="1" type="noConversion"/>
  <pageMargins left="0.16" right="0.16" top="0.21" bottom="0.28000000000000003" header="0.16" footer="0.16"/>
  <pageSetup paperSize="9" scale="87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CD7EC-BF88-41DE-BD45-F0E6CEF5C1FD}">
  <sheetPr>
    <pageSetUpPr fitToPage="1"/>
  </sheetPr>
  <dimension ref="A1:J71"/>
  <sheetViews>
    <sheetView workbookViewId="0">
      <pane ySplit="2" topLeftCell="A10" activePane="bottomLeft" state="frozen"/>
      <selection pane="bottomLeft" sqref="A1:XFD1"/>
    </sheetView>
  </sheetViews>
  <sheetFormatPr defaultRowHeight="14.25" x14ac:dyDescent="0.2"/>
  <cols>
    <col min="1" max="1" width="12.5" customWidth="1"/>
    <col min="2" max="2" width="5.875" customWidth="1"/>
    <col min="3" max="3" width="7.5" customWidth="1"/>
    <col min="4" max="4" width="10" style="1" bestFit="1" customWidth="1"/>
    <col min="5" max="5" width="65.25" style="11" customWidth="1"/>
    <col min="6" max="6" width="11" bestFit="1" customWidth="1"/>
    <col min="7" max="7" width="15" bestFit="1" customWidth="1"/>
    <col min="8" max="8" width="11" customWidth="1"/>
    <col min="9" max="9" width="11" bestFit="1" customWidth="1"/>
    <col min="10" max="10" width="13" bestFit="1" customWidth="1"/>
  </cols>
  <sheetData>
    <row r="1" spans="1:10" ht="20.25" x14ac:dyDescent="0.2">
      <c r="A1" s="15" t="s">
        <v>49</v>
      </c>
      <c r="B1" s="15"/>
      <c r="C1" s="15"/>
      <c r="D1" s="15"/>
      <c r="E1" s="15"/>
      <c r="F1" s="15"/>
      <c r="G1" s="15"/>
      <c r="H1" s="15"/>
      <c r="I1" s="15"/>
      <c r="J1" s="15"/>
    </row>
    <row r="2" spans="1:10" x14ac:dyDescent="0.2">
      <c r="A2" s="4" t="s">
        <v>9</v>
      </c>
      <c r="B2" s="4" t="s">
        <v>8</v>
      </c>
      <c r="C2" s="4" t="s">
        <v>7</v>
      </c>
      <c r="D2" s="5" t="s">
        <v>6</v>
      </c>
      <c r="E2" s="9" t="s">
        <v>5</v>
      </c>
      <c r="F2" s="4" t="s">
        <v>28</v>
      </c>
      <c r="G2" s="4" t="s">
        <v>2</v>
      </c>
      <c r="H2" s="4" t="s">
        <v>29</v>
      </c>
      <c r="I2" s="4" t="s">
        <v>13</v>
      </c>
      <c r="J2" s="4" t="s">
        <v>3</v>
      </c>
    </row>
    <row r="3" spans="1:10" x14ac:dyDescent="0.2">
      <c r="A3" s="2">
        <v>13120346226</v>
      </c>
      <c r="B3" s="2" t="s">
        <v>0</v>
      </c>
      <c r="C3" s="2">
        <v>0</v>
      </c>
      <c r="D3" s="3" t="s">
        <v>1</v>
      </c>
      <c r="E3" s="10" t="str">
        <f>IFERROR(VLOOKUP(A3,[1]入单统计表!$A$1:$B$330,2,FALSE),"无记录")</f>
        <v>无记录</v>
      </c>
      <c r="F3" s="2">
        <v>0</v>
      </c>
      <c r="G3" s="2">
        <v>0</v>
      </c>
      <c r="H3" s="2" t="str">
        <f>IFERROR(VLOOKUP(A3,[1]虚点表!$D$1:$E$60,2,FALSE),"实点")</f>
        <v>实点</v>
      </c>
      <c r="I3" s="2" t="str">
        <f>IF(F3=0,"空点","非空点")</f>
        <v>空点</v>
      </c>
      <c r="J3" s="2">
        <v>0</v>
      </c>
    </row>
    <row r="4" spans="1:10" x14ac:dyDescent="0.2">
      <c r="A4" s="2">
        <v>15011289627</v>
      </c>
      <c r="B4" s="2" t="s">
        <v>0</v>
      </c>
      <c r="C4" s="2">
        <v>0</v>
      </c>
      <c r="D4" s="3" t="s">
        <v>1</v>
      </c>
      <c r="E4" s="10" t="str">
        <f>IFERROR(VLOOKUP(A4,[1]入单统计表!$A$1:$B$330,2,FALSE),"无记录")</f>
        <v>无记录</v>
      </c>
      <c r="F4" s="2">
        <v>0</v>
      </c>
      <c r="G4" s="2">
        <v>0</v>
      </c>
      <c r="H4" s="2" t="str">
        <f>IFERROR(VLOOKUP(A4,[1]虚点表!$D$1:$E$60,2,FALSE),"实点")</f>
        <v>实点</v>
      </c>
      <c r="I4" s="2" t="str">
        <f t="shared" ref="I4:I67" si="0">IF(F4=0,"空点","非空点")</f>
        <v>空点</v>
      </c>
      <c r="J4" s="2">
        <v>0</v>
      </c>
    </row>
    <row r="5" spans="1:10" x14ac:dyDescent="0.2">
      <c r="A5" s="2">
        <v>13621023847</v>
      </c>
      <c r="B5" s="2" t="s">
        <v>0</v>
      </c>
      <c r="C5" s="2">
        <v>0</v>
      </c>
      <c r="D5" s="3" t="s">
        <v>1</v>
      </c>
      <c r="E5" s="10" t="str">
        <f>IFERROR(VLOOKUP(A5,[1]入单统计表!$A$1:$B$330,2,FALSE),"无记录")</f>
        <v>无记录</v>
      </c>
      <c r="F5" s="2">
        <v>0</v>
      </c>
      <c r="G5" s="2">
        <v>0</v>
      </c>
      <c r="H5" s="2" t="str">
        <f>IFERROR(VLOOKUP(A5,[1]虚点表!$D$1:$E$60,2,FALSE),"实点")</f>
        <v>实点</v>
      </c>
      <c r="I5" s="2" t="str">
        <f t="shared" si="0"/>
        <v>空点</v>
      </c>
      <c r="J5" s="2">
        <v>0</v>
      </c>
    </row>
    <row r="6" spans="1:10" x14ac:dyDescent="0.2">
      <c r="A6" s="2">
        <v>15321636083</v>
      </c>
      <c r="B6" s="2" t="s">
        <v>0</v>
      </c>
      <c r="C6" s="2">
        <v>0</v>
      </c>
      <c r="D6" s="3" t="s">
        <v>1</v>
      </c>
      <c r="E6" s="10" t="str">
        <f>IFERROR(VLOOKUP(A6,[1]入单统计表!$A$1:$B$330,2,FALSE),"无记录")</f>
        <v>无记录</v>
      </c>
      <c r="F6" s="2">
        <v>0</v>
      </c>
      <c r="G6" s="2">
        <v>0</v>
      </c>
      <c r="H6" s="2" t="str">
        <f>IFERROR(VLOOKUP(A6,[1]虚点表!$D$1:$E$60,2,FALSE),"实点")</f>
        <v>实点</v>
      </c>
      <c r="I6" s="2" t="str">
        <f t="shared" si="0"/>
        <v>空点</v>
      </c>
      <c r="J6" s="2">
        <v>0</v>
      </c>
    </row>
    <row r="7" spans="1:10" x14ac:dyDescent="0.2">
      <c r="A7" s="2">
        <v>13661125212</v>
      </c>
      <c r="B7" s="2" t="s">
        <v>0</v>
      </c>
      <c r="C7" s="2">
        <v>0</v>
      </c>
      <c r="D7" s="3" t="s">
        <v>1</v>
      </c>
      <c r="E7" s="10" t="str">
        <f>IFERROR(VLOOKUP(A7,[1]入单统计表!$A$1:$B$330,2,FALSE),"无记录")</f>
        <v>无记录</v>
      </c>
      <c r="F7" s="2">
        <v>0</v>
      </c>
      <c r="G7" s="2">
        <v>0</v>
      </c>
      <c r="H7" s="2" t="str">
        <f>IFERROR(VLOOKUP(A7,[1]虚点表!$D$1:$E$60,2,FALSE),"实点")</f>
        <v>实点</v>
      </c>
      <c r="I7" s="2" t="str">
        <f t="shared" si="0"/>
        <v>空点</v>
      </c>
      <c r="J7" s="2">
        <v>0</v>
      </c>
    </row>
    <row r="8" spans="1:10" x14ac:dyDescent="0.2">
      <c r="A8" s="2">
        <v>13810588373</v>
      </c>
      <c r="B8" s="2" t="s">
        <v>0</v>
      </c>
      <c r="C8" s="2">
        <v>2700</v>
      </c>
      <c r="D8" s="3" t="s">
        <v>1</v>
      </c>
      <c r="E8" s="10" t="str">
        <f>IFERROR(VLOOKUP(A8,[1]入单统计表!$A$1:$B$330,2,FALSE),"无记录")</f>
        <v>复投</v>
      </c>
      <c r="F8" s="2">
        <v>0</v>
      </c>
      <c r="G8" s="2">
        <v>0</v>
      </c>
      <c r="H8" s="2" t="str">
        <f>IFERROR(VLOOKUP(A8,[1]虚点表!$D$1:$E$60,2,FALSE),"实点")</f>
        <v>实点</v>
      </c>
      <c r="I8" s="2" t="str">
        <f t="shared" si="0"/>
        <v>空点</v>
      </c>
      <c r="J8" s="2">
        <v>0</v>
      </c>
    </row>
    <row r="9" spans="1:10" x14ac:dyDescent="0.2">
      <c r="A9" s="2">
        <v>13521753684</v>
      </c>
      <c r="B9" s="2" t="s">
        <v>0</v>
      </c>
      <c r="C9" s="2">
        <v>945</v>
      </c>
      <c r="D9" s="3" t="s">
        <v>1</v>
      </c>
      <c r="E9" s="10" t="str">
        <f>IFERROR(VLOOKUP(A9,[1]入单统计表!$A$1:$B$330,2,FALSE),"无记录")</f>
        <v>复投</v>
      </c>
      <c r="F9" s="2">
        <v>0</v>
      </c>
      <c r="G9" s="2">
        <v>0</v>
      </c>
      <c r="H9" s="2" t="str">
        <f>IFERROR(VLOOKUP(A9,[1]虚点表!$D$1:$E$60,2,FALSE),"实点")</f>
        <v>实点</v>
      </c>
      <c r="I9" s="2" t="str">
        <f t="shared" si="0"/>
        <v>空点</v>
      </c>
      <c r="J9" s="2">
        <v>0</v>
      </c>
    </row>
    <row r="10" spans="1:10" x14ac:dyDescent="0.2">
      <c r="A10" s="2">
        <v>13901139569</v>
      </c>
      <c r="B10" s="2" t="s">
        <v>0</v>
      </c>
      <c r="C10" s="2">
        <v>2700</v>
      </c>
      <c r="D10" s="3" t="s">
        <v>1</v>
      </c>
      <c r="E10" s="10" t="str">
        <f>IFERROR(VLOOKUP(A10,[1]入单统计表!$A$1:$B$330,2,FALSE),"无记录")</f>
        <v>复投</v>
      </c>
      <c r="F10" s="2">
        <v>0</v>
      </c>
      <c r="G10" s="2">
        <v>0</v>
      </c>
      <c r="H10" s="2" t="str">
        <f>IFERROR(VLOOKUP(A10,[1]虚点表!$D$1:$E$60,2,FALSE),"实点")</f>
        <v>实点</v>
      </c>
      <c r="I10" s="2" t="str">
        <f t="shared" si="0"/>
        <v>空点</v>
      </c>
      <c r="J10" s="2">
        <v>0</v>
      </c>
    </row>
    <row r="11" spans="1:10" x14ac:dyDescent="0.2">
      <c r="A11" s="2">
        <v>13801152744</v>
      </c>
      <c r="B11" s="2" t="s">
        <v>0</v>
      </c>
      <c r="C11" s="2">
        <v>2520</v>
      </c>
      <c r="D11" s="3" t="s">
        <v>1</v>
      </c>
      <c r="E11" s="10" t="str">
        <f>IFERROR(VLOOKUP(A11,[1]入单统计表!$A$1:$B$330,2,FALSE),"无记录")</f>
        <v>13801152742、13801152743共提984.2U，补现金15.8U</v>
      </c>
      <c r="F11" s="2">
        <v>0</v>
      </c>
      <c r="G11" s="2">
        <v>0</v>
      </c>
      <c r="H11" s="2" t="str">
        <f>IFERROR(VLOOKUP(A11,[1]虚点表!$D$1:$E$60,2,FALSE),"实点")</f>
        <v>实点</v>
      </c>
      <c r="I11" s="2" t="str">
        <f t="shared" si="0"/>
        <v>空点</v>
      </c>
      <c r="J11" s="2">
        <v>0</v>
      </c>
    </row>
    <row r="12" spans="1:10" x14ac:dyDescent="0.2">
      <c r="A12" s="2">
        <v>13521646845</v>
      </c>
      <c r="B12" s="2" t="s">
        <v>0</v>
      </c>
      <c r="C12" s="2">
        <v>1260</v>
      </c>
      <c r="D12" s="3" t="s">
        <v>1</v>
      </c>
      <c r="E12" s="10" t="str">
        <f>IFERROR(VLOOKUP(A12,[1]入单统计表!$A$1:$B$330,2,FALSE),"无记录")</f>
        <v>13521646845入单现金抵做13810588372提现</v>
      </c>
      <c r="F12" s="2">
        <v>0</v>
      </c>
      <c r="G12" s="2">
        <v>0</v>
      </c>
      <c r="H12" s="2" t="str">
        <f>IFERROR(VLOOKUP(A12,[1]虚点表!$D$1:$E$60,2,FALSE),"实点")</f>
        <v>实点</v>
      </c>
      <c r="I12" s="2" t="str">
        <f t="shared" si="0"/>
        <v>空点</v>
      </c>
      <c r="J12" s="2">
        <v>0</v>
      </c>
    </row>
    <row r="13" spans="1:10" x14ac:dyDescent="0.2">
      <c r="A13" s="2">
        <v>13691165313</v>
      </c>
      <c r="B13" s="2" t="s">
        <v>0</v>
      </c>
      <c r="C13" s="2">
        <v>0</v>
      </c>
      <c r="D13" s="3" t="s">
        <v>1</v>
      </c>
      <c r="E13" s="10" t="str">
        <f>IFERROR(VLOOKUP(A13,[1]入单统计表!$A$1:$B$330,2,FALSE),"无记录")</f>
        <v>无记录</v>
      </c>
      <c r="F13" s="2">
        <v>0</v>
      </c>
      <c r="G13" s="2">
        <v>0</v>
      </c>
      <c r="H13" s="2" t="str">
        <f>IFERROR(VLOOKUP(A13,[1]虚点表!$D$1:$E$60,2,FALSE),"实点")</f>
        <v>实点</v>
      </c>
      <c r="I13" s="2" t="str">
        <f t="shared" si="0"/>
        <v>空点</v>
      </c>
      <c r="J13" s="2">
        <v>0</v>
      </c>
    </row>
    <row r="14" spans="1:10" x14ac:dyDescent="0.2">
      <c r="A14" s="2">
        <v>13717527993</v>
      </c>
      <c r="B14" s="2" t="s">
        <v>0</v>
      </c>
      <c r="C14" s="2">
        <v>0</v>
      </c>
      <c r="D14" s="3" t="s">
        <v>1</v>
      </c>
      <c r="E14" s="10" t="str">
        <f>IFERROR(VLOOKUP(A14,[1]入单统计表!$A$1:$B$330,2,FALSE),"无记录")</f>
        <v>无记录</v>
      </c>
      <c r="F14" s="2">
        <v>0</v>
      </c>
      <c r="G14" s="2">
        <v>0</v>
      </c>
      <c r="H14" s="2" t="str">
        <f>IFERROR(VLOOKUP(A14,[1]虚点表!$D$1:$E$60,2,FALSE),"实点")</f>
        <v>实点</v>
      </c>
      <c r="I14" s="2" t="str">
        <f t="shared" si="0"/>
        <v>空点</v>
      </c>
      <c r="J14" s="2">
        <v>0</v>
      </c>
    </row>
    <row r="15" spans="1:10" x14ac:dyDescent="0.2">
      <c r="A15" s="2">
        <v>13126698845</v>
      </c>
      <c r="B15" s="2" t="s">
        <v>0</v>
      </c>
      <c r="C15" s="2">
        <v>0</v>
      </c>
      <c r="D15" s="3" t="s">
        <v>1</v>
      </c>
      <c r="E15" s="10" t="str">
        <f>IFERROR(VLOOKUP(A15,[1]入单统计表!$A$1:$B$330,2,FALSE),"无记录")</f>
        <v>无记录</v>
      </c>
      <c r="F15" s="2">
        <v>0</v>
      </c>
      <c r="G15" s="2">
        <v>0</v>
      </c>
      <c r="H15" s="2" t="str">
        <f>IFERROR(VLOOKUP(A15,[1]虚点表!$D$1:$E$60,2,FALSE),"实点")</f>
        <v>实点</v>
      </c>
      <c r="I15" s="2" t="str">
        <f t="shared" si="0"/>
        <v>空点</v>
      </c>
      <c r="J15" s="2">
        <v>0</v>
      </c>
    </row>
    <row r="16" spans="1:10" x14ac:dyDescent="0.2">
      <c r="A16" s="2">
        <v>15010695607</v>
      </c>
      <c r="B16" s="2" t="s">
        <v>0</v>
      </c>
      <c r="C16" s="2">
        <v>4500</v>
      </c>
      <c r="D16" s="3">
        <v>44092</v>
      </c>
      <c r="E16" s="10" t="str">
        <f>IFERROR(VLOOKUP(A16,[1]入单统计表!$A$1:$B$330,2,FALSE),"无记录")</f>
        <v>现金或刷卡</v>
      </c>
      <c r="F16" s="2">
        <v>10000</v>
      </c>
      <c r="G16" s="2">
        <v>0</v>
      </c>
      <c r="H16" s="2" t="str">
        <f>IFERROR(VLOOKUP(A16,[1]虚点表!$D$1:$E$60,2,FALSE),"实点")</f>
        <v>实点</v>
      </c>
      <c r="I16" s="2" t="str">
        <f t="shared" si="0"/>
        <v>非空点</v>
      </c>
      <c r="J16" s="2">
        <v>0</v>
      </c>
    </row>
    <row r="17" spans="1:10" x14ac:dyDescent="0.2">
      <c r="A17" s="2">
        <v>13195096973</v>
      </c>
      <c r="B17" s="2" t="s">
        <v>0</v>
      </c>
      <c r="C17" s="2">
        <v>3150</v>
      </c>
      <c r="D17" s="3" t="s">
        <v>1</v>
      </c>
      <c r="E17" s="10" t="str">
        <f>IFERROR(VLOOKUP(A17,[1]入单统计表!$A$1:$B$330,2,FALSE),"无记录")</f>
        <v>无记录</v>
      </c>
      <c r="F17" s="2">
        <v>0</v>
      </c>
      <c r="G17" s="2">
        <v>0</v>
      </c>
      <c r="H17" s="2" t="str">
        <f>IFERROR(VLOOKUP(A17,[1]虚点表!$D$1:$E$60,2,FALSE),"实点")</f>
        <v>虚点</v>
      </c>
      <c r="I17" s="2" t="str">
        <f t="shared" si="0"/>
        <v>空点</v>
      </c>
      <c r="J17" s="2">
        <v>0</v>
      </c>
    </row>
    <row r="18" spans="1:10" x14ac:dyDescent="0.2">
      <c r="A18" s="2">
        <v>17778108849</v>
      </c>
      <c r="B18" s="2" t="s">
        <v>0</v>
      </c>
      <c r="C18" s="2">
        <v>0</v>
      </c>
      <c r="D18" s="3" t="s">
        <v>1</v>
      </c>
      <c r="E18" s="10" t="str">
        <f>IFERROR(VLOOKUP(A18,[1]入单统计表!$A$1:$B$330,2,FALSE),"无记录")</f>
        <v>无记录</v>
      </c>
      <c r="F18" s="2">
        <v>0</v>
      </c>
      <c r="G18" s="2">
        <v>0</v>
      </c>
      <c r="H18" s="2" t="str">
        <f>IFERROR(VLOOKUP(A18,[1]虚点表!$D$1:$E$60,2,FALSE),"实点")</f>
        <v>实点</v>
      </c>
      <c r="I18" s="2" t="str">
        <f t="shared" si="0"/>
        <v>空点</v>
      </c>
      <c r="J18" s="2">
        <v>0</v>
      </c>
    </row>
    <row r="19" spans="1:10" x14ac:dyDescent="0.2">
      <c r="A19" s="2">
        <v>18515612413</v>
      </c>
      <c r="B19" s="2" t="s">
        <v>0</v>
      </c>
      <c r="C19" s="2">
        <v>0</v>
      </c>
      <c r="D19" s="3" t="s">
        <v>1</v>
      </c>
      <c r="E19" s="10" t="str">
        <f>IFERROR(VLOOKUP(A19,[1]入单统计表!$A$1:$B$330,2,FALSE),"无记录")</f>
        <v>无记录</v>
      </c>
      <c r="F19" s="2">
        <v>0</v>
      </c>
      <c r="G19" s="2">
        <v>0</v>
      </c>
      <c r="H19" s="2" t="str">
        <f>IFERROR(VLOOKUP(A19,[1]虚点表!$D$1:$E$60,2,FALSE),"实点")</f>
        <v>实点</v>
      </c>
      <c r="I19" s="2" t="str">
        <f t="shared" si="0"/>
        <v>空点</v>
      </c>
      <c r="J19" s="2">
        <v>0</v>
      </c>
    </row>
    <row r="20" spans="1:10" x14ac:dyDescent="0.2">
      <c r="A20" s="2">
        <v>13321195655</v>
      </c>
      <c r="B20" s="2" t="s">
        <v>0</v>
      </c>
      <c r="C20" s="2">
        <v>700</v>
      </c>
      <c r="D20" s="3">
        <v>44085</v>
      </c>
      <c r="E20" s="10" t="str">
        <f>IFERROR(VLOOKUP(A20,[1]入单统计表!$A$1:$B$330,2,FALSE),"无记录")</f>
        <v>转U到钱包</v>
      </c>
      <c r="F20" s="2">
        <v>3500</v>
      </c>
      <c r="G20" s="2">
        <v>0</v>
      </c>
      <c r="H20" s="2" t="str">
        <f>IFERROR(VLOOKUP(A20,[1]虚点表!$D$1:$E$60,2,FALSE),"实点")</f>
        <v>实点</v>
      </c>
      <c r="I20" s="2" t="str">
        <f t="shared" si="0"/>
        <v>非空点</v>
      </c>
      <c r="J20" s="2">
        <v>0</v>
      </c>
    </row>
    <row r="21" spans="1:10" x14ac:dyDescent="0.2">
      <c r="A21" s="2">
        <v>13321189733</v>
      </c>
      <c r="B21" s="2" t="s">
        <v>0</v>
      </c>
      <c r="C21" s="2">
        <v>0</v>
      </c>
      <c r="D21" s="3" t="s">
        <v>1</v>
      </c>
      <c r="E21" s="10" t="str">
        <f>IFERROR(VLOOKUP(A21,[1]入单统计表!$A$1:$B$330,2,FALSE),"无记录")</f>
        <v>无记录</v>
      </c>
      <c r="F21" s="2">
        <v>0</v>
      </c>
      <c r="G21" s="2">
        <v>0</v>
      </c>
      <c r="H21" s="2" t="str">
        <f>IFERROR(VLOOKUP(A21,[1]虚点表!$D$1:$E$60,2,FALSE),"实点")</f>
        <v>实点</v>
      </c>
      <c r="I21" s="2" t="str">
        <f t="shared" si="0"/>
        <v>空点</v>
      </c>
      <c r="J21" s="2">
        <v>0</v>
      </c>
    </row>
    <row r="22" spans="1:10" x14ac:dyDescent="0.2">
      <c r="A22" s="2">
        <v>13901139568</v>
      </c>
      <c r="B22" s="2" t="s">
        <v>0</v>
      </c>
      <c r="C22" s="2">
        <v>3050</v>
      </c>
      <c r="D22" s="3" t="s">
        <v>1</v>
      </c>
      <c r="E22" s="10" t="str">
        <f>IFERROR(VLOOKUP(A22,[1]入单统计表!$A$1:$B$330,2,FALSE),"无记录")</f>
        <v>1330U来自于13901139566、13901139567、13810588372提现，补686元现金</v>
      </c>
      <c r="F22" s="2">
        <v>0</v>
      </c>
      <c r="G22" s="2">
        <v>372.4</v>
      </c>
      <c r="H22" s="2" t="str">
        <f>IFERROR(VLOOKUP(A22,[1]虚点表!$D$1:$E$60,2,FALSE),"实点")</f>
        <v>实点</v>
      </c>
      <c r="I22" s="2" t="str">
        <f t="shared" si="0"/>
        <v>空点</v>
      </c>
      <c r="J22" s="2">
        <v>0</v>
      </c>
    </row>
    <row r="23" spans="1:10" x14ac:dyDescent="0.2">
      <c r="A23" s="2">
        <v>18210355518</v>
      </c>
      <c r="B23" s="2" t="s">
        <v>0</v>
      </c>
      <c r="C23" s="2">
        <v>0</v>
      </c>
      <c r="D23" s="3" t="s">
        <v>1</v>
      </c>
      <c r="E23" s="10" t="str">
        <f>IFERROR(VLOOKUP(A23,[1]入单统计表!$A$1:$B$330,2,FALSE),"无记录")</f>
        <v>无记录</v>
      </c>
      <c r="F23" s="2">
        <v>0</v>
      </c>
      <c r="G23" s="2">
        <v>0</v>
      </c>
      <c r="H23" s="2" t="str">
        <f>IFERROR(VLOOKUP(A23,[1]虚点表!$D$1:$E$60,2,FALSE),"实点")</f>
        <v>实点</v>
      </c>
      <c r="I23" s="2" t="str">
        <f t="shared" si="0"/>
        <v>空点</v>
      </c>
      <c r="J23" s="2">
        <v>0</v>
      </c>
    </row>
    <row r="24" spans="1:10" x14ac:dyDescent="0.2">
      <c r="A24" s="2">
        <v>13395378111</v>
      </c>
      <c r="B24" s="2" t="s">
        <v>0</v>
      </c>
      <c r="C24" s="2">
        <v>0</v>
      </c>
      <c r="D24" s="3" t="s">
        <v>1</v>
      </c>
      <c r="E24" s="10" t="str">
        <f>IFERROR(VLOOKUP(A24,[1]入单统计表!$A$1:$B$330,2,FALSE),"无记录")</f>
        <v>无记录</v>
      </c>
      <c r="F24" s="2">
        <v>0</v>
      </c>
      <c r="G24" s="2">
        <v>0</v>
      </c>
      <c r="H24" s="2" t="str">
        <f>IFERROR(VLOOKUP(A24,[1]虚点表!$D$1:$E$60,2,FALSE),"实点")</f>
        <v>实点</v>
      </c>
      <c r="I24" s="2" t="str">
        <f t="shared" si="0"/>
        <v>空点</v>
      </c>
      <c r="J24" s="2">
        <v>0</v>
      </c>
    </row>
    <row r="25" spans="1:10" x14ac:dyDescent="0.2">
      <c r="A25" s="2">
        <v>15142613349</v>
      </c>
      <c r="B25" s="2" t="s">
        <v>0</v>
      </c>
      <c r="C25" s="2">
        <v>1382.5</v>
      </c>
      <c r="D25" s="3">
        <v>44082</v>
      </c>
      <c r="E25" s="10" t="str">
        <f>IFERROR(VLOOKUP(A25,[1]入单统计表!$A$1:$B$330,2,FALSE),"无记录")</f>
        <v>现金或微信</v>
      </c>
      <c r="F25" s="2">
        <v>3500</v>
      </c>
      <c r="G25" s="2">
        <v>0</v>
      </c>
      <c r="H25" s="2" t="str">
        <f>IFERROR(VLOOKUP(A25,[1]虚点表!$D$1:$E$60,2,FALSE),"实点")</f>
        <v>实点</v>
      </c>
      <c r="I25" s="2" t="str">
        <f t="shared" si="0"/>
        <v>非空点</v>
      </c>
      <c r="J25" s="2">
        <v>106.4</v>
      </c>
    </row>
    <row r="26" spans="1:10" x14ac:dyDescent="0.2">
      <c r="A26" s="2">
        <v>18600816757</v>
      </c>
      <c r="B26" s="2" t="s">
        <v>0</v>
      </c>
      <c r="C26" s="2">
        <v>700</v>
      </c>
      <c r="D26" s="3">
        <v>44082</v>
      </c>
      <c r="E26" s="10" t="str">
        <f>IFERROR(VLOOKUP(A26,[1]入单统计表!$A$1:$B$330,2,FALSE),"无记录")</f>
        <v>现金或微信</v>
      </c>
      <c r="F26" s="2">
        <v>3500</v>
      </c>
      <c r="G26" s="2">
        <v>0</v>
      </c>
      <c r="H26" s="2" t="str">
        <f>IFERROR(VLOOKUP(A26,[1]虚点表!$D$1:$E$60,2,FALSE),"实点")</f>
        <v>实点</v>
      </c>
      <c r="I26" s="2" t="str">
        <f t="shared" si="0"/>
        <v>非空点</v>
      </c>
      <c r="J26" s="2">
        <v>93.1</v>
      </c>
    </row>
    <row r="27" spans="1:10" x14ac:dyDescent="0.2">
      <c r="A27" s="2">
        <v>13801152743</v>
      </c>
      <c r="B27" s="2" t="s">
        <v>0</v>
      </c>
      <c r="C27" s="2">
        <v>4434</v>
      </c>
      <c r="D27" s="3">
        <v>44081</v>
      </c>
      <c r="E27" s="10" t="str">
        <f>IFERROR(VLOOKUP(A27,[1]入单统计表!$A$1:$B$330,2,FALSE),"无记录")</f>
        <v>现金或微信</v>
      </c>
      <c r="F27" s="2">
        <v>10000</v>
      </c>
      <c r="G27" s="2">
        <v>295.26</v>
      </c>
      <c r="H27" s="2" t="str">
        <f>IFERROR(VLOOKUP(A27,[1]虚点表!$D$1:$E$60,2,FALSE),"实点")</f>
        <v>实点</v>
      </c>
      <c r="I27" s="2" t="str">
        <f t="shared" si="0"/>
        <v>非空点</v>
      </c>
      <c r="J27" s="2">
        <v>0</v>
      </c>
    </row>
    <row r="28" spans="1:10" x14ac:dyDescent="0.2">
      <c r="A28" s="2">
        <v>13240048888</v>
      </c>
      <c r="B28" s="2" t="s">
        <v>0</v>
      </c>
      <c r="C28" s="2">
        <v>2905</v>
      </c>
      <c r="D28" s="3">
        <v>44081</v>
      </c>
      <c r="E28" s="10" t="str">
        <f>IFERROR(VLOOKUP(A28,[1]入单统计表!$A$1:$B$330,2,FALSE),"无记录")</f>
        <v>现金或微信</v>
      </c>
      <c r="F28" s="2">
        <v>7000</v>
      </c>
      <c r="G28" s="2">
        <v>0</v>
      </c>
      <c r="H28" s="2" t="str">
        <f>IFERROR(VLOOKUP(A28,[1]虚点表!$D$1:$E$60,2,FALSE),"实点")</f>
        <v>实点</v>
      </c>
      <c r="I28" s="2" t="str">
        <f t="shared" si="0"/>
        <v>非空点</v>
      </c>
      <c r="J28" s="2">
        <v>212.8</v>
      </c>
    </row>
    <row r="29" spans="1:10" x14ac:dyDescent="0.2">
      <c r="A29" s="2">
        <v>13363217385</v>
      </c>
      <c r="B29" s="2" t="s">
        <v>0</v>
      </c>
      <c r="C29" s="2">
        <v>0</v>
      </c>
      <c r="D29" s="3" t="s">
        <v>1</v>
      </c>
      <c r="E29" s="10" t="str">
        <f>IFERROR(VLOOKUP(A29,[1]入单统计表!$A$1:$B$330,2,FALSE),"无记录")</f>
        <v>无记录</v>
      </c>
      <c r="F29" s="2">
        <v>0</v>
      </c>
      <c r="G29" s="2">
        <v>0</v>
      </c>
      <c r="H29" s="2" t="str">
        <f>IFERROR(VLOOKUP(A29,[1]虚点表!$D$1:$E$60,2,FALSE),"实点")</f>
        <v>实点</v>
      </c>
      <c r="I29" s="2" t="str">
        <f t="shared" si="0"/>
        <v>空点</v>
      </c>
      <c r="J29" s="2">
        <v>0</v>
      </c>
    </row>
    <row r="30" spans="1:10" x14ac:dyDescent="0.2">
      <c r="A30" s="2">
        <v>17692648136</v>
      </c>
      <c r="B30" s="2" t="s">
        <v>0</v>
      </c>
      <c r="C30" s="2"/>
      <c r="D30" s="3">
        <v>44077</v>
      </c>
      <c r="E30" s="10" t="str">
        <f>IFERROR(VLOOKUP(A30,[1]入单统计表!$A$1:$B$330,2,FALSE),"无记录")</f>
        <v>现金或微信</v>
      </c>
      <c r="F30" s="2">
        <v>3500</v>
      </c>
      <c r="G30" s="2">
        <v>0</v>
      </c>
      <c r="H30" s="2" t="str">
        <f>IFERROR(VLOOKUP(A30,[1]虚点表!$D$1:$E$60,2,FALSE),"实点")</f>
        <v>实点</v>
      </c>
      <c r="I30" s="2" t="str">
        <f t="shared" si="0"/>
        <v>非空点</v>
      </c>
      <c r="J30" s="2">
        <v>0</v>
      </c>
    </row>
    <row r="31" spans="1:10" x14ac:dyDescent="0.2">
      <c r="A31" s="2">
        <v>18722688833</v>
      </c>
      <c r="B31" s="2" t="s">
        <v>0</v>
      </c>
      <c r="C31" s="2">
        <v>0</v>
      </c>
      <c r="D31" s="3" t="s">
        <v>1</v>
      </c>
      <c r="E31" s="10" t="str">
        <f>IFERROR(VLOOKUP(A31,[1]入单统计表!$A$1:$B$330,2,FALSE),"无记录")</f>
        <v>无记录</v>
      </c>
      <c r="F31" s="2">
        <v>0</v>
      </c>
      <c r="G31" s="2">
        <v>0</v>
      </c>
      <c r="H31" s="2" t="str">
        <f>IFERROR(VLOOKUP(A31,[1]虚点表!$D$1:$E$60,2,FALSE),"实点")</f>
        <v>实点</v>
      </c>
      <c r="I31" s="2" t="str">
        <f t="shared" si="0"/>
        <v>空点</v>
      </c>
      <c r="J31" s="2">
        <v>0</v>
      </c>
    </row>
    <row r="32" spans="1:10" x14ac:dyDescent="0.2">
      <c r="A32" s="2">
        <v>18722688832</v>
      </c>
      <c r="B32" s="2" t="s">
        <v>0</v>
      </c>
      <c r="C32" s="2">
        <v>0</v>
      </c>
      <c r="D32" s="3" t="s">
        <v>1</v>
      </c>
      <c r="E32" s="10" t="str">
        <f>IFERROR(VLOOKUP(A32,[1]入单统计表!$A$1:$B$330,2,FALSE),"无记录")</f>
        <v>无记录</v>
      </c>
      <c r="F32" s="2">
        <v>0</v>
      </c>
      <c r="G32" s="2">
        <v>0</v>
      </c>
      <c r="H32" s="2" t="str">
        <f>IFERROR(VLOOKUP(A32,[1]虚点表!$D$1:$E$60,2,FALSE),"实点")</f>
        <v>实点</v>
      </c>
      <c r="I32" s="2" t="str">
        <f t="shared" si="0"/>
        <v>空点</v>
      </c>
      <c r="J32" s="2">
        <v>0</v>
      </c>
    </row>
    <row r="33" spans="1:10" x14ac:dyDescent="0.2">
      <c r="A33" s="2">
        <v>18722688831</v>
      </c>
      <c r="B33" s="2" t="s">
        <v>0</v>
      </c>
      <c r="C33" s="2">
        <v>630</v>
      </c>
      <c r="D33" s="3" t="s">
        <v>1</v>
      </c>
      <c r="E33" s="10" t="str">
        <f>IFERROR(VLOOKUP(A33,[1]入单统计表!$A$1:$B$330,2,FALSE),"无记录")</f>
        <v>无记录</v>
      </c>
      <c r="F33" s="2">
        <v>0</v>
      </c>
      <c r="G33" s="2">
        <v>0</v>
      </c>
      <c r="H33" s="2" t="str">
        <f>IFERROR(VLOOKUP(A33,[1]虚点表!$D$1:$E$60,2,FALSE),"实点")</f>
        <v>实点</v>
      </c>
      <c r="I33" s="2" t="str">
        <f t="shared" si="0"/>
        <v>空点</v>
      </c>
      <c r="J33" s="2">
        <v>0</v>
      </c>
    </row>
    <row r="34" spans="1:10" x14ac:dyDescent="0.2">
      <c r="A34" s="2">
        <v>18911260161</v>
      </c>
      <c r="B34" s="2" t="s">
        <v>0</v>
      </c>
      <c r="C34" s="2">
        <v>0</v>
      </c>
      <c r="D34" s="3" t="s">
        <v>1</v>
      </c>
      <c r="E34" s="10" t="str">
        <f>IFERROR(VLOOKUP(A34,[1]入单统计表!$A$1:$B$330,2,FALSE),"无记录")</f>
        <v>无记录</v>
      </c>
      <c r="F34" s="2">
        <v>0</v>
      </c>
      <c r="G34" s="2">
        <v>0</v>
      </c>
      <c r="H34" s="2" t="str">
        <f>IFERROR(VLOOKUP(A34,[1]虚点表!$D$1:$E$60,2,FALSE),"实点")</f>
        <v>实点</v>
      </c>
      <c r="I34" s="2" t="str">
        <f t="shared" si="0"/>
        <v>空点</v>
      </c>
      <c r="J34" s="2">
        <v>0</v>
      </c>
    </row>
    <row r="35" spans="1:10" x14ac:dyDescent="0.2">
      <c r="A35" s="2">
        <v>15512937776</v>
      </c>
      <c r="B35" s="2" t="s">
        <v>0</v>
      </c>
      <c r="C35" s="2">
        <v>0</v>
      </c>
      <c r="D35" s="3" t="s">
        <v>1</v>
      </c>
      <c r="E35" s="10" t="str">
        <f>IFERROR(VLOOKUP(A35,[1]入单统计表!$A$1:$B$330,2,FALSE),"无记录")</f>
        <v>无记录</v>
      </c>
      <c r="F35" s="2">
        <v>0</v>
      </c>
      <c r="G35" s="2">
        <v>0</v>
      </c>
      <c r="H35" s="2" t="str">
        <f>IFERROR(VLOOKUP(A35,[1]虚点表!$D$1:$E$60,2,FALSE),"实点")</f>
        <v>实点</v>
      </c>
      <c r="I35" s="2" t="str">
        <f t="shared" si="0"/>
        <v>空点</v>
      </c>
      <c r="J35" s="2">
        <v>0</v>
      </c>
    </row>
    <row r="36" spans="1:10" x14ac:dyDescent="0.2">
      <c r="A36" s="2">
        <v>18600593456</v>
      </c>
      <c r="B36" s="2" t="s">
        <v>0</v>
      </c>
      <c r="C36" s="2">
        <v>0</v>
      </c>
      <c r="D36" s="3" t="s">
        <v>1</v>
      </c>
      <c r="E36" s="10" t="str">
        <f>IFERROR(VLOOKUP(A36,[1]入单统计表!$A$1:$B$330,2,FALSE),"无记录")</f>
        <v>无记录</v>
      </c>
      <c r="F36" s="2">
        <v>0</v>
      </c>
      <c r="G36" s="2">
        <v>0</v>
      </c>
      <c r="H36" s="2" t="str">
        <f>IFERROR(VLOOKUP(A36,[1]虚点表!$D$1:$E$60,2,FALSE),"实点")</f>
        <v>实点</v>
      </c>
      <c r="I36" s="2" t="str">
        <f t="shared" si="0"/>
        <v>空点</v>
      </c>
      <c r="J36" s="2">
        <v>0</v>
      </c>
    </row>
    <row r="37" spans="1:10" x14ac:dyDescent="0.2">
      <c r="A37" s="2">
        <v>15210065180</v>
      </c>
      <c r="B37" s="2" t="s">
        <v>0</v>
      </c>
      <c r="C37" s="2">
        <v>0</v>
      </c>
      <c r="D37" s="3" t="s">
        <v>1</v>
      </c>
      <c r="E37" s="10" t="str">
        <f>IFERROR(VLOOKUP(A37,[1]入单统计表!$A$1:$B$330,2,FALSE),"无记录")</f>
        <v>无记录</v>
      </c>
      <c r="F37" s="2">
        <v>0</v>
      </c>
      <c r="G37" s="2">
        <v>0</v>
      </c>
      <c r="H37" s="2" t="str">
        <f>IFERROR(VLOOKUP(A37,[1]虚点表!$D$1:$E$60,2,FALSE),"实点")</f>
        <v>实点</v>
      </c>
      <c r="I37" s="2" t="str">
        <f t="shared" si="0"/>
        <v>空点</v>
      </c>
      <c r="J37" s="2">
        <v>0</v>
      </c>
    </row>
    <row r="38" spans="1:10" x14ac:dyDescent="0.2">
      <c r="A38" s="2">
        <v>13946997531</v>
      </c>
      <c r="B38" s="2" t="s">
        <v>0</v>
      </c>
      <c r="C38" s="2">
        <v>0</v>
      </c>
      <c r="D38" s="3" t="s">
        <v>1</v>
      </c>
      <c r="E38" s="10" t="str">
        <f>IFERROR(VLOOKUP(A38,[1]入单统计表!$A$1:$B$330,2,FALSE),"无记录")</f>
        <v>无记录</v>
      </c>
      <c r="F38" s="2">
        <v>0</v>
      </c>
      <c r="G38" s="2">
        <v>0</v>
      </c>
      <c r="H38" s="2" t="str">
        <f>IFERROR(VLOOKUP(A38,[1]虚点表!$D$1:$E$60,2,FALSE),"实点")</f>
        <v>实点</v>
      </c>
      <c r="I38" s="2" t="str">
        <f t="shared" si="0"/>
        <v>空点</v>
      </c>
      <c r="J38" s="2">
        <v>0</v>
      </c>
    </row>
    <row r="39" spans="1:10" x14ac:dyDescent="0.2">
      <c r="A39" s="2">
        <v>13801152742</v>
      </c>
      <c r="B39" s="2" t="s">
        <v>0</v>
      </c>
      <c r="C39" s="2">
        <v>4650</v>
      </c>
      <c r="D39" s="3">
        <v>44060.778935185182</v>
      </c>
      <c r="E39" s="10" t="str">
        <f>IFERROR(VLOOKUP(A39,[1]入单统计表!$A$1:$B$330,2,FALSE),"无记录")</f>
        <v>现金或刷卡</v>
      </c>
      <c r="F39" s="2">
        <v>10000</v>
      </c>
      <c r="G39" s="2">
        <v>688.94</v>
      </c>
      <c r="H39" s="2" t="str">
        <f>IFERROR(VLOOKUP(A39,[1]虚点表!$D$1:$E$60,2,FALSE),"实点")</f>
        <v>实点</v>
      </c>
      <c r="I39" s="2" t="str">
        <f t="shared" si="0"/>
        <v>非空点</v>
      </c>
      <c r="J39" s="2">
        <v>93.1</v>
      </c>
    </row>
    <row r="40" spans="1:10" x14ac:dyDescent="0.2">
      <c r="A40" s="2">
        <v>13261427776</v>
      </c>
      <c r="B40" s="2" t="s">
        <v>0</v>
      </c>
      <c r="C40" s="2">
        <v>0</v>
      </c>
      <c r="D40" s="3" t="s">
        <v>1</v>
      </c>
      <c r="E40" s="10" t="str">
        <f>IFERROR(VLOOKUP(A40,[1]入单统计表!$A$1:$B$330,2,FALSE),"无记录")</f>
        <v>无记录</v>
      </c>
      <c r="F40" s="2">
        <v>0</v>
      </c>
      <c r="G40" s="2">
        <v>0</v>
      </c>
      <c r="H40" s="2" t="str">
        <f>IFERROR(VLOOKUP(A40,[1]虚点表!$D$1:$E$60,2,FALSE),"实点")</f>
        <v>实点</v>
      </c>
      <c r="I40" s="2" t="str">
        <f t="shared" si="0"/>
        <v>空点</v>
      </c>
      <c r="J40" s="2">
        <v>0</v>
      </c>
    </row>
    <row r="41" spans="1:10" x14ac:dyDescent="0.2">
      <c r="A41" s="2">
        <v>18972829168</v>
      </c>
      <c r="B41" s="2" t="s">
        <v>0</v>
      </c>
      <c r="C41" s="2">
        <v>0</v>
      </c>
      <c r="D41" s="3" t="s">
        <v>1</v>
      </c>
      <c r="E41" s="10" t="str">
        <f>IFERROR(VLOOKUP(A41,[1]入单统计表!$A$1:$B$330,2,FALSE),"无记录")</f>
        <v>无记录</v>
      </c>
      <c r="F41" s="2">
        <v>0</v>
      </c>
      <c r="G41" s="2">
        <v>0</v>
      </c>
      <c r="H41" s="2" t="str">
        <f>IFERROR(VLOOKUP(A41,[1]虚点表!$D$1:$E$60,2,FALSE),"实点")</f>
        <v>实点</v>
      </c>
      <c r="I41" s="2" t="str">
        <f t="shared" si="0"/>
        <v>空点</v>
      </c>
      <c r="J41" s="2">
        <v>0</v>
      </c>
    </row>
    <row r="42" spans="1:10" x14ac:dyDescent="0.2">
      <c r="A42" s="2">
        <v>13901139567</v>
      </c>
      <c r="B42" s="2" t="s">
        <v>0</v>
      </c>
      <c r="C42" s="2">
        <v>6635.84</v>
      </c>
      <c r="D42" s="3">
        <v>44060.789085648146</v>
      </c>
      <c r="E42" s="10" t="str">
        <f>IFERROR(VLOOKUP(A42,[1]入单统计表!$A$1:$B$330,2,FALSE),"无记录")</f>
        <v>现金或刷卡</v>
      </c>
      <c r="F42" s="2">
        <v>10000</v>
      </c>
      <c r="G42" s="2">
        <v>425.6</v>
      </c>
      <c r="H42" s="2" t="str">
        <f>IFERROR(VLOOKUP(A42,[1]虚点表!$D$1:$E$60,2,FALSE),"实点")</f>
        <v>实点</v>
      </c>
      <c r="I42" s="2" t="str">
        <f t="shared" si="0"/>
        <v>非空点</v>
      </c>
      <c r="J42" s="2">
        <v>93.1</v>
      </c>
    </row>
    <row r="43" spans="1:10" x14ac:dyDescent="0.2">
      <c r="A43" s="2">
        <v>15801138311</v>
      </c>
      <c r="B43" s="2" t="s">
        <v>0</v>
      </c>
      <c r="C43" s="2">
        <v>0</v>
      </c>
      <c r="D43" s="3" t="s">
        <v>1</v>
      </c>
      <c r="E43" s="10" t="str">
        <f>IFERROR(VLOOKUP(A43,[1]入单统计表!$A$1:$B$330,2,FALSE),"无记录")</f>
        <v>无记录</v>
      </c>
      <c r="F43" s="2">
        <v>0</v>
      </c>
      <c r="G43" s="2">
        <v>0</v>
      </c>
      <c r="H43" s="2" t="str">
        <f>IFERROR(VLOOKUP(A43,[1]虚点表!$D$1:$E$60,2,FALSE),"实点")</f>
        <v>实点</v>
      </c>
      <c r="I43" s="2" t="str">
        <f t="shared" si="0"/>
        <v>空点</v>
      </c>
      <c r="J43" s="2">
        <v>0</v>
      </c>
    </row>
    <row r="44" spans="1:10" x14ac:dyDescent="0.2">
      <c r="A44" s="2">
        <v>18010070157</v>
      </c>
      <c r="B44" s="2" t="s">
        <v>0</v>
      </c>
      <c r="C44" s="2">
        <v>2962.68</v>
      </c>
      <c r="D44" s="3">
        <v>44060.789930555555</v>
      </c>
      <c r="E44" s="10" t="str">
        <f>IFERROR(VLOOKUP(A44,[1]入单统计表!$A$1:$B$330,2,FALSE),"无记录")</f>
        <v>现金或刷卡</v>
      </c>
      <c r="F44" s="2">
        <v>10000</v>
      </c>
      <c r="G44" s="2">
        <v>0</v>
      </c>
      <c r="H44" s="2" t="str">
        <f>IFERROR(VLOOKUP(A44,[1]虚点表!$D$1:$E$60,2,FALSE),"实点")</f>
        <v>实点</v>
      </c>
      <c r="I44" s="2" t="str">
        <f t="shared" si="0"/>
        <v>非空点</v>
      </c>
      <c r="J44" s="2">
        <v>1008.1400000000001</v>
      </c>
    </row>
    <row r="45" spans="1:10" x14ac:dyDescent="0.2">
      <c r="A45" s="2">
        <v>18810577768</v>
      </c>
      <c r="B45" s="2" t="s">
        <v>0</v>
      </c>
      <c r="C45" s="2">
        <v>1834</v>
      </c>
      <c r="D45" s="3">
        <v>44060.834490740737</v>
      </c>
      <c r="E45" s="10" t="str">
        <f>IFERROR(VLOOKUP(A45,[1]入单统计表!$A$1:$B$330,2,FALSE),"无记录")</f>
        <v>现金或刷卡</v>
      </c>
      <c r="F45" s="2">
        <v>3500</v>
      </c>
      <c r="G45" s="2">
        <v>0</v>
      </c>
      <c r="H45" s="2" t="str">
        <f>IFERROR(VLOOKUP(A45,[1]虚点表!$D$1:$E$60,2,FALSE),"实点")</f>
        <v>实点</v>
      </c>
      <c r="I45" s="2" t="str">
        <f t="shared" si="0"/>
        <v>非空点</v>
      </c>
      <c r="J45" s="2">
        <v>319.20000000000005</v>
      </c>
    </row>
    <row r="46" spans="1:10" x14ac:dyDescent="0.2">
      <c r="A46" s="2">
        <v>13901166197</v>
      </c>
      <c r="B46" s="2" t="s">
        <v>0</v>
      </c>
      <c r="C46" s="2">
        <v>2656.5</v>
      </c>
      <c r="D46" s="3">
        <v>44060.834675925929</v>
      </c>
      <c r="E46" s="10" t="str">
        <f>IFERROR(VLOOKUP(A46,[1]入单统计表!$A$1:$B$330,2,FALSE),"无记录")</f>
        <v>现金或刷卡</v>
      </c>
      <c r="F46" s="2">
        <v>3500</v>
      </c>
      <c r="G46" s="2">
        <v>0</v>
      </c>
      <c r="H46" s="2" t="str">
        <f>IFERROR(VLOOKUP(A46,[1]虚点表!$D$1:$E$60,2,FALSE),"实点")</f>
        <v>实点</v>
      </c>
      <c r="I46" s="2" t="str">
        <f t="shared" si="0"/>
        <v>非空点</v>
      </c>
      <c r="J46" s="2">
        <v>718.2</v>
      </c>
    </row>
    <row r="47" spans="1:10" x14ac:dyDescent="0.2">
      <c r="A47" s="2">
        <v>18614250762</v>
      </c>
      <c r="B47" s="2" t="s">
        <v>0</v>
      </c>
      <c r="C47" s="2">
        <v>1160.25</v>
      </c>
      <c r="D47" s="3" t="s">
        <v>1</v>
      </c>
      <c r="E47" s="10" t="str">
        <f>IFERROR(VLOOKUP(A47,[1]入单统计表!$A$1:$B$330,2,FALSE),"无记录")</f>
        <v>无记录</v>
      </c>
      <c r="F47" s="2">
        <v>0</v>
      </c>
      <c r="G47" s="2">
        <v>0</v>
      </c>
      <c r="H47" s="2" t="str">
        <f>IFERROR(VLOOKUP(A47,[1]虚点表!$D$1:$E$60,2,FALSE),"实点")</f>
        <v>实点</v>
      </c>
      <c r="I47" s="2" t="str">
        <f t="shared" si="0"/>
        <v>空点</v>
      </c>
      <c r="J47" s="2">
        <v>0</v>
      </c>
    </row>
    <row r="48" spans="1:10" x14ac:dyDescent="0.2">
      <c r="A48" s="2">
        <v>13331098766</v>
      </c>
      <c r="B48" s="2" t="s">
        <v>0</v>
      </c>
      <c r="C48" s="2">
        <v>3832.5</v>
      </c>
      <c r="D48" s="3">
        <v>44061.721134259256</v>
      </c>
      <c r="E48" s="10" t="str">
        <f>IFERROR(VLOOKUP(A48,[1]入单统计表!$A$1:$B$330,2,FALSE),"无记录")</f>
        <v>现金或刷卡</v>
      </c>
      <c r="F48" s="2">
        <v>3500</v>
      </c>
      <c r="G48" s="2">
        <v>0</v>
      </c>
      <c r="H48" s="2" t="str">
        <f>IFERROR(VLOOKUP(A48,[1]虚点表!$D$1:$E$60,2,FALSE),"实点")</f>
        <v>实点</v>
      </c>
      <c r="I48" s="2" t="str">
        <f t="shared" si="0"/>
        <v>非空点</v>
      </c>
      <c r="J48" s="2">
        <v>0</v>
      </c>
    </row>
    <row r="49" spans="1:10" x14ac:dyDescent="0.2">
      <c r="A49" s="2">
        <v>18515939993</v>
      </c>
      <c r="B49" s="2" t="s">
        <v>0</v>
      </c>
      <c r="C49" s="2">
        <v>0</v>
      </c>
      <c r="D49" s="3" t="s">
        <v>1</v>
      </c>
      <c r="E49" s="10" t="str">
        <f>IFERROR(VLOOKUP(A49,[1]入单统计表!$A$1:$B$330,2,FALSE),"无记录")</f>
        <v>无记录</v>
      </c>
      <c r="F49" s="2">
        <v>0</v>
      </c>
      <c r="G49" s="2">
        <v>0</v>
      </c>
      <c r="H49" s="2" t="str">
        <f>IFERROR(VLOOKUP(A49,[1]虚点表!$D$1:$E$60,2,FALSE),"实点")</f>
        <v>实点</v>
      </c>
      <c r="I49" s="2" t="str">
        <f t="shared" si="0"/>
        <v>空点</v>
      </c>
      <c r="J49" s="2">
        <v>0</v>
      </c>
    </row>
    <row r="50" spans="1:10" x14ac:dyDescent="0.2">
      <c r="A50" s="2">
        <v>15210733693</v>
      </c>
      <c r="B50" s="2" t="s">
        <v>0</v>
      </c>
      <c r="C50" s="2">
        <v>0</v>
      </c>
      <c r="D50" s="3" t="s">
        <v>1</v>
      </c>
      <c r="E50" s="10" t="str">
        <f>IFERROR(VLOOKUP(A50,[1]入单统计表!$A$1:$B$330,2,FALSE),"无记录")</f>
        <v>无记录</v>
      </c>
      <c r="F50" s="2">
        <v>0</v>
      </c>
      <c r="G50" s="2">
        <v>0</v>
      </c>
      <c r="H50" s="2" t="str">
        <f>IFERROR(VLOOKUP(A50,[1]虚点表!$D$1:$E$60,2,FALSE),"实点")</f>
        <v>实点</v>
      </c>
      <c r="I50" s="2" t="str">
        <f t="shared" si="0"/>
        <v>空点</v>
      </c>
      <c r="J50" s="2">
        <v>0</v>
      </c>
    </row>
    <row r="51" spans="1:10" x14ac:dyDescent="0.2">
      <c r="A51" s="2">
        <v>13521105167</v>
      </c>
      <c r="B51" s="2" t="s">
        <v>0</v>
      </c>
      <c r="C51" s="2">
        <v>0</v>
      </c>
      <c r="D51" s="3" t="s">
        <v>1</v>
      </c>
      <c r="E51" s="10" t="str">
        <f>IFERROR(VLOOKUP(A51,[1]入单统计表!$A$1:$B$330,2,FALSE),"无记录")</f>
        <v>无记录</v>
      </c>
      <c r="F51" s="2">
        <v>0</v>
      </c>
      <c r="G51" s="2">
        <v>0</v>
      </c>
      <c r="H51" s="2" t="str">
        <f>IFERROR(VLOOKUP(A51,[1]虚点表!$D$1:$E$60,2,FALSE),"实点")</f>
        <v>实点</v>
      </c>
      <c r="I51" s="2" t="str">
        <f t="shared" si="0"/>
        <v>空点</v>
      </c>
      <c r="J51" s="2">
        <v>0</v>
      </c>
    </row>
    <row r="52" spans="1:10" x14ac:dyDescent="0.2">
      <c r="A52" s="2">
        <v>13811876372</v>
      </c>
      <c r="B52" s="2" t="s">
        <v>0</v>
      </c>
      <c r="C52" s="2">
        <v>6750</v>
      </c>
      <c r="D52" s="3" t="s">
        <v>1</v>
      </c>
      <c r="E52" s="10" t="str">
        <f>IFERROR(VLOOKUP(A52,[1]入单统计表!$A$1:$B$330,2,FALSE),"无记录")</f>
        <v>无记录</v>
      </c>
      <c r="F52" s="2">
        <v>0</v>
      </c>
      <c r="G52" s="2">
        <v>0</v>
      </c>
      <c r="H52" s="2" t="str">
        <f>IFERROR(VLOOKUP(A52,[1]虚点表!$D$1:$E$60,2,FALSE),"实点")</f>
        <v>实点</v>
      </c>
      <c r="I52" s="2" t="str">
        <f t="shared" si="0"/>
        <v>空点</v>
      </c>
      <c r="J52" s="2">
        <v>0</v>
      </c>
    </row>
    <row r="53" spans="1:10" x14ac:dyDescent="0.2">
      <c r="A53" s="2">
        <v>13901139566</v>
      </c>
      <c r="B53" s="2" t="s">
        <v>0</v>
      </c>
      <c r="C53" s="2">
        <v>4912.24</v>
      </c>
      <c r="D53" s="3">
        <v>44060.835034722222</v>
      </c>
      <c r="E53" s="10" t="str">
        <f>IFERROR(VLOOKUP(A53,[1]入单统计表!$A$1:$B$330,2,FALSE),"无记录")</f>
        <v>现金或刷卡</v>
      </c>
      <c r="F53" s="2">
        <v>10000</v>
      </c>
      <c r="G53" s="2">
        <v>0</v>
      </c>
      <c r="H53" s="2" t="str">
        <f>IFERROR(VLOOKUP(A53,[1]虚点表!$D$1:$E$60,2,FALSE),"实点")</f>
        <v>实点</v>
      </c>
      <c r="I53" s="2" t="str">
        <f t="shared" si="0"/>
        <v>非空点</v>
      </c>
      <c r="J53" s="2">
        <v>1466.8</v>
      </c>
    </row>
    <row r="54" spans="1:10" x14ac:dyDescent="0.2">
      <c r="A54" s="2">
        <v>13810588371</v>
      </c>
      <c r="B54" s="2" t="s">
        <v>0</v>
      </c>
      <c r="C54" s="2">
        <v>3487.68</v>
      </c>
      <c r="D54" s="3">
        <v>44060.835266203707</v>
      </c>
      <c r="E54" s="10" t="str">
        <f>IFERROR(VLOOKUP(A54,[1]入单统计表!$A$1:$B$330,2,FALSE),"无记录")</f>
        <v>现金或刷卡</v>
      </c>
      <c r="F54" s="2">
        <v>10000</v>
      </c>
      <c r="G54" s="2">
        <v>279.3</v>
      </c>
      <c r="H54" s="2" t="str">
        <f>IFERROR(VLOOKUP(A54,[1]虚点表!$D$1:$E$60,2,FALSE),"实点")</f>
        <v>实点</v>
      </c>
      <c r="I54" s="2" t="str">
        <f t="shared" si="0"/>
        <v>非空点</v>
      </c>
      <c r="J54" s="2">
        <v>832.2</v>
      </c>
    </row>
    <row r="55" spans="1:10" x14ac:dyDescent="0.2">
      <c r="A55" s="2">
        <v>13521753683</v>
      </c>
      <c r="B55" s="2" t="s">
        <v>0</v>
      </c>
      <c r="C55" s="2">
        <v>1694</v>
      </c>
      <c r="D55" s="3">
        <v>44060.835462962961</v>
      </c>
      <c r="E55" s="10" t="str">
        <f>IFERROR(VLOOKUP(A55,[1]入单统计表!$A$1:$B$330,2,FALSE),"无记录")</f>
        <v>现金或刷卡</v>
      </c>
      <c r="F55" s="2">
        <v>3500</v>
      </c>
      <c r="G55" s="2">
        <v>279.3</v>
      </c>
      <c r="H55" s="2" t="str">
        <f>IFERROR(VLOOKUP(A55,[1]虚点表!$D$1:$E$60,2,FALSE),"实点")</f>
        <v>实点</v>
      </c>
      <c r="I55" s="2" t="str">
        <f t="shared" si="0"/>
        <v>非空点</v>
      </c>
      <c r="J55" s="2">
        <v>95</v>
      </c>
    </row>
    <row r="56" spans="1:10" x14ac:dyDescent="0.2">
      <c r="A56" s="2">
        <v>18501124567</v>
      </c>
      <c r="B56" s="2" t="s">
        <v>0</v>
      </c>
      <c r="C56" s="2">
        <v>4935</v>
      </c>
      <c r="D56" s="3" t="s">
        <v>1</v>
      </c>
      <c r="E56" s="10" t="str">
        <f>IFERROR(VLOOKUP(A56,[1]入单统计表!$A$1:$B$330,2,FALSE),"无记录")</f>
        <v>无记录</v>
      </c>
      <c r="F56" s="2">
        <v>0</v>
      </c>
      <c r="G56" s="2">
        <v>0</v>
      </c>
      <c r="H56" s="2" t="str">
        <f>IFERROR(VLOOKUP(A56,[1]虚点表!$D$1:$E$60,2,FALSE),"实点")</f>
        <v>虚点</v>
      </c>
      <c r="I56" s="2" t="str">
        <f t="shared" si="0"/>
        <v>空点</v>
      </c>
      <c r="J56" s="2">
        <v>0</v>
      </c>
    </row>
    <row r="57" spans="1:10" x14ac:dyDescent="0.2">
      <c r="A57" s="2">
        <v>18513721746</v>
      </c>
      <c r="B57" s="2" t="s">
        <v>0</v>
      </c>
      <c r="C57" s="2">
        <v>5922</v>
      </c>
      <c r="D57" s="3" t="s">
        <v>1</v>
      </c>
      <c r="E57" s="10" t="str">
        <f>IFERROR(VLOOKUP(A57,[1]入单统计表!$A$1:$B$330,2,FALSE),"无记录")</f>
        <v>无记录</v>
      </c>
      <c r="F57" s="2">
        <v>0</v>
      </c>
      <c r="G57" s="2">
        <v>0</v>
      </c>
      <c r="H57" s="2" t="str">
        <f>IFERROR(VLOOKUP(A57,[1]虚点表!$D$1:$E$60,2,FALSE),"实点")</f>
        <v>虚点</v>
      </c>
      <c r="I57" s="2" t="str">
        <f t="shared" si="0"/>
        <v>空点</v>
      </c>
      <c r="J57" s="2">
        <v>0</v>
      </c>
    </row>
    <row r="58" spans="1:10" x14ac:dyDescent="0.2">
      <c r="A58" s="2">
        <v>13121868871</v>
      </c>
      <c r="B58" s="2" t="s">
        <v>0</v>
      </c>
      <c r="C58" s="2">
        <v>0</v>
      </c>
      <c r="D58" s="3" t="s">
        <v>1</v>
      </c>
      <c r="E58" s="10" t="str">
        <f>IFERROR(VLOOKUP(A58,[1]入单统计表!$A$1:$B$330,2,FALSE),"无记录")</f>
        <v>无记录</v>
      </c>
      <c r="F58" s="2">
        <v>0</v>
      </c>
      <c r="G58" s="2">
        <v>0</v>
      </c>
      <c r="H58" s="2" t="str">
        <f>IFERROR(VLOOKUP(A58,[1]虚点表!$D$1:$E$60,2,FALSE),"实点")</f>
        <v>实点</v>
      </c>
      <c r="I58" s="2" t="str">
        <f t="shared" si="0"/>
        <v>空点</v>
      </c>
      <c r="J58" s="2">
        <v>0</v>
      </c>
    </row>
    <row r="59" spans="1:10" x14ac:dyDescent="0.2">
      <c r="A59" s="2">
        <v>17161274461</v>
      </c>
      <c r="B59" s="2" t="s">
        <v>0</v>
      </c>
      <c r="C59" s="2">
        <v>7770</v>
      </c>
      <c r="D59" s="3" t="s">
        <v>1</v>
      </c>
      <c r="E59" s="10" t="str">
        <f>IFERROR(VLOOKUP(A59,[1]入单统计表!$A$1:$B$330,2,FALSE),"无记录")</f>
        <v>无记录</v>
      </c>
      <c r="F59" s="2">
        <v>0</v>
      </c>
      <c r="G59" s="2">
        <v>0</v>
      </c>
      <c r="H59" s="2" t="str">
        <f>IFERROR(VLOOKUP(A59,[1]虚点表!$D$1:$E$60,2,FALSE),"实点")</f>
        <v>虚点</v>
      </c>
      <c r="I59" s="2" t="str">
        <f t="shared" si="0"/>
        <v>空点</v>
      </c>
      <c r="J59" s="2">
        <v>0</v>
      </c>
    </row>
    <row r="60" spans="1:10" x14ac:dyDescent="0.2">
      <c r="A60" s="2">
        <v>13901226561</v>
      </c>
      <c r="B60" s="2" t="s">
        <v>0</v>
      </c>
      <c r="C60" s="2">
        <v>8030.75</v>
      </c>
      <c r="D60" s="3" t="s">
        <v>1</v>
      </c>
      <c r="E60" s="10" t="str">
        <f>IFERROR(VLOOKUP(A60,[1]入单统计表!$A$1:$B$330,2,FALSE),"无记录")</f>
        <v>无记录</v>
      </c>
      <c r="F60" s="2">
        <v>0</v>
      </c>
      <c r="G60" s="2">
        <v>0</v>
      </c>
      <c r="H60" s="2" t="str">
        <f>IFERROR(VLOOKUP(A60,[1]虚点表!$D$1:$E$60,2,FALSE),"实点")</f>
        <v>虚点</v>
      </c>
      <c r="I60" s="2" t="str">
        <f t="shared" si="0"/>
        <v>空点</v>
      </c>
      <c r="J60" s="2">
        <v>0</v>
      </c>
    </row>
    <row r="61" spans="1:10" x14ac:dyDescent="0.2">
      <c r="A61" s="2">
        <v>13810588372</v>
      </c>
      <c r="B61" s="2" t="s">
        <v>0</v>
      </c>
      <c r="C61" s="2">
        <v>18266</v>
      </c>
      <c r="D61" s="3" t="s">
        <v>1</v>
      </c>
      <c r="E61" s="10" t="str">
        <f>IFERROR(VLOOKUP(A61,[1]入单统计表!$A$1:$B$330,2,FALSE),"无记录")</f>
        <v>无记录</v>
      </c>
      <c r="F61" s="2">
        <v>0</v>
      </c>
      <c r="G61" s="2">
        <v>1183.7</v>
      </c>
      <c r="H61" s="2" t="str">
        <f>IFERROR(VLOOKUP(A61,[1]虚点表!$D$1:$E$60,2,FALSE),"实点")</f>
        <v>虚点</v>
      </c>
      <c r="I61" s="2" t="str">
        <f t="shared" si="0"/>
        <v>空点</v>
      </c>
      <c r="J61" s="2">
        <v>0</v>
      </c>
    </row>
    <row r="62" spans="1:10" x14ac:dyDescent="0.2">
      <c r="A62" s="2">
        <v>18701216630</v>
      </c>
      <c r="B62" s="2" t="s">
        <v>0</v>
      </c>
      <c r="C62" s="2">
        <v>11460.75</v>
      </c>
      <c r="D62" s="3" t="s">
        <v>1</v>
      </c>
      <c r="E62" s="10" t="str">
        <f>IFERROR(VLOOKUP(A62,[1]入单统计表!$A$1:$B$330,2,FALSE),"无记录")</f>
        <v>无记录</v>
      </c>
      <c r="F62" s="2">
        <v>0</v>
      </c>
      <c r="G62" s="2">
        <v>0</v>
      </c>
      <c r="H62" s="2" t="str">
        <f>IFERROR(VLOOKUP(A62,[1]虚点表!$D$1:$E$60,2,FALSE),"实点")</f>
        <v>虚点</v>
      </c>
      <c r="I62" s="2" t="str">
        <f t="shared" si="0"/>
        <v>空点</v>
      </c>
      <c r="J62" s="2">
        <v>0</v>
      </c>
    </row>
    <row r="63" spans="1:10" x14ac:dyDescent="0.2">
      <c r="A63" s="2">
        <v>13641154728</v>
      </c>
      <c r="B63" s="2" t="s">
        <v>0</v>
      </c>
      <c r="C63" s="2">
        <v>5194</v>
      </c>
      <c r="D63" s="3" t="s">
        <v>1</v>
      </c>
      <c r="E63" s="10" t="str">
        <f>IFERROR(VLOOKUP(A63,[1]入单统计表!$A$1:$B$330,2,FALSE),"无记录")</f>
        <v>无记录</v>
      </c>
      <c r="F63" s="2">
        <v>0</v>
      </c>
      <c r="G63" s="2">
        <v>0</v>
      </c>
      <c r="H63" s="2" t="str">
        <f>IFERROR(VLOOKUP(A63,[1]虚点表!$D$1:$E$60,2,FALSE),"实点")</f>
        <v>虚点</v>
      </c>
      <c r="I63" s="2" t="str">
        <f t="shared" si="0"/>
        <v>空点</v>
      </c>
      <c r="J63" s="2">
        <v>0</v>
      </c>
    </row>
    <row r="64" spans="1:10" x14ac:dyDescent="0.2">
      <c r="A64" s="2">
        <v>18614274311</v>
      </c>
      <c r="B64" s="2" t="s">
        <v>0</v>
      </c>
      <c r="C64" s="2">
        <v>5194</v>
      </c>
      <c r="D64" s="3" t="s">
        <v>1</v>
      </c>
      <c r="E64" s="10" t="str">
        <f>IFERROR(VLOOKUP(A64,[1]入单统计表!$A$1:$B$330,2,FALSE),"无记录")</f>
        <v>无记录</v>
      </c>
      <c r="F64" s="2">
        <v>0</v>
      </c>
      <c r="G64" s="2">
        <v>0</v>
      </c>
      <c r="H64" s="2" t="str">
        <f>IFERROR(VLOOKUP(A64,[1]虚点表!$D$1:$E$60,2,FALSE),"实点")</f>
        <v>虚点</v>
      </c>
      <c r="I64" s="2" t="str">
        <f t="shared" si="0"/>
        <v>空点</v>
      </c>
      <c r="J64" s="2">
        <v>0</v>
      </c>
    </row>
    <row r="65" spans="1:10" x14ac:dyDescent="0.2">
      <c r="A65" s="2">
        <v>15811122565</v>
      </c>
      <c r="B65" s="2" t="s">
        <v>0</v>
      </c>
      <c r="C65" s="2">
        <v>19197.55</v>
      </c>
      <c r="D65" s="3" t="s">
        <v>1</v>
      </c>
      <c r="E65" s="10" t="str">
        <f>IFERROR(VLOOKUP(A65,[1]入单统计表!$A$1:$B$330,2,FALSE),"无记录")</f>
        <v>无记录</v>
      </c>
      <c r="F65" s="2">
        <v>0</v>
      </c>
      <c r="G65" s="2">
        <v>305.89999999999998</v>
      </c>
      <c r="H65" s="2" t="str">
        <f>IFERROR(VLOOKUP(A65,[1]虚点表!$D$1:$E$60,2,FALSE),"实点")</f>
        <v>虚点</v>
      </c>
      <c r="I65" s="2" t="str">
        <f t="shared" si="0"/>
        <v>空点</v>
      </c>
      <c r="J65" s="2">
        <v>0</v>
      </c>
    </row>
    <row r="66" spans="1:10" x14ac:dyDescent="0.2">
      <c r="A66" s="2">
        <v>18511543111</v>
      </c>
      <c r="B66" s="2" t="s">
        <v>0</v>
      </c>
      <c r="C66" s="2">
        <v>14414.7</v>
      </c>
      <c r="D66" s="3" t="s">
        <v>1</v>
      </c>
      <c r="E66" s="10" t="str">
        <f>IFERROR(VLOOKUP(A66,[1]入单统计表!$A$1:$B$330,2,FALSE),"无记录")</f>
        <v>无记录</v>
      </c>
      <c r="F66" s="2">
        <v>0</v>
      </c>
      <c r="G66" s="2">
        <v>0</v>
      </c>
      <c r="H66" s="2" t="s">
        <v>30</v>
      </c>
      <c r="I66" s="2" t="str">
        <f t="shared" si="0"/>
        <v>空点</v>
      </c>
      <c r="J66" s="2">
        <v>212.8</v>
      </c>
    </row>
    <row r="67" spans="1:10" x14ac:dyDescent="0.2">
      <c r="A67" s="2">
        <v>13301161106</v>
      </c>
      <c r="B67" s="2" t="s">
        <v>0</v>
      </c>
      <c r="C67" s="2"/>
      <c r="D67" s="3" t="s">
        <v>1</v>
      </c>
      <c r="E67" s="10" t="str">
        <f>IFERROR(VLOOKUP(A67,[1]入单统计表!$A$1:$B$330,2,FALSE),"无记录")</f>
        <v>无记录</v>
      </c>
      <c r="F67" s="2">
        <v>0</v>
      </c>
      <c r="G67" s="2">
        <v>0</v>
      </c>
      <c r="H67" s="2" t="str">
        <f>IFERROR(VLOOKUP(A67,[1]虚点表!$D$1:$E$60,2,FALSE),"实点")</f>
        <v>虚点</v>
      </c>
      <c r="I67" s="2" t="str">
        <f t="shared" si="0"/>
        <v>空点</v>
      </c>
      <c r="J67" s="2">
        <v>0</v>
      </c>
    </row>
    <row r="68" spans="1:10" x14ac:dyDescent="0.2">
      <c r="A68" s="2">
        <v>18511753493</v>
      </c>
      <c r="B68" s="2" t="s">
        <v>0</v>
      </c>
      <c r="C68" s="2">
        <v>12104.72</v>
      </c>
      <c r="D68" s="3" t="s">
        <v>1</v>
      </c>
      <c r="E68" s="10" t="str">
        <f>IFERROR(VLOOKUP(A68,[1]入单统计表!$A$1:$B$330,2,FALSE),"无记录")</f>
        <v>无记录</v>
      </c>
      <c r="F68" s="2">
        <v>0</v>
      </c>
      <c r="G68" s="2">
        <v>418.95</v>
      </c>
      <c r="H68" s="2" t="str">
        <f>IFERROR(VLOOKUP(A68,[1]虚点表!$D$1:$E$60,2,FALSE),"实点")</f>
        <v>虚点</v>
      </c>
      <c r="I68" s="2" t="str">
        <f t="shared" ref="I68:I70" si="1">IF(F68=0,"空点","非空点")</f>
        <v>空点</v>
      </c>
      <c r="J68" s="2">
        <v>0</v>
      </c>
    </row>
    <row r="69" spans="1:10" x14ac:dyDescent="0.2">
      <c r="A69" s="2">
        <v>13910839885</v>
      </c>
      <c r="B69" s="2" t="s">
        <v>0</v>
      </c>
      <c r="C69" s="2"/>
      <c r="D69" s="3">
        <v>44060.839224537034</v>
      </c>
      <c r="E69" s="10" t="str">
        <f>IFERROR(VLOOKUP(A69,[1]入单统计表!$A$1:$B$330,2,FALSE),"无记录")</f>
        <v>现金或刷卡</v>
      </c>
      <c r="F69" s="2">
        <v>3500</v>
      </c>
      <c r="G69" s="2">
        <v>0</v>
      </c>
      <c r="H69" s="2" t="str">
        <f>IFERROR(VLOOKUP(A69,[1]虚点表!$D$1:$E$60,2,FALSE),"实点")</f>
        <v>实点</v>
      </c>
      <c r="I69" s="2" t="str">
        <f t="shared" si="1"/>
        <v>非空点</v>
      </c>
      <c r="J69" s="2">
        <v>0</v>
      </c>
    </row>
    <row r="70" spans="1:10" x14ac:dyDescent="0.2">
      <c r="A70" s="2">
        <v>13521777018</v>
      </c>
      <c r="B70" s="2" t="s">
        <v>0</v>
      </c>
      <c r="C70" s="2"/>
      <c r="D70" s="3">
        <v>44060.839398148149</v>
      </c>
      <c r="E70" s="10" t="str">
        <f>IFERROR(VLOOKUP(A70,[1]入单统计表!$A$1:$B$330,2,FALSE),"无记录")</f>
        <v>现金或刷卡</v>
      </c>
      <c r="F70" s="2">
        <v>3500</v>
      </c>
      <c r="G70" s="2">
        <v>0</v>
      </c>
      <c r="H70" s="2" t="str">
        <f>IFERROR(VLOOKUP(A70,[1]虚点表!$D$1:$E$60,2,FALSE),"实点")</f>
        <v>实点</v>
      </c>
      <c r="I70" s="2" t="str">
        <f t="shared" si="1"/>
        <v>非空点</v>
      </c>
      <c r="J70" s="2">
        <v>0</v>
      </c>
    </row>
    <row r="71" spans="1:10" x14ac:dyDescent="0.2">
      <c r="A71" s="6" t="s">
        <v>46</v>
      </c>
      <c r="E71" s="12"/>
      <c r="F71" s="6" t="s">
        <v>14</v>
      </c>
      <c r="G71" s="6" t="s">
        <v>16</v>
      </c>
      <c r="H71" s="18" t="s">
        <v>32</v>
      </c>
      <c r="I71" s="6" t="s">
        <v>34</v>
      </c>
      <c r="J71" s="6" t="s">
        <v>15</v>
      </c>
    </row>
  </sheetData>
  <autoFilter ref="A2:J71" xr:uid="{72AB6E9E-7293-484E-B3F1-8E5576810C74}"/>
  <mergeCells count="1">
    <mergeCell ref="A1:J1"/>
  </mergeCells>
  <phoneticPr fontId="1" type="noConversion"/>
  <pageMargins left="0.16" right="0.16" top="0.75" bottom="0.75" header="0.3" footer="0.3"/>
  <pageSetup paperSize="9" scale="87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CCA8A-BF62-4C54-88FA-C3A1E8AF2CF0}">
  <dimension ref="A1:J7"/>
  <sheetViews>
    <sheetView tabSelected="1" workbookViewId="0">
      <selection activeCell="E5" sqref="E5"/>
    </sheetView>
  </sheetViews>
  <sheetFormatPr defaultRowHeight="14.25" x14ac:dyDescent="0.2"/>
  <cols>
    <col min="1" max="1" width="12.75" bestFit="1" customWidth="1"/>
    <col min="4" max="4" width="10" bestFit="1" customWidth="1"/>
    <col min="5" max="5" width="21.375" bestFit="1" customWidth="1"/>
    <col min="7" max="7" width="13" bestFit="1" customWidth="1"/>
    <col min="10" max="10" width="10.25" bestFit="1" customWidth="1"/>
  </cols>
  <sheetData>
    <row r="1" spans="1:10" ht="20.25" x14ac:dyDescent="0.2">
      <c r="A1" s="15" t="s">
        <v>51</v>
      </c>
      <c r="B1" s="15"/>
      <c r="C1" s="15"/>
      <c r="D1" s="15"/>
      <c r="E1" s="15"/>
      <c r="F1" s="15"/>
      <c r="G1" s="15"/>
      <c r="H1" s="15"/>
      <c r="I1" s="15"/>
      <c r="J1" s="15"/>
    </row>
    <row r="2" spans="1:10" x14ac:dyDescent="0.2">
      <c r="A2" s="4" t="s">
        <v>9</v>
      </c>
      <c r="B2" s="4" t="s">
        <v>8</v>
      </c>
      <c r="C2" s="4" t="s">
        <v>7</v>
      </c>
      <c r="D2" s="4" t="s">
        <v>6</v>
      </c>
      <c r="E2" s="4" t="s">
        <v>5</v>
      </c>
      <c r="F2" s="4" t="s">
        <v>4</v>
      </c>
      <c r="G2" s="4" t="s">
        <v>2</v>
      </c>
      <c r="H2" s="4" t="s">
        <v>29</v>
      </c>
      <c r="I2" s="4" t="s">
        <v>17</v>
      </c>
      <c r="J2" s="4" t="s">
        <v>3</v>
      </c>
    </row>
    <row r="3" spans="1:10" x14ac:dyDescent="0.2">
      <c r="A3" s="2">
        <v>13611199968</v>
      </c>
      <c r="B3" s="2" t="s">
        <v>10</v>
      </c>
      <c r="C3" s="2">
        <v>105</v>
      </c>
      <c r="D3" s="3" t="s">
        <v>1</v>
      </c>
      <c r="E3" s="3" t="str">
        <f>IFERROR(VLOOKUP(A3,[1]入单统计表!$A$1:$B$330,2,FALSE),"无记录")</f>
        <v>13611199967提现3500</v>
      </c>
      <c r="F3" s="2">
        <v>0</v>
      </c>
      <c r="G3" s="2">
        <v>0</v>
      </c>
      <c r="H3" s="2" t="str">
        <f>IFERROR(VLOOKUP(A3,[1]虚点表!$D$1:$E$60,2,FALSE),"实点")</f>
        <v>实点</v>
      </c>
      <c r="I3" s="2" t="s">
        <v>18</v>
      </c>
      <c r="J3" s="2">
        <v>0</v>
      </c>
    </row>
    <row r="4" spans="1:10" x14ac:dyDescent="0.2">
      <c r="A4" s="2">
        <v>15892562339</v>
      </c>
      <c r="B4" s="2" t="s">
        <v>10</v>
      </c>
      <c r="C4" s="2">
        <v>2380</v>
      </c>
      <c r="D4" s="3">
        <v>44094</v>
      </c>
      <c r="E4" s="3" t="str">
        <f>IFERROR(VLOOKUP(A4,[1]入单统计表!$A$1:$B$330,2,FALSE),"无记录")</f>
        <v>由18890322889复投</v>
      </c>
      <c r="F4" s="2">
        <v>3500</v>
      </c>
      <c r="G4" s="2">
        <v>0</v>
      </c>
      <c r="H4" s="2" t="str">
        <f>IFERROR(VLOOKUP(A4,[1]虚点表!$D$1:$E$60,2,FALSE),"实点")</f>
        <v>实点</v>
      </c>
      <c r="I4" s="2" t="s">
        <v>19</v>
      </c>
      <c r="J4" s="2">
        <v>0</v>
      </c>
    </row>
    <row r="5" spans="1:10" x14ac:dyDescent="0.2">
      <c r="A5" s="2">
        <v>13622823739</v>
      </c>
      <c r="B5" s="2" t="s">
        <v>10</v>
      </c>
      <c r="C5" s="2">
        <v>2975</v>
      </c>
      <c r="D5" s="3">
        <v>44092</v>
      </c>
      <c r="E5" s="3" t="str">
        <f>IFERROR(VLOOKUP(A5,[1]入单统计表!$A$1:$B$330,2,FALSE),"无记录")</f>
        <v>由15122233911挪过来</v>
      </c>
      <c r="F5" s="2">
        <v>3500</v>
      </c>
      <c r="G5" s="2">
        <v>0</v>
      </c>
      <c r="H5" s="2" t="str">
        <f>IFERROR(VLOOKUP(A5,[1]虚点表!$D$1:$E$60,2,FALSE),"实点")</f>
        <v>实点</v>
      </c>
      <c r="I5" s="2" t="s">
        <v>19</v>
      </c>
      <c r="J5" s="2">
        <v>0</v>
      </c>
    </row>
    <row r="6" spans="1:10" x14ac:dyDescent="0.2">
      <c r="A6" s="2">
        <v>13652167969</v>
      </c>
      <c r="B6" s="2" t="s">
        <v>10</v>
      </c>
      <c r="C6" s="2">
        <v>22403.63</v>
      </c>
      <c r="D6" s="3">
        <v>44073</v>
      </c>
      <c r="E6" s="3" t="str">
        <f>IFERROR(VLOOKUP(A6,[1]入单统计表!$A$1:$B$330,2,FALSE),"无记录")</f>
        <v>现金</v>
      </c>
      <c r="F6" s="2">
        <v>3500</v>
      </c>
      <c r="G6" s="2">
        <v>0</v>
      </c>
      <c r="H6" s="2" t="str">
        <f>IFERROR(VLOOKUP(A6,[1]虚点表!$D$1:$E$60,2,FALSE),"实点")</f>
        <v>实点</v>
      </c>
      <c r="I6" s="2" t="s">
        <v>19</v>
      </c>
      <c r="J6" s="2">
        <v>1064</v>
      </c>
    </row>
    <row r="7" spans="1:10" x14ac:dyDescent="0.2">
      <c r="F7" s="18" t="s">
        <v>20</v>
      </c>
      <c r="G7" s="19">
        <v>0</v>
      </c>
      <c r="H7" s="18" t="s">
        <v>31</v>
      </c>
      <c r="I7" s="16" t="s">
        <v>21</v>
      </c>
      <c r="J7" s="6" t="s">
        <v>22</v>
      </c>
    </row>
  </sheetData>
  <mergeCells count="1">
    <mergeCell ref="A1:J1"/>
  </mergeCells>
  <phoneticPr fontId="1" type="noConversion"/>
  <pageMargins left="0.91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4301C-6466-4990-BE4B-87FD066E97EA}">
  <dimension ref="A1:J150"/>
  <sheetViews>
    <sheetView workbookViewId="0">
      <pane ySplit="2" topLeftCell="A23" activePane="bottomLeft" state="frozen"/>
      <selection pane="bottomLeft" sqref="A1:XFD1"/>
    </sheetView>
  </sheetViews>
  <sheetFormatPr defaultRowHeight="14.25" x14ac:dyDescent="0.2"/>
  <cols>
    <col min="1" max="1" width="12.75" bestFit="1" customWidth="1"/>
    <col min="4" max="4" width="10" style="1" bestFit="1" customWidth="1"/>
    <col min="5" max="5" width="43.5" style="1" bestFit="1" customWidth="1"/>
    <col min="7" max="7" width="13" bestFit="1" customWidth="1"/>
    <col min="10" max="10" width="11.5" bestFit="1" customWidth="1"/>
  </cols>
  <sheetData>
    <row r="1" spans="1:10" ht="20.25" x14ac:dyDescent="0.2">
      <c r="A1" s="15" t="s">
        <v>48</v>
      </c>
      <c r="B1" s="15"/>
      <c r="C1" s="15"/>
      <c r="D1" s="15"/>
      <c r="E1" s="15"/>
      <c r="F1" s="15"/>
      <c r="G1" s="15"/>
      <c r="H1" s="15"/>
      <c r="I1" s="15"/>
      <c r="J1" s="15"/>
    </row>
    <row r="2" spans="1:10" x14ac:dyDescent="0.2">
      <c r="A2" s="4" t="s">
        <v>9</v>
      </c>
      <c r="B2" s="4" t="s">
        <v>8</v>
      </c>
      <c r="C2" s="4" t="s">
        <v>7</v>
      </c>
      <c r="D2" s="5" t="s">
        <v>6</v>
      </c>
      <c r="E2" s="5" t="s">
        <v>5</v>
      </c>
      <c r="F2" s="4" t="s">
        <v>4</v>
      </c>
      <c r="G2" s="4" t="s">
        <v>2</v>
      </c>
      <c r="H2" s="4" t="s">
        <v>29</v>
      </c>
      <c r="I2" s="4" t="s">
        <v>17</v>
      </c>
      <c r="J2" s="4" t="s">
        <v>3</v>
      </c>
    </row>
    <row r="3" spans="1:10" x14ac:dyDescent="0.2">
      <c r="A3" s="2">
        <v>18911002369</v>
      </c>
      <c r="B3" s="2" t="s">
        <v>11</v>
      </c>
      <c r="C3" s="2">
        <v>258</v>
      </c>
      <c r="D3" s="3">
        <v>44060.829293981478</v>
      </c>
      <c r="E3" s="3" t="str">
        <f>IFERROR(VLOOKUP(A3,[1]入单统计表!$A$1:$B$330,2,FALSE),"无记录")</f>
        <v>现金或刷卡</v>
      </c>
      <c r="F3" s="2">
        <v>3500</v>
      </c>
      <c r="G3" s="2">
        <v>1276.8</v>
      </c>
      <c r="H3" s="2" t="str">
        <f>IFERROR(VLOOKUP(A3,[1]虚点表!$D$1:$E$60,2,FALSE),"实点")</f>
        <v>实点</v>
      </c>
      <c r="I3" s="2" t="str">
        <f>IF(F3=0,"空点","非空点")</f>
        <v>非空点</v>
      </c>
      <c r="J3" s="2">
        <v>425.6</v>
      </c>
    </row>
    <row r="4" spans="1:10" x14ac:dyDescent="0.2">
      <c r="A4" s="2">
        <v>13051943451</v>
      </c>
      <c r="B4" s="2" t="s">
        <v>11</v>
      </c>
      <c r="C4" s="2">
        <v>105</v>
      </c>
      <c r="D4" s="3" t="s">
        <v>1</v>
      </c>
      <c r="E4" s="3" t="str">
        <f>IFERROR(VLOOKUP(A4,[1]入单统计表!$A$1:$B$330,2,FALSE),"无记录")</f>
        <v>无记录</v>
      </c>
      <c r="F4" s="2">
        <v>0</v>
      </c>
      <c r="G4" s="2">
        <v>0</v>
      </c>
      <c r="H4" s="2" t="str">
        <f>IFERROR(VLOOKUP(A4,[1]虚点表!$D$1:$E$60,2,FALSE),"实点")</f>
        <v>实点</v>
      </c>
      <c r="I4" s="2" t="str">
        <f t="shared" ref="I4:I67" si="0">IF(F4=0,"空点","非空点")</f>
        <v>空点</v>
      </c>
      <c r="J4" s="2">
        <v>0</v>
      </c>
    </row>
    <row r="5" spans="1:10" x14ac:dyDescent="0.2">
      <c r="A5" s="2">
        <v>18911002343</v>
      </c>
      <c r="B5" s="2" t="s">
        <v>11</v>
      </c>
      <c r="C5" s="2">
        <v>0</v>
      </c>
      <c r="D5" s="3" t="s">
        <v>1</v>
      </c>
      <c r="E5" s="3" t="str">
        <f>IFERROR(VLOOKUP(A5,[1]入单统计表!$A$1:$B$330,2,FALSE),"无记录")</f>
        <v>无记录</v>
      </c>
      <c r="F5" s="2">
        <v>0</v>
      </c>
      <c r="G5" s="2">
        <v>0</v>
      </c>
      <c r="H5" s="2" t="str">
        <f>IFERROR(VLOOKUP(A5,[1]虚点表!$D$1:$E$60,2,FALSE),"实点")</f>
        <v>实点</v>
      </c>
      <c r="I5" s="2" t="str">
        <f t="shared" si="0"/>
        <v>空点</v>
      </c>
      <c r="J5" s="2">
        <v>0</v>
      </c>
    </row>
    <row r="6" spans="1:10" x14ac:dyDescent="0.2">
      <c r="A6" s="2">
        <v>13810237359</v>
      </c>
      <c r="B6" s="2" t="s">
        <v>11</v>
      </c>
      <c r="C6" s="2">
        <v>157.5</v>
      </c>
      <c r="D6" s="3" t="s">
        <v>1</v>
      </c>
      <c r="E6" s="3" t="str">
        <f>IFERROR(VLOOKUP(A6,[1]入单统计表!$A$1:$B$330,2,FALSE),"无记录")</f>
        <v>无记录</v>
      </c>
      <c r="F6" s="2">
        <v>0</v>
      </c>
      <c r="G6" s="2">
        <v>0</v>
      </c>
      <c r="H6" s="2" t="str">
        <f>IFERROR(VLOOKUP(A6,[1]虚点表!$D$1:$E$60,2,FALSE),"实点")</f>
        <v>实点</v>
      </c>
      <c r="I6" s="2" t="str">
        <f t="shared" si="0"/>
        <v>空点</v>
      </c>
      <c r="J6" s="2">
        <v>0</v>
      </c>
    </row>
    <row r="7" spans="1:10" x14ac:dyDescent="0.2">
      <c r="A7" s="2">
        <v>13241615717</v>
      </c>
      <c r="B7" s="2" t="s">
        <v>11</v>
      </c>
      <c r="C7" s="2">
        <v>157.5</v>
      </c>
      <c r="D7" s="3" t="s">
        <v>1</v>
      </c>
      <c r="E7" s="3" t="str">
        <f>IFERROR(VLOOKUP(A7,[1]入单统计表!$A$1:$B$330,2,FALSE),"无记录")</f>
        <v>无记录</v>
      </c>
      <c r="F7" s="2">
        <v>0</v>
      </c>
      <c r="G7" s="2">
        <v>0</v>
      </c>
      <c r="H7" s="2" t="str">
        <f>IFERROR(VLOOKUP(A7,[1]虚点表!$D$1:$E$60,2,FALSE),"实点")</f>
        <v>实点</v>
      </c>
      <c r="I7" s="2" t="str">
        <f t="shared" si="0"/>
        <v>空点</v>
      </c>
      <c r="J7" s="2">
        <v>0</v>
      </c>
    </row>
    <row r="8" spans="1:10" x14ac:dyDescent="0.2">
      <c r="A8" s="2">
        <v>13121711003</v>
      </c>
      <c r="B8" s="2" t="s">
        <v>11</v>
      </c>
      <c r="C8" s="2">
        <v>157.5</v>
      </c>
      <c r="D8" s="3" t="s">
        <v>1</v>
      </c>
      <c r="E8" s="3" t="str">
        <f>IFERROR(VLOOKUP(A8,[1]入单统计表!$A$1:$B$330,2,FALSE),"无记录")</f>
        <v>无记录</v>
      </c>
      <c r="F8" s="2">
        <v>0</v>
      </c>
      <c r="G8" s="2">
        <v>0</v>
      </c>
      <c r="H8" s="2" t="str">
        <f>IFERROR(VLOOKUP(A8,[1]虚点表!$D$1:$E$60,2,FALSE),"实点")</f>
        <v>实点</v>
      </c>
      <c r="I8" s="2" t="str">
        <f t="shared" si="0"/>
        <v>空点</v>
      </c>
      <c r="J8" s="2">
        <v>0</v>
      </c>
    </row>
    <row r="9" spans="1:10" x14ac:dyDescent="0.2">
      <c r="A9" s="2">
        <v>15601014860</v>
      </c>
      <c r="B9" s="2" t="s">
        <v>11</v>
      </c>
      <c r="C9" s="2">
        <v>189</v>
      </c>
      <c r="D9" s="3" t="s">
        <v>1</v>
      </c>
      <c r="E9" s="3" t="str">
        <f>IFERROR(VLOOKUP(A9,[1]入单统计表!$A$1:$B$330,2,FALSE),"无记录")</f>
        <v>无记录</v>
      </c>
      <c r="F9" s="2">
        <v>0</v>
      </c>
      <c r="G9" s="2">
        <v>0</v>
      </c>
      <c r="H9" s="2" t="str">
        <f>IFERROR(VLOOKUP(A9,[1]虚点表!$D$1:$E$60,2,FALSE),"实点")</f>
        <v>实点</v>
      </c>
      <c r="I9" s="2" t="str">
        <f t="shared" si="0"/>
        <v>空点</v>
      </c>
      <c r="J9" s="2">
        <v>0</v>
      </c>
    </row>
    <row r="10" spans="1:10" x14ac:dyDescent="0.2">
      <c r="A10" s="2">
        <v>15810468166</v>
      </c>
      <c r="B10" s="2" t="s">
        <v>11</v>
      </c>
      <c r="C10" s="2">
        <v>0</v>
      </c>
      <c r="D10" s="3" t="s">
        <v>1</v>
      </c>
      <c r="E10" s="3" t="str">
        <f>IFERROR(VLOOKUP(A10,[1]入单统计表!$A$1:$B$330,2,FALSE),"无记录")</f>
        <v>无记录</v>
      </c>
      <c r="F10" s="2">
        <v>0</v>
      </c>
      <c r="G10" s="2">
        <v>0</v>
      </c>
      <c r="H10" s="2" t="str">
        <f>IFERROR(VLOOKUP(A10,[1]虚点表!$D$1:$E$60,2,FALSE),"实点")</f>
        <v>实点</v>
      </c>
      <c r="I10" s="2" t="str">
        <f t="shared" si="0"/>
        <v>空点</v>
      </c>
      <c r="J10" s="2">
        <v>0</v>
      </c>
    </row>
    <row r="11" spans="1:10" x14ac:dyDescent="0.2">
      <c r="A11" s="2">
        <v>13801004278</v>
      </c>
      <c r="B11" s="2" t="s">
        <v>11</v>
      </c>
      <c r="C11" s="2">
        <v>2079</v>
      </c>
      <c r="D11" s="3">
        <v>44060.827037037037</v>
      </c>
      <c r="E11" s="3" t="str">
        <f>IFERROR(VLOOKUP(A11,[1]入单统计表!$A$1:$B$330,2,FALSE),"无记录")</f>
        <v>现金或刷卡</v>
      </c>
      <c r="F11" s="2">
        <v>3500</v>
      </c>
      <c r="G11" s="2">
        <v>0</v>
      </c>
      <c r="H11" s="2" t="str">
        <f>IFERROR(VLOOKUP(A11,[1]虚点表!$D$1:$E$60,2,FALSE),"实点")</f>
        <v>实点</v>
      </c>
      <c r="I11" s="2" t="str">
        <f t="shared" si="0"/>
        <v>非空点</v>
      </c>
      <c r="J11" s="2">
        <v>425.6</v>
      </c>
    </row>
    <row r="12" spans="1:10" x14ac:dyDescent="0.2">
      <c r="A12" s="2">
        <v>13820545130</v>
      </c>
      <c r="B12" s="2" t="s">
        <v>11</v>
      </c>
      <c r="C12" s="2">
        <v>0</v>
      </c>
      <c r="D12" s="3" t="s">
        <v>1</v>
      </c>
      <c r="E12" s="3" t="str">
        <f>IFERROR(VLOOKUP(A12,[1]入单统计表!$A$1:$B$330,2,FALSE),"无记录")</f>
        <v>无记录</v>
      </c>
      <c r="F12" s="2">
        <v>0</v>
      </c>
      <c r="G12" s="2">
        <v>0</v>
      </c>
      <c r="H12" s="2" t="str">
        <f>IFERROR(VLOOKUP(A12,[1]虚点表!$D$1:$E$60,2,FALSE),"实点")</f>
        <v>实点</v>
      </c>
      <c r="I12" s="2" t="str">
        <f t="shared" si="0"/>
        <v>空点</v>
      </c>
      <c r="J12" s="2">
        <v>0</v>
      </c>
    </row>
    <row r="13" spans="1:10" x14ac:dyDescent="0.2">
      <c r="A13" s="2">
        <v>15988935202</v>
      </c>
      <c r="B13" s="2" t="s">
        <v>11</v>
      </c>
      <c r="C13" s="2">
        <v>2079</v>
      </c>
      <c r="D13" s="3">
        <v>44060.83184027778</v>
      </c>
      <c r="E13" s="3" t="str">
        <f>IFERROR(VLOOKUP(A13,[1]入单统计表!$A$1:$B$330,2,FALSE),"无记录")</f>
        <v>现金或刷卡</v>
      </c>
      <c r="F13" s="2">
        <v>3500</v>
      </c>
      <c r="G13" s="2">
        <v>0</v>
      </c>
      <c r="H13" s="2" t="str">
        <f>IFERROR(VLOOKUP(A13,[1]虚点表!$D$1:$E$60,2,FALSE),"实点")</f>
        <v>实点</v>
      </c>
      <c r="I13" s="2" t="str">
        <f t="shared" si="0"/>
        <v>非空点</v>
      </c>
      <c r="J13" s="2">
        <v>425.6</v>
      </c>
    </row>
    <row r="14" spans="1:10" x14ac:dyDescent="0.2">
      <c r="A14" s="2">
        <v>13520591804</v>
      </c>
      <c r="B14" s="2" t="s">
        <v>11</v>
      </c>
      <c r="C14" s="2">
        <v>451</v>
      </c>
      <c r="D14" s="3" t="s">
        <v>1</v>
      </c>
      <c r="E14" s="3" t="str">
        <f>IFERROR(VLOOKUP(A14,[1]入单统计表!$A$1:$B$330,2,FALSE),"无记录")</f>
        <v>来自18612584804提现复投</v>
      </c>
      <c r="F14" s="2">
        <v>0</v>
      </c>
      <c r="G14" s="2">
        <v>0</v>
      </c>
      <c r="H14" s="2" t="str">
        <f>IFERROR(VLOOKUP(A14,[1]虚点表!$D$1:$E$60,2,FALSE),"实点")</f>
        <v>实点</v>
      </c>
      <c r="I14" s="2" t="str">
        <f t="shared" si="0"/>
        <v>空点</v>
      </c>
      <c r="J14" s="2">
        <v>0</v>
      </c>
    </row>
    <row r="15" spans="1:10" x14ac:dyDescent="0.2">
      <c r="A15" s="2">
        <v>17812578993</v>
      </c>
      <c r="B15" s="2" t="s">
        <v>11</v>
      </c>
      <c r="C15" s="2">
        <v>3734.5</v>
      </c>
      <c r="D15" s="3">
        <v>44060.832743055558</v>
      </c>
      <c r="E15" s="3" t="str">
        <f>IFERROR(VLOOKUP(A15,[1]入单统计表!$A$1:$B$330,2,FALSE),"无记录")</f>
        <v>现金或刷卡</v>
      </c>
      <c r="F15" s="2">
        <v>3500</v>
      </c>
      <c r="G15" s="2">
        <v>0</v>
      </c>
      <c r="H15" s="2" t="str">
        <f>IFERROR(VLOOKUP(A15,[1]虚点表!$D$1:$E$60,2,FALSE),"实点")</f>
        <v>实点</v>
      </c>
      <c r="I15" s="2" t="str">
        <f t="shared" si="0"/>
        <v>非空点</v>
      </c>
      <c r="J15" s="2">
        <v>425.6</v>
      </c>
    </row>
    <row r="16" spans="1:10" x14ac:dyDescent="0.2">
      <c r="A16" s="2">
        <v>13811033094</v>
      </c>
      <c r="B16" s="2" t="s">
        <v>11</v>
      </c>
      <c r="C16" s="2">
        <v>2457</v>
      </c>
      <c r="D16" s="3">
        <v>44060.828449074077</v>
      </c>
      <c r="E16" s="3" t="str">
        <f>IFERROR(VLOOKUP(A16,[1]入单统计表!$A$1:$B$330,2,FALSE),"无记录")</f>
        <v>现金或刷卡</v>
      </c>
      <c r="F16" s="2">
        <v>3500</v>
      </c>
      <c r="G16" s="2">
        <v>0</v>
      </c>
      <c r="H16" s="2" t="str">
        <f>IFERROR(VLOOKUP(A16,[1]虚点表!$D$1:$E$60,2,FALSE),"实点")</f>
        <v>实点</v>
      </c>
      <c r="I16" s="2" t="str">
        <f t="shared" si="0"/>
        <v>非空点</v>
      </c>
      <c r="J16" s="2">
        <v>399</v>
      </c>
    </row>
    <row r="17" spans="1:10" x14ac:dyDescent="0.2">
      <c r="A17" s="2">
        <v>18801416966</v>
      </c>
      <c r="B17" s="2" t="s">
        <v>11</v>
      </c>
      <c r="C17" s="2">
        <v>4021.5</v>
      </c>
      <c r="D17" s="3">
        <v>44060.832557870373</v>
      </c>
      <c r="E17" s="3" t="str">
        <f>IFERROR(VLOOKUP(A17,[1]入单统计表!$A$1:$B$330,2,FALSE),"无记录")</f>
        <v>现金或刷卡</v>
      </c>
      <c r="F17" s="2">
        <v>3500</v>
      </c>
      <c r="G17" s="2">
        <v>0</v>
      </c>
      <c r="H17" s="2" t="str">
        <f>IFERROR(VLOOKUP(A17,[1]虚点表!$D$1:$E$60,2,FALSE),"实点")</f>
        <v>实点</v>
      </c>
      <c r="I17" s="2" t="str">
        <f t="shared" si="0"/>
        <v>非空点</v>
      </c>
      <c r="J17" s="2">
        <v>319.2</v>
      </c>
    </row>
    <row r="18" spans="1:10" x14ac:dyDescent="0.2">
      <c r="A18" s="2">
        <v>17800852131</v>
      </c>
      <c r="B18" s="2" t="s">
        <v>11</v>
      </c>
      <c r="C18" s="2">
        <v>0</v>
      </c>
      <c r="D18" s="3" t="s">
        <v>1</v>
      </c>
      <c r="E18" s="3" t="str">
        <f>IFERROR(VLOOKUP(A18,[1]入单统计表!$A$1:$B$330,2,FALSE),"无记录")</f>
        <v>无记录</v>
      </c>
      <c r="F18" s="2">
        <v>0</v>
      </c>
      <c r="G18" s="2">
        <v>0</v>
      </c>
      <c r="H18" s="2" t="str">
        <f>IFERROR(VLOOKUP(A18,[1]虚点表!$D$1:$E$60,2,FALSE),"实点")</f>
        <v>实点</v>
      </c>
      <c r="I18" s="2" t="str">
        <f t="shared" si="0"/>
        <v>空点</v>
      </c>
      <c r="J18" s="2">
        <v>0</v>
      </c>
    </row>
    <row r="19" spans="1:10" x14ac:dyDescent="0.2">
      <c r="A19" s="2">
        <v>18911002344</v>
      </c>
      <c r="B19" s="2" t="s">
        <v>11</v>
      </c>
      <c r="C19" s="2">
        <v>0</v>
      </c>
      <c r="D19" s="3" t="s">
        <v>1</v>
      </c>
      <c r="E19" s="3" t="str">
        <f>IFERROR(VLOOKUP(A19,[1]入单统计表!$A$1:$B$330,2,FALSE),"无记录")</f>
        <v>无记录</v>
      </c>
      <c r="F19" s="2">
        <v>0</v>
      </c>
      <c r="G19" s="2">
        <v>0</v>
      </c>
      <c r="H19" s="2" t="str">
        <f>IFERROR(VLOOKUP(A19,[1]虚点表!$D$1:$E$60,2,FALSE),"实点")</f>
        <v>实点</v>
      </c>
      <c r="I19" s="2" t="str">
        <f t="shared" si="0"/>
        <v>空点</v>
      </c>
      <c r="J19" s="2">
        <v>0</v>
      </c>
    </row>
    <row r="20" spans="1:10" x14ac:dyDescent="0.2">
      <c r="A20" s="2">
        <v>13641197676</v>
      </c>
      <c r="B20" s="2" t="s">
        <v>11</v>
      </c>
      <c r="C20" s="2">
        <v>0</v>
      </c>
      <c r="D20" s="3" t="s">
        <v>1</v>
      </c>
      <c r="E20" s="3" t="str">
        <f>IFERROR(VLOOKUP(A20,[1]入单统计表!$A$1:$B$330,2,FALSE),"无记录")</f>
        <v>无记录</v>
      </c>
      <c r="F20" s="2">
        <v>0</v>
      </c>
      <c r="G20" s="2">
        <v>0</v>
      </c>
      <c r="H20" s="2" t="str">
        <f>IFERROR(VLOOKUP(A20,[1]虚点表!$D$1:$E$60,2,FALSE),"实点")</f>
        <v>实点</v>
      </c>
      <c r="I20" s="2" t="str">
        <f t="shared" si="0"/>
        <v>空点</v>
      </c>
      <c r="J20" s="2">
        <v>0</v>
      </c>
    </row>
    <row r="21" spans="1:10" x14ac:dyDescent="0.2">
      <c r="A21" s="2">
        <v>13146684591</v>
      </c>
      <c r="B21" s="2" t="s">
        <v>11</v>
      </c>
      <c r="C21" s="2">
        <v>0</v>
      </c>
      <c r="D21" s="3" t="s">
        <v>1</v>
      </c>
      <c r="E21" s="3" t="str">
        <f>IFERROR(VLOOKUP(A21,[1]入单统计表!$A$1:$B$330,2,FALSE),"无记录")</f>
        <v>无记录</v>
      </c>
      <c r="F21" s="2">
        <v>0</v>
      </c>
      <c r="G21" s="2">
        <v>0</v>
      </c>
      <c r="H21" s="2" t="str">
        <f>IFERROR(VLOOKUP(A21,[1]虚点表!$D$1:$E$60,2,FALSE),"实点")</f>
        <v>实点</v>
      </c>
      <c r="I21" s="2" t="str">
        <f t="shared" si="0"/>
        <v>空点</v>
      </c>
      <c r="J21" s="2">
        <v>0</v>
      </c>
    </row>
    <row r="22" spans="1:10" x14ac:dyDescent="0.2">
      <c r="A22" s="2">
        <v>18645019696</v>
      </c>
      <c r="B22" s="2" t="s">
        <v>11</v>
      </c>
      <c r="C22" s="2">
        <v>0</v>
      </c>
      <c r="D22" s="3" t="s">
        <v>1</v>
      </c>
      <c r="E22" s="3" t="str">
        <f>IFERROR(VLOOKUP(A22,[1]入单统计表!$A$1:$B$330,2,FALSE),"无记录")</f>
        <v>无记录</v>
      </c>
      <c r="F22" s="2">
        <v>0</v>
      </c>
      <c r="G22" s="2">
        <v>0</v>
      </c>
      <c r="H22" s="2" t="str">
        <f>IFERROR(VLOOKUP(A22,[1]虚点表!$D$1:$E$60,2,FALSE),"实点")</f>
        <v>实点</v>
      </c>
      <c r="I22" s="2" t="str">
        <f t="shared" si="0"/>
        <v>空点</v>
      </c>
      <c r="J22" s="2">
        <v>0</v>
      </c>
    </row>
    <row r="23" spans="1:10" x14ac:dyDescent="0.2">
      <c r="A23" s="2">
        <v>18911002345</v>
      </c>
      <c r="B23" s="2" t="s">
        <v>11</v>
      </c>
      <c r="C23" s="2">
        <v>0</v>
      </c>
      <c r="D23" s="3" t="s">
        <v>1</v>
      </c>
      <c r="E23" s="3" t="str">
        <f>IFERROR(VLOOKUP(A23,[1]入单统计表!$A$1:$B$330,2,FALSE),"无记录")</f>
        <v>无记录</v>
      </c>
      <c r="F23" s="2">
        <v>0</v>
      </c>
      <c r="G23" s="2">
        <v>0</v>
      </c>
      <c r="H23" s="2" t="str">
        <f>IFERROR(VLOOKUP(A23,[1]虚点表!$D$1:$E$60,2,FALSE),"实点")</f>
        <v>实点</v>
      </c>
      <c r="I23" s="2" t="str">
        <f t="shared" si="0"/>
        <v>空点</v>
      </c>
      <c r="J23" s="2">
        <v>0</v>
      </c>
    </row>
    <row r="24" spans="1:10" x14ac:dyDescent="0.2">
      <c r="A24" s="2">
        <v>18210944623</v>
      </c>
      <c r="B24" s="2" t="s">
        <v>11</v>
      </c>
      <c r="C24" s="2">
        <v>3699.5</v>
      </c>
      <c r="D24" s="3">
        <v>44060.830995370372</v>
      </c>
      <c r="E24" s="3" t="str">
        <f>IFERROR(VLOOKUP(A24,[1]入单统计表!$A$1:$B$330,2,FALSE),"无记录")</f>
        <v>现金或刷卡</v>
      </c>
      <c r="F24" s="2">
        <v>3500</v>
      </c>
      <c r="G24" s="2">
        <v>0</v>
      </c>
      <c r="H24" s="2" t="str">
        <f>IFERROR(VLOOKUP(A24,[1]虚点表!$D$1:$E$60,2,FALSE),"实点")</f>
        <v>实点</v>
      </c>
      <c r="I24" s="2" t="str">
        <f t="shared" si="0"/>
        <v>非空点</v>
      </c>
      <c r="J24" s="2">
        <v>305.89999999999998</v>
      </c>
    </row>
    <row r="25" spans="1:10" x14ac:dyDescent="0.2">
      <c r="A25" s="2">
        <v>18911002346</v>
      </c>
      <c r="B25" s="2" t="s">
        <v>11</v>
      </c>
      <c r="C25" s="2">
        <v>0</v>
      </c>
      <c r="D25" s="3" t="s">
        <v>1</v>
      </c>
      <c r="E25" s="3" t="str">
        <f>IFERROR(VLOOKUP(A25,[1]入单统计表!$A$1:$B$330,2,FALSE),"无记录")</f>
        <v>无记录</v>
      </c>
      <c r="F25" s="2">
        <v>0</v>
      </c>
      <c r="G25" s="2">
        <v>0</v>
      </c>
      <c r="H25" s="2" t="str">
        <f>IFERROR(VLOOKUP(A25,[1]虚点表!$D$1:$E$60,2,FALSE),"实点")</f>
        <v>实点</v>
      </c>
      <c r="I25" s="2" t="str">
        <f t="shared" si="0"/>
        <v>空点</v>
      </c>
      <c r="J25" s="2">
        <v>0</v>
      </c>
    </row>
    <row r="26" spans="1:10" x14ac:dyDescent="0.2">
      <c r="A26" s="2">
        <v>17301159181</v>
      </c>
      <c r="B26" s="2" t="s">
        <v>11</v>
      </c>
      <c r="C26" s="2">
        <v>0</v>
      </c>
      <c r="D26" s="3" t="s">
        <v>1</v>
      </c>
      <c r="E26" s="3" t="str">
        <f>IFERROR(VLOOKUP(A26,[1]入单统计表!$A$1:$B$330,2,FALSE),"无记录")</f>
        <v>无记录</v>
      </c>
      <c r="F26" s="2">
        <v>0</v>
      </c>
      <c r="G26" s="2">
        <v>0</v>
      </c>
      <c r="H26" s="2" t="str">
        <f>IFERROR(VLOOKUP(A26,[1]虚点表!$D$1:$E$60,2,FALSE),"实点")</f>
        <v>实点</v>
      </c>
      <c r="I26" s="2" t="str">
        <f t="shared" si="0"/>
        <v>空点</v>
      </c>
      <c r="J26" s="2">
        <v>0</v>
      </c>
    </row>
    <row r="27" spans="1:10" x14ac:dyDescent="0.2">
      <c r="A27" s="2">
        <v>13552023072</v>
      </c>
      <c r="B27" s="2" t="s">
        <v>11</v>
      </c>
      <c r="C27" s="2">
        <v>0</v>
      </c>
      <c r="D27" s="3" t="s">
        <v>1</v>
      </c>
      <c r="E27" s="3" t="str">
        <f>IFERROR(VLOOKUP(A27,[1]入单统计表!$A$1:$B$330,2,FALSE),"无记录")</f>
        <v>无记录</v>
      </c>
      <c r="F27" s="2">
        <v>0</v>
      </c>
      <c r="G27" s="2">
        <v>0</v>
      </c>
      <c r="H27" s="2" t="str">
        <f>IFERROR(VLOOKUP(A27,[1]虚点表!$D$1:$E$60,2,FALSE),"实点")</f>
        <v>实点</v>
      </c>
      <c r="I27" s="2" t="str">
        <f t="shared" si="0"/>
        <v>空点</v>
      </c>
      <c r="J27" s="2">
        <v>0</v>
      </c>
    </row>
    <row r="28" spans="1:10" x14ac:dyDescent="0.2">
      <c r="A28" s="2">
        <v>13311071931</v>
      </c>
      <c r="B28" s="2" t="s">
        <v>11</v>
      </c>
      <c r="C28" s="2">
        <v>0</v>
      </c>
      <c r="D28" s="3" t="s">
        <v>1</v>
      </c>
      <c r="E28" s="3" t="str">
        <f>IFERROR(VLOOKUP(A28,[1]入单统计表!$A$1:$B$330,2,FALSE),"无记录")</f>
        <v>无记录</v>
      </c>
      <c r="F28" s="2">
        <v>0</v>
      </c>
      <c r="G28" s="2">
        <v>0</v>
      </c>
      <c r="H28" s="2" t="str">
        <f>IFERROR(VLOOKUP(A28,[1]虚点表!$D$1:$E$60,2,FALSE),"实点")</f>
        <v>实点</v>
      </c>
      <c r="I28" s="2" t="str">
        <f t="shared" si="0"/>
        <v>空点</v>
      </c>
      <c r="J28" s="2">
        <v>0</v>
      </c>
    </row>
    <row r="29" spans="1:10" x14ac:dyDescent="0.2">
      <c r="A29" s="2">
        <v>18210944622</v>
      </c>
      <c r="B29" s="2" t="s">
        <v>11</v>
      </c>
      <c r="C29" s="2">
        <v>3773</v>
      </c>
      <c r="D29" s="3">
        <v>44060.831122685187</v>
      </c>
      <c r="E29" s="3" t="str">
        <f>IFERROR(VLOOKUP(A29,[1]入单统计表!$A$1:$B$330,2,FALSE),"无记录")</f>
        <v>现金或刷卡</v>
      </c>
      <c r="F29" s="2">
        <v>3500</v>
      </c>
      <c r="G29" s="2">
        <v>0</v>
      </c>
      <c r="H29" s="2" t="str">
        <f>IFERROR(VLOOKUP(A29,[1]虚点表!$D$1:$E$60,2,FALSE),"实点")</f>
        <v>实点</v>
      </c>
      <c r="I29" s="2" t="str">
        <f t="shared" si="0"/>
        <v>非空点</v>
      </c>
      <c r="J29" s="2">
        <v>305.89999999999998</v>
      </c>
    </row>
    <row r="30" spans="1:10" x14ac:dyDescent="0.2">
      <c r="A30" s="2">
        <v>15510584844</v>
      </c>
      <c r="B30" s="2" t="s">
        <v>11</v>
      </c>
      <c r="C30" s="2">
        <v>4115.75</v>
      </c>
      <c r="D30" s="3">
        <v>44060.828692129631</v>
      </c>
      <c r="E30" s="3" t="str">
        <f>IFERROR(VLOOKUP(A30,[1]入单统计表!$A$1:$B$330,2,FALSE),"无记录")</f>
        <v>现金或刷卡</v>
      </c>
      <c r="F30" s="2">
        <v>3500</v>
      </c>
      <c r="G30" s="2">
        <v>465.5</v>
      </c>
      <c r="H30" s="2" t="str">
        <f>IFERROR(VLOOKUP(A30,[1]虚点表!$D$1:$E$60,2,FALSE),"实点")</f>
        <v>实点</v>
      </c>
      <c r="I30" s="2" t="str">
        <f t="shared" si="0"/>
        <v>非空点</v>
      </c>
      <c r="J30" s="2">
        <v>279.3</v>
      </c>
    </row>
    <row r="31" spans="1:10" x14ac:dyDescent="0.2">
      <c r="A31" s="2">
        <v>13681067088</v>
      </c>
      <c r="B31" s="2" t="s">
        <v>11</v>
      </c>
      <c r="C31" s="2">
        <v>1785</v>
      </c>
      <c r="D31" s="3" t="s">
        <v>1</v>
      </c>
      <c r="E31" s="3" t="str">
        <f>IFERROR(VLOOKUP(A31,[1]入单统计表!$A$1:$B$330,2,FALSE),"无记录")</f>
        <v>由13681067069提现复投</v>
      </c>
      <c r="F31" s="2">
        <v>0</v>
      </c>
      <c r="G31" s="2">
        <v>0</v>
      </c>
      <c r="H31" s="2" t="str">
        <f>IFERROR(VLOOKUP(A31,[1]虚点表!$D$1:$E$60,2,FALSE),"实点")</f>
        <v>实点</v>
      </c>
      <c r="I31" s="2" t="str">
        <f t="shared" si="0"/>
        <v>空点</v>
      </c>
      <c r="J31" s="2">
        <v>0</v>
      </c>
    </row>
    <row r="32" spans="1:10" x14ac:dyDescent="0.2">
      <c r="A32" s="2">
        <v>13681067027</v>
      </c>
      <c r="B32" s="2" t="s">
        <v>11</v>
      </c>
      <c r="C32" s="2">
        <v>1872.5</v>
      </c>
      <c r="D32" s="3" t="s">
        <v>1</v>
      </c>
      <c r="E32" s="3" t="str">
        <f>IFERROR(VLOOKUP(A32,[1]入单统计表!$A$1:$B$330,2,FALSE),"无记录")</f>
        <v>由18518426897挪过来</v>
      </c>
      <c r="F32" s="2">
        <v>0</v>
      </c>
      <c r="G32" s="2">
        <v>0</v>
      </c>
      <c r="H32" s="2" t="str">
        <f>IFERROR(VLOOKUP(A32,[1]虚点表!$D$1:$E$60,2,FALSE),"实点")</f>
        <v>实点</v>
      </c>
      <c r="I32" s="2" t="str">
        <f t="shared" si="0"/>
        <v>空点</v>
      </c>
      <c r="J32" s="2">
        <v>0</v>
      </c>
    </row>
    <row r="33" spans="1:10" x14ac:dyDescent="0.2">
      <c r="A33" s="2">
        <v>13681067026</v>
      </c>
      <c r="B33" s="2" t="s">
        <v>11</v>
      </c>
      <c r="C33" s="2">
        <v>1872.5</v>
      </c>
      <c r="D33" s="3" t="s">
        <v>1</v>
      </c>
      <c r="E33" s="3" t="str">
        <f>IFERROR(VLOOKUP(A33,[1]入单统计表!$A$1:$B$330,2,FALSE),"无记录")</f>
        <v>由18518426896挪过来</v>
      </c>
      <c r="F33" s="2">
        <v>0</v>
      </c>
      <c r="G33" s="2">
        <v>0</v>
      </c>
      <c r="H33" s="2" t="str">
        <f>IFERROR(VLOOKUP(A33,[1]虚点表!$D$1:$E$60,2,FALSE),"实点")</f>
        <v>实点</v>
      </c>
      <c r="I33" s="2" t="str">
        <f t="shared" si="0"/>
        <v>空点</v>
      </c>
      <c r="J33" s="2">
        <v>0</v>
      </c>
    </row>
    <row r="34" spans="1:10" x14ac:dyDescent="0.2">
      <c r="A34" s="2">
        <v>13681067025</v>
      </c>
      <c r="B34" s="2" t="s">
        <v>11</v>
      </c>
      <c r="C34" s="2">
        <v>1872.5</v>
      </c>
      <c r="D34" s="3" t="s">
        <v>1</v>
      </c>
      <c r="E34" s="3" t="str">
        <f>IFERROR(VLOOKUP(A34,[1]入单统计表!$A$1:$B$330,2,FALSE),"无记录")</f>
        <v>由18518426895挪过来</v>
      </c>
      <c r="F34" s="2">
        <v>0</v>
      </c>
      <c r="G34" s="2">
        <v>0</v>
      </c>
      <c r="H34" s="2" t="str">
        <f>IFERROR(VLOOKUP(A34,[1]虚点表!$D$1:$E$60,2,FALSE),"实点")</f>
        <v>实点</v>
      </c>
      <c r="I34" s="2" t="str">
        <f t="shared" si="0"/>
        <v>空点</v>
      </c>
      <c r="J34" s="2">
        <v>0</v>
      </c>
    </row>
    <row r="35" spans="1:10" x14ac:dyDescent="0.2">
      <c r="A35" s="2">
        <v>13681067024</v>
      </c>
      <c r="B35" s="2" t="s">
        <v>11</v>
      </c>
      <c r="C35" s="2">
        <v>1872.5</v>
      </c>
      <c r="D35" s="3" t="s">
        <v>1</v>
      </c>
      <c r="E35" s="3" t="str">
        <f>IFERROR(VLOOKUP(A35,[1]入单统计表!$A$1:$B$330,2,FALSE),"无记录")</f>
        <v>由18518426893挪过来</v>
      </c>
      <c r="F35" s="2">
        <v>0</v>
      </c>
      <c r="G35" s="2">
        <v>0</v>
      </c>
      <c r="H35" s="2" t="str">
        <f>IFERROR(VLOOKUP(A35,[1]虚点表!$D$1:$E$60,2,FALSE),"实点")</f>
        <v>实点</v>
      </c>
      <c r="I35" s="2" t="str">
        <f t="shared" si="0"/>
        <v>空点</v>
      </c>
      <c r="J35" s="2">
        <v>0</v>
      </c>
    </row>
    <row r="36" spans="1:10" x14ac:dyDescent="0.2">
      <c r="A36" s="2">
        <v>13681067023</v>
      </c>
      <c r="B36" s="2" t="s">
        <v>11</v>
      </c>
      <c r="C36" s="2">
        <v>1872.5</v>
      </c>
      <c r="D36" s="3" t="s">
        <v>1</v>
      </c>
      <c r="E36" s="3" t="str">
        <f>IFERROR(VLOOKUP(A36,[1]入单统计表!$A$1:$B$330,2,FALSE),"无记录")</f>
        <v>由18518426892挪过来</v>
      </c>
      <c r="F36" s="2">
        <v>0</v>
      </c>
      <c r="G36" s="2">
        <v>0</v>
      </c>
      <c r="H36" s="2" t="str">
        <f>IFERROR(VLOOKUP(A36,[1]虚点表!$D$1:$E$60,2,FALSE),"实点")</f>
        <v>实点</v>
      </c>
      <c r="I36" s="2" t="str">
        <f t="shared" si="0"/>
        <v>空点</v>
      </c>
      <c r="J36" s="2">
        <v>0</v>
      </c>
    </row>
    <row r="37" spans="1:10" x14ac:dyDescent="0.2">
      <c r="A37" s="2">
        <v>15330233186</v>
      </c>
      <c r="B37" s="2" t="s">
        <v>11</v>
      </c>
      <c r="C37" s="2">
        <v>5623.25</v>
      </c>
      <c r="D37" s="3">
        <v>44060.832256944443</v>
      </c>
      <c r="E37" s="3" t="str">
        <f>IFERROR(VLOOKUP(A37,[1]入单统计表!$A$1:$B$330,2,FALSE),"无记录")</f>
        <v>现金或刷卡</v>
      </c>
      <c r="F37" s="2">
        <v>3500</v>
      </c>
      <c r="G37" s="2">
        <v>0</v>
      </c>
      <c r="H37" s="2" t="str">
        <f>IFERROR(VLOOKUP(A37,[1]虚点表!$D$1:$E$60,2,FALSE),"实点")</f>
        <v>实点</v>
      </c>
      <c r="I37" s="2" t="str">
        <f t="shared" si="0"/>
        <v>非空点</v>
      </c>
      <c r="J37" s="2">
        <v>212.8</v>
      </c>
    </row>
    <row r="38" spans="1:10" x14ac:dyDescent="0.2">
      <c r="A38" s="2">
        <v>17812523868</v>
      </c>
      <c r="B38" s="2" t="s">
        <v>11</v>
      </c>
      <c r="C38" s="2">
        <v>2215</v>
      </c>
      <c r="D38" s="3">
        <v>44104</v>
      </c>
      <c r="E38" s="3" t="str">
        <f>IFERROR(VLOOKUP(A38,[1]入单统计表!$A$1:$B$330,2,FALSE),"无记录")</f>
        <v>现金或刷卡</v>
      </c>
      <c r="F38" s="2">
        <v>20000</v>
      </c>
      <c r="G38" s="2">
        <v>0</v>
      </c>
      <c r="H38" s="2" t="str">
        <f>IFERROR(VLOOKUP(A38,[1]虚点表!$D$1:$E$60,2,FALSE),"实点")</f>
        <v>实点</v>
      </c>
      <c r="I38" s="2" t="str">
        <f t="shared" si="0"/>
        <v>非空点</v>
      </c>
      <c r="J38" s="2">
        <v>0</v>
      </c>
    </row>
    <row r="39" spans="1:10" x14ac:dyDescent="0.2">
      <c r="A39" s="2">
        <v>13681067022</v>
      </c>
      <c r="B39" s="2" t="s">
        <v>11</v>
      </c>
      <c r="C39" s="2">
        <v>2408</v>
      </c>
      <c r="D39" s="3" t="s">
        <v>1</v>
      </c>
      <c r="E39" s="3" t="str">
        <f>IFERROR(VLOOKUP(A39,[1]入单统计表!$A$1:$B$330,2,FALSE),"无记录")</f>
        <v>由18518426891挪过来</v>
      </c>
      <c r="F39" s="2">
        <v>0</v>
      </c>
      <c r="G39" s="2">
        <v>0</v>
      </c>
      <c r="H39" s="2" t="str">
        <f>IFERROR(VLOOKUP(A39,[1]虚点表!$D$1:$E$60,2,FALSE),"实点")</f>
        <v>实点</v>
      </c>
      <c r="I39" s="2" t="str">
        <f t="shared" si="0"/>
        <v>空点</v>
      </c>
      <c r="J39" s="2">
        <v>0</v>
      </c>
    </row>
    <row r="40" spans="1:10" x14ac:dyDescent="0.2">
      <c r="A40" s="2">
        <v>13681067021</v>
      </c>
      <c r="B40" s="2" t="s">
        <v>11</v>
      </c>
      <c r="C40" s="2">
        <v>4156.25</v>
      </c>
      <c r="D40" s="3" t="s">
        <v>1</v>
      </c>
      <c r="E40" s="3" t="str">
        <f>IFERROR(VLOOKUP(A40,[1]入单统计表!$A$1:$B$330,2,FALSE),"无记录")</f>
        <v>由18518426899挪过来</v>
      </c>
      <c r="F40" s="2">
        <v>0</v>
      </c>
      <c r="G40" s="2">
        <v>0</v>
      </c>
      <c r="H40" s="2" t="str">
        <f>IFERROR(VLOOKUP(A40,[1]虚点表!$D$1:$E$60,2,FALSE),"实点")</f>
        <v>实点</v>
      </c>
      <c r="I40" s="2" t="str">
        <f t="shared" si="0"/>
        <v>空点</v>
      </c>
      <c r="J40" s="2">
        <v>0</v>
      </c>
    </row>
    <row r="41" spans="1:10" x14ac:dyDescent="0.2">
      <c r="A41" s="2">
        <v>13681067070</v>
      </c>
      <c r="B41" s="2" t="s">
        <v>11</v>
      </c>
      <c r="C41" s="2">
        <v>1872.5</v>
      </c>
      <c r="D41" s="3" t="s">
        <v>1</v>
      </c>
      <c r="E41" s="3" t="str">
        <f>IFERROR(VLOOKUP(A41,[1]入单统计表!$A$1:$B$330,2,FALSE),"无记录")</f>
        <v>由18518426898挪过来</v>
      </c>
      <c r="F41" s="2">
        <v>0</v>
      </c>
      <c r="G41" s="2">
        <v>0</v>
      </c>
      <c r="H41" s="2" t="str">
        <f>IFERROR(VLOOKUP(A41,[1]虚点表!$D$1:$E$60,2,FALSE),"实点")</f>
        <v>实点</v>
      </c>
      <c r="I41" s="2" t="str">
        <f t="shared" si="0"/>
        <v>空点</v>
      </c>
      <c r="J41" s="2">
        <v>0</v>
      </c>
    </row>
    <row r="42" spans="1:10" x14ac:dyDescent="0.2">
      <c r="A42" s="2">
        <v>13141194593</v>
      </c>
      <c r="B42" s="2" t="s">
        <v>11</v>
      </c>
      <c r="C42" s="2">
        <v>2215</v>
      </c>
      <c r="D42" s="3">
        <v>44104</v>
      </c>
      <c r="E42" s="3" t="str">
        <f>IFERROR(VLOOKUP(A42,[1]入单统计表!$A$1:$B$330,2,FALSE),"无记录")</f>
        <v>现金或刷卡</v>
      </c>
      <c r="F42" s="2">
        <v>20000</v>
      </c>
      <c r="G42" s="2">
        <v>0</v>
      </c>
      <c r="H42" s="2" t="str">
        <f>IFERROR(VLOOKUP(A42,[1]虚点表!$D$1:$E$60,2,FALSE),"实点")</f>
        <v>实点</v>
      </c>
      <c r="I42" s="2" t="str">
        <f t="shared" si="0"/>
        <v>非空点</v>
      </c>
      <c r="J42" s="2">
        <v>0</v>
      </c>
    </row>
    <row r="43" spans="1:10" x14ac:dyDescent="0.2">
      <c r="A43" s="2">
        <v>17812523867</v>
      </c>
      <c r="B43" s="2" t="s">
        <v>11</v>
      </c>
      <c r="C43" s="2">
        <v>2215</v>
      </c>
      <c r="D43" s="3">
        <v>44104</v>
      </c>
      <c r="E43" s="3" t="str">
        <f>IFERROR(VLOOKUP(A43,[1]入单统计表!$A$1:$B$330,2,FALSE),"无记录")</f>
        <v>现金或刷卡</v>
      </c>
      <c r="F43" s="2">
        <v>20000</v>
      </c>
      <c r="G43" s="2">
        <v>0</v>
      </c>
      <c r="H43" s="2" t="str">
        <f>IFERROR(VLOOKUP(A43,[1]虚点表!$D$1:$E$60,2,FALSE),"实点")</f>
        <v>实点</v>
      </c>
      <c r="I43" s="2" t="str">
        <f t="shared" si="0"/>
        <v>非空点</v>
      </c>
      <c r="J43" s="2">
        <v>0</v>
      </c>
    </row>
    <row r="44" spans="1:10" x14ac:dyDescent="0.2">
      <c r="A44" s="2">
        <v>13391552938</v>
      </c>
      <c r="B44" s="2" t="s">
        <v>11</v>
      </c>
      <c r="C44" s="2">
        <v>204</v>
      </c>
      <c r="D44" s="3">
        <v>44104</v>
      </c>
      <c r="E44" s="3" t="str">
        <f>IFERROR(VLOOKUP(A44,[1]入单统计表!$A$1:$B$330,2,FALSE),"无记录")</f>
        <v>现金或刷卡</v>
      </c>
      <c r="F44" s="2">
        <v>25000</v>
      </c>
      <c r="G44" s="2">
        <v>0</v>
      </c>
      <c r="H44" s="2" t="str">
        <f>IFERROR(VLOOKUP(A44,[1]虚点表!$D$1:$E$60,2,FALSE),"实点")</f>
        <v>实点</v>
      </c>
      <c r="I44" s="2" t="str">
        <f t="shared" si="0"/>
        <v>非空点</v>
      </c>
      <c r="J44" s="2">
        <v>0</v>
      </c>
    </row>
    <row r="45" spans="1:10" x14ac:dyDescent="0.2">
      <c r="A45" s="2">
        <v>13651281307</v>
      </c>
      <c r="B45" s="2" t="s">
        <v>11</v>
      </c>
      <c r="C45" s="2">
        <v>0</v>
      </c>
      <c r="D45" s="3" t="s">
        <v>1</v>
      </c>
      <c r="E45" s="3" t="str">
        <f>IFERROR(VLOOKUP(A45,[1]入单统计表!$A$1:$B$330,2,FALSE),"无记录")</f>
        <v>无记录</v>
      </c>
      <c r="F45" s="2">
        <v>0</v>
      </c>
      <c r="G45" s="2">
        <v>0</v>
      </c>
      <c r="H45" s="2" t="str">
        <f>IFERROR(VLOOKUP(A45,[1]虚点表!$D$1:$E$60,2,FALSE),"实点")</f>
        <v>实点</v>
      </c>
      <c r="I45" s="2" t="str">
        <f t="shared" si="0"/>
        <v>空点</v>
      </c>
      <c r="J45" s="2">
        <v>0</v>
      </c>
    </row>
    <row r="46" spans="1:10" x14ac:dyDescent="0.2">
      <c r="A46" s="2">
        <v>13611199963</v>
      </c>
      <c r="B46" s="2" t="s">
        <v>11</v>
      </c>
      <c r="C46" s="2">
        <v>0</v>
      </c>
      <c r="D46" s="3" t="s">
        <v>1</v>
      </c>
      <c r="E46" s="3" t="str">
        <f>IFERROR(VLOOKUP(A46,[1]入单统计表!$A$1:$B$330,2,FALSE),"无记录")</f>
        <v>无记录</v>
      </c>
      <c r="F46" s="2">
        <v>0</v>
      </c>
      <c r="G46" s="2">
        <v>0</v>
      </c>
      <c r="H46" s="2" t="str">
        <f>IFERROR(VLOOKUP(A46,[1]虚点表!$D$1:$E$60,2,FALSE),"实点")</f>
        <v>实点</v>
      </c>
      <c r="I46" s="2" t="str">
        <f t="shared" si="0"/>
        <v>空点</v>
      </c>
      <c r="J46" s="2">
        <v>0</v>
      </c>
    </row>
    <row r="47" spans="1:10" x14ac:dyDescent="0.2">
      <c r="A47" s="2">
        <v>18600316976</v>
      </c>
      <c r="B47" s="2" t="s">
        <v>11</v>
      </c>
      <c r="C47" s="2">
        <v>8</v>
      </c>
      <c r="D47" s="3" t="s">
        <v>1</v>
      </c>
      <c r="E47" s="3" t="str">
        <f>IFERROR(VLOOKUP(A47,[1]入单统计表!$A$1:$B$330,2,FALSE),"无记录")</f>
        <v>无记录</v>
      </c>
      <c r="F47" s="2">
        <v>0</v>
      </c>
      <c r="G47" s="2">
        <v>0</v>
      </c>
      <c r="H47" s="2" t="str">
        <f>IFERROR(VLOOKUP(A47,[1]虚点表!$D$1:$E$60,2,FALSE),"实点")</f>
        <v>实点</v>
      </c>
      <c r="I47" s="2" t="str">
        <f t="shared" si="0"/>
        <v>空点</v>
      </c>
      <c r="J47" s="2">
        <v>0</v>
      </c>
    </row>
    <row r="48" spans="1:10" x14ac:dyDescent="0.2">
      <c r="A48" s="2">
        <v>13718642055</v>
      </c>
      <c r="B48" s="2" t="s">
        <v>11</v>
      </c>
      <c r="C48" s="2">
        <v>8</v>
      </c>
      <c r="D48" s="3" t="s">
        <v>1</v>
      </c>
      <c r="E48" s="3" t="str">
        <f>IFERROR(VLOOKUP(A48,[1]入单统计表!$A$1:$B$330,2,FALSE),"无记录")</f>
        <v>无记录</v>
      </c>
      <c r="F48" s="2">
        <v>0</v>
      </c>
      <c r="G48" s="2">
        <v>0</v>
      </c>
      <c r="H48" s="2" t="str">
        <f>IFERROR(VLOOKUP(A48,[1]虚点表!$D$1:$E$60,2,FALSE),"实点")</f>
        <v>实点</v>
      </c>
      <c r="I48" s="2" t="str">
        <f t="shared" si="0"/>
        <v>空点</v>
      </c>
      <c r="J48" s="2">
        <v>0</v>
      </c>
    </row>
    <row r="49" spans="1:10" x14ac:dyDescent="0.2">
      <c r="A49" s="2">
        <v>13661335828</v>
      </c>
      <c r="B49" s="2" t="s">
        <v>11</v>
      </c>
      <c r="C49" s="2">
        <v>8</v>
      </c>
      <c r="D49" s="3" t="s">
        <v>1</v>
      </c>
      <c r="E49" s="3" t="str">
        <f>IFERROR(VLOOKUP(A49,[1]入单统计表!$A$1:$B$330,2,FALSE),"无记录")</f>
        <v>无记录</v>
      </c>
      <c r="F49" s="2">
        <v>0</v>
      </c>
      <c r="G49" s="2">
        <v>0</v>
      </c>
      <c r="H49" s="2" t="str">
        <f>IFERROR(VLOOKUP(A49,[1]虚点表!$D$1:$E$60,2,FALSE),"实点")</f>
        <v>实点</v>
      </c>
      <c r="I49" s="2" t="str">
        <f t="shared" si="0"/>
        <v>空点</v>
      </c>
      <c r="J49" s="2">
        <v>0</v>
      </c>
    </row>
    <row r="50" spans="1:10" x14ac:dyDescent="0.2">
      <c r="A50" s="2">
        <v>18515180315</v>
      </c>
      <c r="B50" s="2" t="s">
        <v>11</v>
      </c>
      <c r="C50" s="2">
        <v>3765</v>
      </c>
      <c r="D50" s="3">
        <v>44100</v>
      </c>
      <c r="E50" s="3" t="str">
        <f>IFERROR(VLOOKUP(A50,[1]入单统计表!$A$1:$B$330,2,FALSE),"无记录")</f>
        <v>转U到钱包</v>
      </c>
      <c r="F50" s="2">
        <v>7000</v>
      </c>
      <c r="G50" s="2">
        <v>0</v>
      </c>
      <c r="H50" s="2" t="str">
        <f>IFERROR(VLOOKUP(A50,[1]虚点表!$D$1:$E$60,2,FALSE),"实点")</f>
        <v>实点</v>
      </c>
      <c r="I50" s="2" t="str">
        <f t="shared" si="0"/>
        <v>非空点</v>
      </c>
      <c r="J50" s="2">
        <v>0</v>
      </c>
    </row>
    <row r="51" spans="1:10" x14ac:dyDescent="0.2">
      <c r="A51" s="2">
        <v>13681067068</v>
      </c>
      <c r="B51" s="2" t="s">
        <v>11</v>
      </c>
      <c r="C51" s="2">
        <v>1872.5</v>
      </c>
      <c r="D51" s="3" t="s">
        <v>1</v>
      </c>
      <c r="E51" s="3" t="str">
        <f>IFERROR(VLOOKUP(A51,[1]入单统计表!$A$1:$B$330,2,FALSE),"无记录")</f>
        <v>由18518426890挪过来</v>
      </c>
      <c r="F51" s="2">
        <v>0</v>
      </c>
      <c r="G51" s="2">
        <v>0</v>
      </c>
      <c r="H51" s="2" t="str">
        <f>IFERROR(VLOOKUP(A51,[1]虚点表!$D$1:$E$60,2,FALSE),"实点")</f>
        <v>实点</v>
      </c>
      <c r="I51" s="2" t="str">
        <f t="shared" si="0"/>
        <v>空点</v>
      </c>
      <c r="J51" s="2">
        <v>0</v>
      </c>
    </row>
    <row r="52" spans="1:10" x14ac:dyDescent="0.2">
      <c r="A52" s="2">
        <v>18911002336</v>
      </c>
      <c r="B52" s="2" t="s">
        <v>11</v>
      </c>
      <c r="C52" s="2">
        <v>1102.5</v>
      </c>
      <c r="D52" s="3" t="s">
        <v>1</v>
      </c>
      <c r="E52" s="3" t="str">
        <f>IFERROR(VLOOKUP(A52,[1]入单统计表!$A$1:$B$330,2,FALSE),"无记录")</f>
        <v>来自18911002369复投</v>
      </c>
      <c r="F52" s="2">
        <v>0</v>
      </c>
      <c r="G52" s="2">
        <v>0</v>
      </c>
      <c r="H52" s="2" t="str">
        <f>IFERROR(VLOOKUP(A52,[1]虚点表!$D$1:$E$60,2,FALSE),"实点")</f>
        <v>实点</v>
      </c>
      <c r="I52" s="2" t="str">
        <f t="shared" si="0"/>
        <v>空点</v>
      </c>
      <c r="J52" s="2">
        <v>0</v>
      </c>
    </row>
    <row r="53" spans="1:10" x14ac:dyDescent="0.2">
      <c r="A53" s="2">
        <v>18518426890</v>
      </c>
      <c r="B53" s="2" t="s">
        <v>11</v>
      </c>
      <c r="C53" s="2">
        <v>0</v>
      </c>
      <c r="D53" s="3">
        <v>44073</v>
      </c>
      <c r="E53" s="3" t="str">
        <f>IFERROR(VLOOKUP(A53,[1]入单统计表!$A$1:$B$330,2,FALSE),"无记录")</f>
        <v>现金</v>
      </c>
      <c r="F53" s="2">
        <v>3500</v>
      </c>
      <c r="G53" s="2">
        <v>0</v>
      </c>
      <c r="H53" s="2" t="str">
        <f>IFERROR(VLOOKUP(A53,[1]虚点表!$D$1:$E$60,2,FALSE),"实点")</f>
        <v>实点</v>
      </c>
      <c r="I53" s="2" t="str">
        <f t="shared" si="0"/>
        <v>非空点</v>
      </c>
      <c r="J53" s="2">
        <v>106.4</v>
      </c>
    </row>
    <row r="54" spans="1:10" x14ac:dyDescent="0.2">
      <c r="A54" s="2">
        <v>18518426898</v>
      </c>
      <c r="B54" s="2" t="s">
        <v>11</v>
      </c>
      <c r="C54" s="2">
        <v>0</v>
      </c>
      <c r="D54" s="3">
        <v>44073</v>
      </c>
      <c r="E54" s="3" t="str">
        <f>IFERROR(VLOOKUP(A54,[1]入单统计表!$A$1:$B$330,2,FALSE),"无记录")</f>
        <v>现金</v>
      </c>
      <c r="F54" s="2">
        <v>3500</v>
      </c>
      <c r="G54" s="2">
        <v>0</v>
      </c>
      <c r="H54" s="2" t="str">
        <f>IFERROR(VLOOKUP(A54,[1]虚点表!$D$1:$E$60,2,FALSE),"实点")</f>
        <v>实点</v>
      </c>
      <c r="I54" s="2" t="str">
        <f t="shared" si="0"/>
        <v>非空点</v>
      </c>
      <c r="J54" s="2">
        <v>106.4</v>
      </c>
    </row>
    <row r="55" spans="1:10" x14ac:dyDescent="0.2">
      <c r="A55" s="2">
        <v>18518426897</v>
      </c>
      <c r="B55" s="2" t="s">
        <v>11</v>
      </c>
      <c r="C55" s="2">
        <v>0</v>
      </c>
      <c r="D55" s="3">
        <v>44073</v>
      </c>
      <c r="E55" s="3" t="str">
        <f>IFERROR(VLOOKUP(A55,[1]入单统计表!$A$1:$B$330,2,FALSE),"无记录")</f>
        <v>现金</v>
      </c>
      <c r="F55" s="2">
        <v>3500</v>
      </c>
      <c r="G55" s="2">
        <v>0</v>
      </c>
      <c r="H55" s="2" t="str">
        <f>IFERROR(VLOOKUP(A55,[1]虚点表!$D$1:$E$60,2,FALSE),"实点")</f>
        <v>实点</v>
      </c>
      <c r="I55" s="2" t="str">
        <f t="shared" si="0"/>
        <v>非空点</v>
      </c>
      <c r="J55" s="2">
        <v>106.4</v>
      </c>
    </row>
    <row r="56" spans="1:10" x14ac:dyDescent="0.2">
      <c r="A56" s="2">
        <v>13693283401</v>
      </c>
      <c r="B56" s="2" t="s">
        <v>11</v>
      </c>
      <c r="C56" s="2">
        <v>0</v>
      </c>
      <c r="D56" s="3" t="s">
        <v>1</v>
      </c>
      <c r="E56" s="3" t="str">
        <f>IFERROR(VLOOKUP(A56,[1]入单统计表!$A$1:$B$330,2,FALSE),"无记录")</f>
        <v>无记录</v>
      </c>
      <c r="F56" s="2">
        <v>0</v>
      </c>
      <c r="G56" s="2">
        <v>0</v>
      </c>
      <c r="H56" s="2" t="str">
        <f>IFERROR(VLOOKUP(A56,[1]虚点表!$D$1:$E$60,2,FALSE),"实点")</f>
        <v>实点</v>
      </c>
      <c r="I56" s="2" t="str">
        <f t="shared" si="0"/>
        <v>空点</v>
      </c>
      <c r="J56" s="2">
        <v>0</v>
      </c>
    </row>
    <row r="57" spans="1:10" x14ac:dyDescent="0.2">
      <c r="A57" s="2">
        <v>15992562339</v>
      </c>
      <c r="B57" s="2" t="s">
        <v>11</v>
      </c>
      <c r="C57" s="2">
        <v>0</v>
      </c>
      <c r="D57" s="3" t="s">
        <v>1</v>
      </c>
      <c r="E57" s="3" t="str">
        <f>IFERROR(VLOOKUP(A57,[1]入单统计表!$A$1:$B$330,2,FALSE),"无记录")</f>
        <v>无记录</v>
      </c>
      <c r="F57" s="2">
        <v>0</v>
      </c>
      <c r="G57" s="2">
        <v>0</v>
      </c>
      <c r="H57" s="2" t="str">
        <f>IFERROR(VLOOKUP(A57,[1]虚点表!$D$1:$E$60,2,FALSE),"实点")</f>
        <v>实点</v>
      </c>
      <c r="I57" s="2" t="str">
        <f t="shared" si="0"/>
        <v>空点</v>
      </c>
      <c r="J57" s="2">
        <v>0</v>
      </c>
    </row>
    <row r="58" spans="1:10" x14ac:dyDescent="0.2">
      <c r="A58" s="2">
        <v>18910878818</v>
      </c>
      <c r="B58" s="2" t="s">
        <v>11</v>
      </c>
      <c r="C58" s="2">
        <v>2520</v>
      </c>
      <c r="D58" s="3" t="s">
        <v>1</v>
      </c>
      <c r="E58" s="3" t="str">
        <f>IFERROR(VLOOKUP(A58,[1]入单统计表!$A$1:$B$330,2,FALSE),"无记录")</f>
        <v>16000来自13611199967提现，5000元来自押金</v>
      </c>
      <c r="F58" s="2">
        <v>0</v>
      </c>
      <c r="G58" s="2">
        <v>0</v>
      </c>
      <c r="H58" s="2" t="str">
        <f>IFERROR(VLOOKUP(A58,[1]虚点表!$D$1:$E$60,2,FALSE),"实点")</f>
        <v>实点</v>
      </c>
      <c r="I58" s="2" t="str">
        <f t="shared" si="0"/>
        <v>空点</v>
      </c>
      <c r="J58" s="2">
        <v>0</v>
      </c>
    </row>
    <row r="59" spans="1:10" x14ac:dyDescent="0.2">
      <c r="A59" s="2">
        <v>18210944629</v>
      </c>
      <c r="B59" s="2" t="s">
        <v>11</v>
      </c>
      <c r="C59" s="2">
        <v>3024</v>
      </c>
      <c r="D59" s="3">
        <v>44060.82980324074</v>
      </c>
      <c r="E59" s="3" t="str">
        <f>IFERROR(VLOOKUP(A59,[1]入单统计表!$A$1:$B$330,2,FALSE),"无记录")</f>
        <v>现金或刷卡</v>
      </c>
      <c r="F59" s="2">
        <v>3500</v>
      </c>
      <c r="G59" s="2">
        <v>0</v>
      </c>
      <c r="H59" s="2" t="str">
        <f>IFERROR(VLOOKUP(A59,[1]虚点表!$D$1:$E$60,2,FALSE),"实点")</f>
        <v>实点</v>
      </c>
      <c r="I59" s="2" t="str">
        <f t="shared" si="0"/>
        <v>非空点</v>
      </c>
      <c r="J59" s="2">
        <v>93.1</v>
      </c>
    </row>
    <row r="60" spans="1:10" x14ac:dyDescent="0.2">
      <c r="A60" s="2">
        <v>18210944628</v>
      </c>
      <c r="B60" s="2" t="s">
        <v>11</v>
      </c>
      <c r="C60" s="2">
        <v>6966.75</v>
      </c>
      <c r="D60" s="3">
        <v>44060.83</v>
      </c>
      <c r="E60" s="3" t="str">
        <f>IFERROR(VLOOKUP(A60,[1]入单统计表!$A$1:$B$330,2,FALSE),"无记录")</f>
        <v>现金或刷卡</v>
      </c>
      <c r="F60" s="2">
        <v>3500</v>
      </c>
      <c r="G60" s="2">
        <v>0</v>
      </c>
      <c r="H60" s="2" t="str">
        <f>IFERROR(VLOOKUP(A60,[1]虚点表!$D$1:$E$60,2,FALSE),"实点")</f>
        <v>实点</v>
      </c>
      <c r="I60" s="2" t="str">
        <f t="shared" si="0"/>
        <v>非空点</v>
      </c>
      <c r="J60" s="2">
        <v>93.1</v>
      </c>
    </row>
    <row r="61" spans="1:10" x14ac:dyDescent="0.2">
      <c r="A61" s="2">
        <v>18210944627</v>
      </c>
      <c r="B61" s="2" t="s">
        <v>11</v>
      </c>
      <c r="C61" s="2">
        <v>3024</v>
      </c>
      <c r="D61" s="3">
        <v>44060.830509259256</v>
      </c>
      <c r="E61" s="3" t="str">
        <f>IFERROR(VLOOKUP(A61,[1]入单统计表!$A$1:$B$330,2,FALSE),"无记录")</f>
        <v>现金或刷卡</v>
      </c>
      <c r="F61" s="2">
        <v>3500</v>
      </c>
      <c r="G61" s="2">
        <v>0</v>
      </c>
      <c r="H61" s="2" t="str">
        <f>IFERROR(VLOOKUP(A61,[1]虚点表!$D$1:$E$60,2,FALSE),"实点")</f>
        <v>实点</v>
      </c>
      <c r="I61" s="2" t="str">
        <f t="shared" si="0"/>
        <v>非空点</v>
      </c>
      <c r="J61" s="2">
        <v>93.1</v>
      </c>
    </row>
    <row r="62" spans="1:10" x14ac:dyDescent="0.2">
      <c r="A62" s="2">
        <v>18210944626</v>
      </c>
      <c r="B62" s="2" t="s">
        <v>11</v>
      </c>
      <c r="C62" s="2">
        <v>3080</v>
      </c>
      <c r="D62" s="3">
        <v>44060.830648148149</v>
      </c>
      <c r="E62" s="3" t="str">
        <f>IFERROR(VLOOKUP(A62,[1]入单统计表!$A$1:$B$330,2,FALSE),"无记录")</f>
        <v>现金或刷卡</v>
      </c>
      <c r="F62" s="2">
        <v>3500</v>
      </c>
      <c r="G62" s="2">
        <v>0</v>
      </c>
      <c r="H62" s="2" t="str">
        <f>IFERROR(VLOOKUP(A62,[1]虚点表!$D$1:$E$60,2,FALSE),"实点")</f>
        <v>实点</v>
      </c>
      <c r="I62" s="2" t="str">
        <f t="shared" si="0"/>
        <v>非空点</v>
      </c>
      <c r="J62" s="2">
        <v>93.1</v>
      </c>
    </row>
    <row r="63" spans="1:10" x14ac:dyDescent="0.2">
      <c r="A63" s="2">
        <v>18210944625</v>
      </c>
      <c r="B63" s="2" t="s">
        <v>11</v>
      </c>
      <c r="C63" s="2">
        <v>3080</v>
      </c>
      <c r="D63" s="3">
        <v>44060.83085648148</v>
      </c>
      <c r="E63" s="3" t="str">
        <f>IFERROR(VLOOKUP(A63,[1]入单统计表!$A$1:$B$330,2,FALSE),"无记录")</f>
        <v>现金或刷卡</v>
      </c>
      <c r="F63" s="2">
        <v>3500</v>
      </c>
      <c r="G63" s="2">
        <v>0</v>
      </c>
      <c r="H63" s="2" t="str">
        <f>IFERROR(VLOOKUP(A63,[1]虚点表!$D$1:$E$60,2,FALSE),"实点")</f>
        <v>实点</v>
      </c>
      <c r="I63" s="2" t="str">
        <f t="shared" si="0"/>
        <v>非空点</v>
      </c>
      <c r="J63" s="2">
        <v>93.1</v>
      </c>
    </row>
    <row r="64" spans="1:10" x14ac:dyDescent="0.2">
      <c r="A64" s="2">
        <v>18210944621</v>
      </c>
      <c r="B64" s="2" t="s">
        <v>11</v>
      </c>
      <c r="C64" s="2">
        <v>3991.25</v>
      </c>
      <c r="D64" s="3">
        <v>44060.831261574072</v>
      </c>
      <c r="E64" s="3" t="str">
        <f>IFERROR(VLOOKUP(A64,[1]入单统计表!$A$1:$B$330,2,FALSE),"无记录")</f>
        <v>现金或刷卡</v>
      </c>
      <c r="F64" s="2">
        <v>3500</v>
      </c>
      <c r="G64" s="2">
        <v>106.4</v>
      </c>
      <c r="H64" s="2" t="str">
        <f>IFERROR(VLOOKUP(A64,[1]虚点表!$D$1:$E$60,2,FALSE),"实点")</f>
        <v>实点</v>
      </c>
      <c r="I64" s="2" t="str">
        <f t="shared" si="0"/>
        <v>非空点</v>
      </c>
      <c r="J64" s="2">
        <v>93.1</v>
      </c>
    </row>
    <row r="65" spans="1:10" x14ac:dyDescent="0.2">
      <c r="A65" s="2">
        <v>18612584804</v>
      </c>
      <c r="B65" s="2" t="s">
        <v>11</v>
      </c>
      <c r="C65" s="2">
        <v>2434.25</v>
      </c>
      <c r="D65" s="3">
        <v>44089</v>
      </c>
      <c r="E65" s="3" t="str">
        <f>IFERROR(VLOOKUP(A65,[1]入单统计表!$A$1:$B$330,2,FALSE),"无记录")</f>
        <v>现金或刷卡</v>
      </c>
      <c r="F65" s="2">
        <v>3500</v>
      </c>
      <c r="G65" s="2">
        <v>837.9</v>
      </c>
      <c r="H65" s="2" t="str">
        <f>IFERROR(VLOOKUP(A65,[1]虚点表!$D$1:$E$60,2,FALSE),"实点")</f>
        <v>实点</v>
      </c>
      <c r="I65" s="2" t="str">
        <f t="shared" si="0"/>
        <v>非空点</v>
      </c>
      <c r="J65" s="2">
        <v>53.2</v>
      </c>
    </row>
    <row r="66" spans="1:10" x14ac:dyDescent="0.2">
      <c r="A66" s="2">
        <v>18911002347</v>
      </c>
      <c r="B66" s="2" t="s">
        <v>11</v>
      </c>
      <c r="C66" s="2">
        <v>2222</v>
      </c>
      <c r="D66" s="3" t="s">
        <v>1</v>
      </c>
      <c r="E66" s="3" t="str">
        <f>IFERROR(VLOOKUP(A66,[1]入单统计表!$A$1:$B$330,2,FALSE),"无记录")</f>
        <v>从18911002369复投</v>
      </c>
      <c r="F66" s="2">
        <v>0</v>
      </c>
      <c r="G66" s="2">
        <v>0</v>
      </c>
      <c r="H66" s="2" t="str">
        <f>IFERROR(VLOOKUP(A66,[1]虚点表!$D$1:$E$60,2,FALSE),"实点")</f>
        <v>实点</v>
      </c>
      <c r="I66" s="2" t="str">
        <f t="shared" si="0"/>
        <v>空点</v>
      </c>
      <c r="J66" s="2">
        <v>0</v>
      </c>
    </row>
    <row r="67" spans="1:10" x14ac:dyDescent="0.2">
      <c r="A67" s="2">
        <v>13911025962</v>
      </c>
      <c r="B67" s="2" t="s">
        <v>11</v>
      </c>
      <c r="C67" s="2">
        <v>651</v>
      </c>
      <c r="D67" s="3">
        <v>44111</v>
      </c>
      <c r="E67" s="3" t="str">
        <f>IFERROR(VLOOKUP(A67,[1]入单统计表!$A$1:$B$330,2,FALSE),"无记录")</f>
        <v>现金或刷卡</v>
      </c>
      <c r="F67" s="2">
        <v>3500</v>
      </c>
      <c r="G67" s="2">
        <v>0</v>
      </c>
      <c r="H67" s="2" t="str">
        <f>IFERROR(VLOOKUP(A67,[1]虚点表!$D$1:$E$60,2,FALSE),"实点")</f>
        <v>实点</v>
      </c>
      <c r="I67" s="2" t="str">
        <f t="shared" si="0"/>
        <v>非空点</v>
      </c>
      <c r="J67" s="2">
        <v>0</v>
      </c>
    </row>
    <row r="68" spans="1:10" x14ac:dyDescent="0.2">
      <c r="A68" s="2">
        <v>15811065746</v>
      </c>
      <c r="B68" s="2" t="s">
        <v>11</v>
      </c>
      <c r="C68" s="2">
        <v>157.5</v>
      </c>
      <c r="D68" s="3" t="s">
        <v>1</v>
      </c>
      <c r="E68" s="3" t="str">
        <f>IFERROR(VLOOKUP(A68,[1]入单统计表!$A$1:$B$330,2,FALSE),"无记录")</f>
        <v>无记录</v>
      </c>
      <c r="F68" s="2">
        <v>0</v>
      </c>
      <c r="G68" s="2">
        <v>0</v>
      </c>
      <c r="H68" s="2" t="str">
        <f>IFERROR(VLOOKUP(A68,[1]虚点表!$D$1:$E$60,2,FALSE),"实点")</f>
        <v>实点</v>
      </c>
      <c r="I68" s="2" t="str">
        <f t="shared" ref="I68:I131" si="1">IF(F68=0,"空点","非空点")</f>
        <v>空点</v>
      </c>
      <c r="J68" s="2">
        <v>0</v>
      </c>
    </row>
    <row r="69" spans="1:10" x14ac:dyDescent="0.2">
      <c r="A69" s="2">
        <v>13521199684</v>
      </c>
      <c r="B69" s="2" t="s">
        <v>11</v>
      </c>
      <c r="C69" s="2">
        <v>997.5</v>
      </c>
      <c r="D69" s="3">
        <v>44103</v>
      </c>
      <c r="E69" s="3" t="str">
        <f>IFERROR(VLOOKUP(A69,[1]入单统计表!$A$1:$B$330,2,FALSE),"无记录")</f>
        <v>现金或刷卡</v>
      </c>
      <c r="F69" s="2">
        <v>3500</v>
      </c>
      <c r="G69" s="2">
        <v>0</v>
      </c>
      <c r="H69" s="2" t="str">
        <f>IFERROR(VLOOKUP(A69,[1]虚点表!$D$1:$E$60,2,FALSE),"实点")</f>
        <v>实点</v>
      </c>
      <c r="I69" s="2" t="str">
        <f t="shared" si="1"/>
        <v>非空点</v>
      </c>
      <c r="J69" s="2">
        <v>0</v>
      </c>
    </row>
    <row r="70" spans="1:10" x14ac:dyDescent="0.2">
      <c r="A70" s="2">
        <v>15611591990</v>
      </c>
      <c r="B70" s="2" t="s">
        <v>11</v>
      </c>
      <c r="C70" s="2">
        <v>1113</v>
      </c>
      <c r="D70" s="3">
        <v>44103</v>
      </c>
      <c r="E70" s="3" t="str">
        <f>IFERROR(VLOOKUP(A70,[1]入单统计表!$A$1:$B$330,2,FALSE),"无记录")</f>
        <v>现金或刷卡</v>
      </c>
      <c r="F70" s="2">
        <v>3500</v>
      </c>
      <c r="G70" s="2">
        <v>0</v>
      </c>
      <c r="H70" s="2" t="str">
        <f>IFERROR(VLOOKUP(A70,[1]虚点表!$D$1:$E$60,2,FALSE),"实点")</f>
        <v>实点</v>
      </c>
      <c r="I70" s="2" t="str">
        <f t="shared" si="1"/>
        <v>非空点</v>
      </c>
      <c r="J70" s="2">
        <v>0</v>
      </c>
    </row>
    <row r="71" spans="1:10" x14ac:dyDescent="0.2">
      <c r="A71" s="2">
        <v>18851132779</v>
      </c>
      <c r="B71" s="2" t="s">
        <v>11</v>
      </c>
      <c r="C71" s="2">
        <v>0</v>
      </c>
      <c r="D71" s="3" t="s">
        <v>1</v>
      </c>
      <c r="E71" s="3" t="str">
        <f>IFERROR(VLOOKUP(A71,[1]入单统计表!$A$1:$B$330,2,FALSE),"无记录")</f>
        <v>无记录</v>
      </c>
      <c r="F71" s="2">
        <v>0</v>
      </c>
      <c r="G71" s="2">
        <v>0</v>
      </c>
      <c r="H71" s="2" t="str">
        <f>IFERROR(VLOOKUP(A71,[1]虚点表!$D$1:$E$60,2,FALSE),"实点")</f>
        <v>实点</v>
      </c>
      <c r="I71" s="2" t="str">
        <f t="shared" si="1"/>
        <v>空点</v>
      </c>
      <c r="J71" s="2">
        <v>0</v>
      </c>
    </row>
    <row r="72" spans="1:10" x14ac:dyDescent="0.2">
      <c r="A72" s="2">
        <v>13693689780</v>
      </c>
      <c r="B72" s="2" t="s">
        <v>11</v>
      </c>
      <c r="C72" s="2">
        <v>1260</v>
      </c>
      <c r="D72" s="3">
        <v>44098</v>
      </c>
      <c r="E72" s="3" t="str">
        <f>IFERROR(VLOOKUP(A72,[1]入单统计表!$A$1:$B$330,2,FALSE),"无记录")</f>
        <v>转U到钱包</v>
      </c>
      <c r="F72" s="2">
        <v>3500</v>
      </c>
      <c r="G72" s="2">
        <v>0</v>
      </c>
      <c r="H72" s="2" t="str">
        <f>IFERROR(VLOOKUP(A72,[1]虚点表!$D$1:$E$60,2,FALSE),"实点")</f>
        <v>实点</v>
      </c>
      <c r="I72" s="2" t="str">
        <f t="shared" si="1"/>
        <v>非空点</v>
      </c>
      <c r="J72" s="2">
        <v>0</v>
      </c>
    </row>
    <row r="73" spans="1:10" x14ac:dyDescent="0.2">
      <c r="A73" s="2">
        <v>15611232762</v>
      </c>
      <c r="B73" s="2" t="s">
        <v>11</v>
      </c>
      <c r="C73" s="2">
        <v>4619.5</v>
      </c>
      <c r="D73" s="3">
        <v>44091</v>
      </c>
      <c r="E73" s="3" t="str">
        <f>IFERROR(VLOOKUP(A73,[1]入单统计表!$A$1:$B$330,2,FALSE),"无记录")</f>
        <v>补自7月22日，并补2992币</v>
      </c>
      <c r="F73" s="2">
        <v>3500</v>
      </c>
      <c r="G73" s="2">
        <v>0</v>
      </c>
      <c r="H73" s="2" t="str">
        <f>IFERROR(VLOOKUP(A73,[1]虚点表!$D$1:$E$60,2,FALSE),"实点")</f>
        <v>实点</v>
      </c>
      <c r="I73" s="2" t="str">
        <f t="shared" si="1"/>
        <v>非空点</v>
      </c>
      <c r="J73" s="2">
        <v>0</v>
      </c>
    </row>
    <row r="74" spans="1:10" x14ac:dyDescent="0.2">
      <c r="A74" s="2">
        <v>15144930099</v>
      </c>
      <c r="B74" s="2" t="s">
        <v>11</v>
      </c>
      <c r="C74" s="2">
        <v>0</v>
      </c>
      <c r="D74" s="3" t="s">
        <v>1</v>
      </c>
      <c r="E74" s="3" t="str">
        <f>IFERROR(VLOOKUP(A74,[1]入单统计表!$A$1:$B$330,2,FALSE),"无记录")</f>
        <v>无记录</v>
      </c>
      <c r="F74" s="2">
        <v>0</v>
      </c>
      <c r="G74" s="2">
        <v>0</v>
      </c>
      <c r="H74" s="2" t="str">
        <f>IFERROR(VLOOKUP(A74,[1]虚点表!$D$1:$E$60,2,FALSE),"实点")</f>
        <v>实点</v>
      </c>
      <c r="I74" s="2" t="str">
        <f t="shared" si="1"/>
        <v>空点</v>
      </c>
      <c r="J74" s="2">
        <v>0</v>
      </c>
    </row>
    <row r="75" spans="1:10" x14ac:dyDescent="0.2">
      <c r="A75" s="2">
        <v>18920689608</v>
      </c>
      <c r="B75" s="2" t="s">
        <v>11</v>
      </c>
      <c r="C75" s="2">
        <v>0</v>
      </c>
      <c r="D75" s="3" t="s">
        <v>1</v>
      </c>
      <c r="E75" s="3" t="str">
        <f>IFERROR(VLOOKUP(A75,[1]入单统计表!$A$1:$B$330,2,FALSE),"无记录")</f>
        <v>无记录</v>
      </c>
      <c r="F75" s="2">
        <v>0</v>
      </c>
      <c r="G75" s="2">
        <v>0</v>
      </c>
      <c r="H75" s="2" t="str">
        <f>IFERROR(VLOOKUP(A75,[1]虚点表!$D$1:$E$60,2,FALSE),"实点")</f>
        <v>实点</v>
      </c>
      <c r="I75" s="2" t="str">
        <f t="shared" si="1"/>
        <v>空点</v>
      </c>
      <c r="J75" s="2">
        <v>0</v>
      </c>
    </row>
    <row r="76" spans="1:10" x14ac:dyDescent="0.2">
      <c r="A76" s="2">
        <v>15810930166</v>
      </c>
      <c r="B76" s="2" t="s">
        <v>11</v>
      </c>
      <c r="C76" s="2">
        <v>0</v>
      </c>
      <c r="D76" s="3" t="s">
        <v>1</v>
      </c>
      <c r="E76" s="3" t="str">
        <f>IFERROR(VLOOKUP(A76,[1]入单统计表!$A$1:$B$330,2,FALSE),"无记录")</f>
        <v>无记录</v>
      </c>
      <c r="F76" s="2">
        <v>0</v>
      </c>
      <c r="G76" s="2">
        <v>0</v>
      </c>
      <c r="H76" s="2" t="str">
        <f>IFERROR(VLOOKUP(A76,[1]虚点表!$D$1:$E$60,2,FALSE),"实点")</f>
        <v>实点</v>
      </c>
      <c r="I76" s="2" t="str">
        <f t="shared" si="1"/>
        <v>空点</v>
      </c>
      <c r="J76" s="2">
        <v>0</v>
      </c>
    </row>
    <row r="77" spans="1:10" x14ac:dyDescent="0.2">
      <c r="A77" s="2">
        <v>18911002358</v>
      </c>
      <c r="B77" s="2" t="s">
        <v>11</v>
      </c>
      <c r="C77" s="2">
        <v>0</v>
      </c>
      <c r="D77" s="3" t="s">
        <v>1</v>
      </c>
      <c r="E77" s="3" t="str">
        <f>IFERROR(VLOOKUP(A77,[1]入单统计表!$A$1:$B$330,2,FALSE),"无记录")</f>
        <v>无记录</v>
      </c>
      <c r="F77" s="2">
        <v>0</v>
      </c>
      <c r="G77" s="2">
        <v>0</v>
      </c>
      <c r="H77" s="2" t="str">
        <f>IFERROR(VLOOKUP(A77,[1]虚点表!$D$1:$E$60,2,FALSE),"实点")</f>
        <v>实点</v>
      </c>
      <c r="I77" s="2" t="str">
        <f t="shared" si="1"/>
        <v>空点</v>
      </c>
      <c r="J77" s="2">
        <v>0</v>
      </c>
    </row>
    <row r="78" spans="1:10" x14ac:dyDescent="0.2">
      <c r="A78" s="2">
        <v>13671370702</v>
      </c>
      <c r="B78" s="2" t="s">
        <v>11</v>
      </c>
      <c r="C78" s="2">
        <v>3500</v>
      </c>
      <c r="D78" s="3">
        <v>44082</v>
      </c>
      <c r="E78" s="3" t="str">
        <f>IFERROR(VLOOKUP(A78,[1]入单统计表!$A$1:$B$330,2,FALSE),"无记录")</f>
        <v>现金或微信</v>
      </c>
      <c r="F78" s="2">
        <v>7000</v>
      </c>
      <c r="G78" s="2">
        <v>0</v>
      </c>
      <c r="H78" s="2" t="str">
        <f>IFERROR(VLOOKUP(A78,[1]虚点表!$D$1:$E$60,2,FALSE),"实点")</f>
        <v>实点</v>
      </c>
      <c r="I78" s="2" t="str">
        <f t="shared" si="1"/>
        <v>非空点</v>
      </c>
      <c r="J78" s="2">
        <v>93.1</v>
      </c>
    </row>
    <row r="79" spans="1:10" x14ac:dyDescent="0.2">
      <c r="A79" s="2">
        <v>13466726353</v>
      </c>
      <c r="B79" s="2" t="s">
        <v>11</v>
      </c>
      <c r="C79" s="2">
        <v>3640</v>
      </c>
      <c r="D79" s="3">
        <v>44082</v>
      </c>
      <c r="E79" s="3" t="str">
        <f>IFERROR(VLOOKUP(A79,[1]入单统计表!$A$1:$B$330,2,FALSE),"无记录")</f>
        <v>现金或微信</v>
      </c>
      <c r="F79" s="2">
        <v>7000</v>
      </c>
      <c r="G79" s="2">
        <v>0</v>
      </c>
      <c r="H79" s="2" t="str">
        <f>IFERROR(VLOOKUP(A79,[1]虚点表!$D$1:$E$60,2,FALSE),"实点")</f>
        <v>实点</v>
      </c>
      <c r="I79" s="2" t="str">
        <f t="shared" si="1"/>
        <v>非空点</v>
      </c>
      <c r="J79" s="2">
        <v>186.2</v>
      </c>
    </row>
    <row r="80" spans="1:10" x14ac:dyDescent="0.2">
      <c r="A80" s="2">
        <v>13833378353</v>
      </c>
      <c r="B80" s="2" t="s">
        <v>11</v>
      </c>
      <c r="C80" s="2">
        <v>0</v>
      </c>
      <c r="D80" s="3" t="s">
        <v>1</v>
      </c>
      <c r="E80" s="3" t="str">
        <f>IFERROR(VLOOKUP(A80,[1]入单统计表!$A$1:$B$330,2,FALSE),"无记录")</f>
        <v>无记录</v>
      </c>
      <c r="F80" s="2">
        <v>0</v>
      </c>
      <c r="G80" s="2">
        <v>0</v>
      </c>
      <c r="H80" s="2" t="str">
        <f>IFERROR(VLOOKUP(A80,[1]虚点表!$D$1:$E$60,2,FALSE),"实点")</f>
        <v>实点</v>
      </c>
      <c r="I80" s="2" t="str">
        <f t="shared" si="1"/>
        <v>空点</v>
      </c>
      <c r="J80" s="2">
        <v>0</v>
      </c>
    </row>
    <row r="81" spans="1:10" x14ac:dyDescent="0.2">
      <c r="A81" s="2">
        <v>18211180950</v>
      </c>
      <c r="B81" s="2" t="s">
        <v>11</v>
      </c>
      <c r="C81" s="2">
        <v>1627.5</v>
      </c>
      <c r="D81" s="3">
        <v>44091</v>
      </c>
      <c r="E81" s="3" t="str">
        <f>IFERROR(VLOOKUP(A81,[1]入单统计表!$A$1:$B$330,2,FALSE),"无记录")</f>
        <v>500U到钱包</v>
      </c>
      <c r="F81" s="2">
        <v>3500</v>
      </c>
      <c r="G81" s="2">
        <v>0</v>
      </c>
      <c r="H81" s="2" t="str">
        <f>IFERROR(VLOOKUP(A81,[1]虚点表!$D$1:$E$60,2,FALSE),"实点")</f>
        <v>实点</v>
      </c>
      <c r="I81" s="2" t="str">
        <f t="shared" si="1"/>
        <v>非空点</v>
      </c>
      <c r="J81" s="2">
        <v>0</v>
      </c>
    </row>
    <row r="82" spans="1:10" x14ac:dyDescent="0.2">
      <c r="A82" s="2">
        <v>15311334106</v>
      </c>
      <c r="B82" s="2" t="s">
        <v>11</v>
      </c>
      <c r="C82" s="2">
        <v>0</v>
      </c>
      <c r="D82" s="3" t="s">
        <v>1</v>
      </c>
      <c r="E82" s="3" t="str">
        <f>IFERROR(VLOOKUP(A82,[1]入单统计表!$A$1:$B$330,2,FALSE),"无记录")</f>
        <v>无记录</v>
      </c>
      <c r="F82" s="2">
        <v>0</v>
      </c>
      <c r="G82" s="2">
        <v>0</v>
      </c>
      <c r="H82" s="2" t="str">
        <f>IFERROR(VLOOKUP(A82,[1]虚点表!$D$1:$E$60,2,FALSE),"实点")</f>
        <v>实点</v>
      </c>
      <c r="I82" s="2" t="str">
        <f t="shared" si="1"/>
        <v>空点</v>
      </c>
      <c r="J82" s="2">
        <v>0</v>
      </c>
    </row>
    <row r="83" spans="1:10" x14ac:dyDescent="0.2">
      <c r="A83" s="2">
        <v>15810930163</v>
      </c>
      <c r="B83" s="2" t="s">
        <v>11</v>
      </c>
      <c r="C83" s="2">
        <v>2362.5</v>
      </c>
      <c r="D83" s="3" t="s">
        <v>1</v>
      </c>
      <c r="E83" s="3" t="str">
        <f>IFERROR(VLOOKUP(A83,[1]入单统计表!$A$1:$B$330,2,FALSE),"无记录")</f>
        <v>来自13611199967提币</v>
      </c>
      <c r="F83" s="2">
        <v>0</v>
      </c>
      <c r="G83" s="2">
        <v>0</v>
      </c>
      <c r="H83" s="2" t="str">
        <f>IFERROR(VLOOKUP(A83,[1]虚点表!$D$1:$E$60,2,FALSE),"实点")</f>
        <v>实点</v>
      </c>
      <c r="I83" s="2" t="str">
        <f t="shared" si="1"/>
        <v>空点</v>
      </c>
      <c r="J83" s="2">
        <v>0</v>
      </c>
    </row>
    <row r="84" spans="1:10" x14ac:dyDescent="0.2">
      <c r="A84" s="2">
        <v>15810930162</v>
      </c>
      <c r="B84" s="2" t="s">
        <v>11</v>
      </c>
      <c r="C84" s="2">
        <v>262.5</v>
      </c>
      <c r="D84" s="3" t="s">
        <v>1</v>
      </c>
      <c r="E84" s="3" t="str">
        <f>IFERROR(VLOOKUP(A84,[1]入单统计表!$A$1:$B$330,2,FALSE),"无记录")</f>
        <v>来自13611199967提币</v>
      </c>
      <c r="F84" s="2">
        <v>0</v>
      </c>
      <c r="G84" s="2">
        <v>279.29999999999995</v>
      </c>
      <c r="H84" s="2" t="str">
        <f>IFERROR(VLOOKUP(A84,[1]虚点表!$D$1:$E$60,2,FALSE),"实点")</f>
        <v>实点</v>
      </c>
      <c r="I84" s="2" t="str">
        <f t="shared" si="1"/>
        <v>空点</v>
      </c>
      <c r="J84" s="2">
        <v>0</v>
      </c>
    </row>
    <row r="85" spans="1:10" x14ac:dyDescent="0.2">
      <c r="A85" s="2">
        <v>13261539928</v>
      </c>
      <c r="B85" s="2" t="s">
        <v>11</v>
      </c>
      <c r="C85" s="2">
        <v>1760.5</v>
      </c>
      <c r="D85" s="3" t="s">
        <v>1</v>
      </c>
      <c r="E85" s="3" t="str">
        <f>IFERROR(VLOOKUP(A85,[1]入单统计表!$A$1:$B$330,2,FALSE),"无记录")</f>
        <v>425.6USDT来自提现，74.4U来自陈总提现</v>
      </c>
      <c r="F85" s="2">
        <v>0</v>
      </c>
      <c r="G85" s="2">
        <v>0</v>
      </c>
      <c r="H85" s="2" t="str">
        <f>IFERROR(VLOOKUP(A85,[1]虚点表!$D$1:$E$60,2,FALSE),"实点")</f>
        <v>实点</v>
      </c>
      <c r="I85" s="2" t="str">
        <f t="shared" si="1"/>
        <v>空点</v>
      </c>
      <c r="J85" s="2">
        <v>0</v>
      </c>
    </row>
    <row r="86" spans="1:10" x14ac:dyDescent="0.2">
      <c r="A86" s="2">
        <v>15300182930</v>
      </c>
      <c r="B86" s="2" t="s">
        <v>11</v>
      </c>
      <c r="C86" s="2">
        <v>0</v>
      </c>
      <c r="D86" s="3" t="s">
        <v>1</v>
      </c>
      <c r="E86" s="3" t="str">
        <f>IFERROR(VLOOKUP(A86,[1]入单统计表!$A$1:$B$330,2,FALSE),"无记录")</f>
        <v>无记录</v>
      </c>
      <c r="F86" s="2">
        <v>0</v>
      </c>
      <c r="G86" s="2">
        <v>0</v>
      </c>
      <c r="H86" s="2" t="str">
        <f>IFERROR(VLOOKUP(A86,[1]虚点表!$D$1:$E$60,2,FALSE),"实点")</f>
        <v>实点</v>
      </c>
      <c r="I86" s="2" t="str">
        <f t="shared" si="1"/>
        <v>空点</v>
      </c>
      <c r="J86" s="2">
        <v>0</v>
      </c>
    </row>
    <row r="87" spans="1:10" x14ac:dyDescent="0.2">
      <c r="A87" s="2">
        <v>13552717880</v>
      </c>
      <c r="B87" s="2" t="s">
        <v>11</v>
      </c>
      <c r="C87" s="2">
        <v>0</v>
      </c>
      <c r="D87" s="3" t="s">
        <v>1</v>
      </c>
      <c r="E87" s="3" t="str">
        <f>IFERROR(VLOOKUP(A87,[1]入单统计表!$A$1:$B$330,2,FALSE),"无记录")</f>
        <v>无记录</v>
      </c>
      <c r="F87" s="2">
        <v>0</v>
      </c>
      <c r="G87" s="2">
        <v>0</v>
      </c>
      <c r="H87" s="2" t="str">
        <f>IFERROR(VLOOKUP(A87,[1]虚点表!$D$1:$E$60,2,FALSE),"实点")</f>
        <v>实点</v>
      </c>
      <c r="I87" s="2" t="str">
        <f t="shared" si="1"/>
        <v>空点</v>
      </c>
      <c r="J87" s="2">
        <v>0</v>
      </c>
    </row>
    <row r="88" spans="1:10" x14ac:dyDescent="0.2">
      <c r="A88" s="2">
        <v>13311311757</v>
      </c>
      <c r="B88" s="2" t="s">
        <v>11</v>
      </c>
      <c r="C88" s="2">
        <v>892.5</v>
      </c>
      <c r="D88" s="3">
        <v>44105</v>
      </c>
      <c r="E88" s="3" t="str">
        <f>IFERROR(VLOOKUP(A88,[1]入单统计表!$A$1:$B$330,2,FALSE),"无记录")</f>
        <v>现金或刷卡</v>
      </c>
      <c r="F88" s="2">
        <v>3500</v>
      </c>
      <c r="G88" s="2">
        <v>0</v>
      </c>
      <c r="H88" s="2" t="str">
        <f>IFERROR(VLOOKUP(A88,[1]虚点表!$D$1:$E$60,2,FALSE),"实点")</f>
        <v>实点</v>
      </c>
      <c r="I88" s="2" t="str">
        <f t="shared" si="1"/>
        <v>非空点</v>
      </c>
      <c r="J88" s="2">
        <v>0</v>
      </c>
    </row>
    <row r="89" spans="1:10" x14ac:dyDescent="0.2">
      <c r="A89" s="2">
        <v>13261539958</v>
      </c>
      <c r="B89" s="2" t="s">
        <v>11</v>
      </c>
      <c r="C89" s="2">
        <v>1995</v>
      </c>
      <c r="D89" s="3">
        <v>44084</v>
      </c>
      <c r="E89" s="3" t="str">
        <f>IFERROR(VLOOKUP(A89,[1]入单统计表!$A$1:$B$330,2,FALSE),"无记录")</f>
        <v>现金或微信</v>
      </c>
      <c r="F89" s="2">
        <v>3500</v>
      </c>
      <c r="G89" s="2">
        <v>0</v>
      </c>
      <c r="H89" s="2" t="str">
        <f>IFERROR(VLOOKUP(A89,[1]虚点表!$D$1:$E$60,2,FALSE),"实点")</f>
        <v>实点</v>
      </c>
      <c r="I89" s="2" t="str">
        <f t="shared" si="1"/>
        <v>非空点</v>
      </c>
      <c r="J89" s="2">
        <v>0</v>
      </c>
    </row>
    <row r="90" spans="1:10" x14ac:dyDescent="0.2">
      <c r="A90" s="2">
        <v>18513722572</v>
      </c>
      <c r="B90" s="2" t="s">
        <v>11</v>
      </c>
      <c r="C90" s="2">
        <v>2394</v>
      </c>
      <c r="D90" s="3">
        <v>44084</v>
      </c>
      <c r="E90" s="3" t="str">
        <f>IFERROR(VLOOKUP(A90,[1]入单统计表!$A$1:$B$330,2,FALSE),"无记录")</f>
        <v>现金或微信</v>
      </c>
      <c r="F90" s="2">
        <v>3500</v>
      </c>
      <c r="G90" s="2">
        <v>0</v>
      </c>
      <c r="H90" s="2" t="str">
        <f>IFERROR(VLOOKUP(A90,[1]虚点表!$D$1:$E$60,2,FALSE),"实点")</f>
        <v>实点</v>
      </c>
      <c r="I90" s="2" t="str">
        <f t="shared" si="1"/>
        <v>非空点</v>
      </c>
      <c r="J90" s="2">
        <v>0</v>
      </c>
    </row>
    <row r="91" spans="1:10" x14ac:dyDescent="0.2">
      <c r="A91" s="2">
        <v>13261539948</v>
      </c>
      <c r="B91" s="2" t="s">
        <v>11</v>
      </c>
      <c r="C91" s="2">
        <v>1995</v>
      </c>
      <c r="D91" s="3">
        <v>44084</v>
      </c>
      <c r="E91" s="3" t="str">
        <f>IFERROR(VLOOKUP(A91,[1]入单统计表!$A$1:$B$330,2,FALSE),"无记录")</f>
        <v>现金或微信</v>
      </c>
      <c r="F91" s="2">
        <v>3500</v>
      </c>
      <c r="G91" s="2">
        <v>0</v>
      </c>
      <c r="H91" s="2" t="str">
        <f>IFERROR(VLOOKUP(A91,[1]虚点表!$D$1:$E$60,2,FALSE),"实点")</f>
        <v>实点</v>
      </c>
      <c r="I91" s="2" t="str">
        <f t="shared" si="1"/>
        <v>非空点</v>
      </c>
      <c r="J91" s="2">
        <v>0</v>
      </c>
    </row>
    <row r="92" spans="1:10" x14ac:dyDescent="0.2">
      <c r="A92" s="2">
        <v>13261539938</v>
      </c>
      <c r="B92" s="2" t="s">
        <v>11</v>
      </c>
      <c r="C92" s="2">
        <v>1995</v>
      </c>
      <c r="D92" s="3">
        <v>44084</v>
      </c>
      <c r="E92" s="3" t="str">
        <f>IFERROR(VLOOKUP(A92,[1]入单统计表!$A$1:$B$330,2,FALSE),"无记录")</f>
        <v>现金或微信</v>
      </c>
      <c r="F92" s="2">
        <v>3500</v>
      </c>
      <c r="G92" s="2">
        <v>0</v>
      </c>
      <c r="H92" s="2" t="str">
        <f>IFERROR(VLOOKUP(A92,[1]虚点表!$D$1:$E$60,2,FALSE),"实点")</f>
        <v>实点</v>
      </c>
      <c r="I92" s="2" t="str">
        <f t="shared" si="1"/>
        <v>非空点</v>
      </c>
      <c r="J92" s="2">
        <v>0</v>
      </c>
    </row>
    <row r="93" spans="1:10" x14ac:dyDescent="0.2">
      <c r="A93" s="2">
        <v>18513599866</v>
      </c>
      <c r="B93" s="2" t="s">
        <v>11</v>
      </c>
      <c r="C93" s="2">
        <v>0</v>
      </c>
      <c r="D93" s="3" t="s">
        <v>1</v>
      </c>
      <c r="E93" s="3" t="str">
        <f>IFERROR(VLOOKUP(A93,[1]入单统计表!$A$1:$B$330,2,FALSE),"无记录")</f>
        <v>无记录</v>
      </c>
      <c r="F93" s="2">
        <v>0</v>
      </c>
      <c r="G93" s="2">
        <v>0</v>
      </c>
      <c r="H93" s="2" t="str">
        <f>IFERROR(VLOOKUP(A93,[1]虚点表!$D$1:$E$60,2,FALSE),"实点")</f>
        <v>实点</v>
      </c>
      <c r="I93" s="2" t="str">
        <f t="shared" si="1"/>
        <v>空点</v>
      </c>
      <c r="J93" s="2">
        <v>0</v>
      </c>
    </row>
    <row r="94" spans="1:10" x14ac:dyDescent="0.2">
      <c r="A94" s="2">
        <v>18810971219</v>
      </c>
      <c r="B94" s="2" t="s">
        <v>11</v>
      </c>
      <c r="C94" s="2">
        <v>1995</v>
      </c>
      <c r="D94" s="3">
        <v>44084</v>
      </c>
      <c r="E94" s="3" t="str">
        <f>IFERROR(VLOOKUP(A94,[1]入单统计表!$A$1:$B$330,2,FALSE),"无记录")</f>
        <v>现金或微信</v>
      </c>
      <c r="F94" s="2">
        <v>3500</v>
      </c>
      <c r="G94" s="2">
        <v>0</v>
      </c>
      <c r="H94" s="2" t="str">
        <f>IFERROR(VLOOKUP(A94,[1]虚点表!$D$1:$E$60,2,FALSE),"实点")</f>
        <v>实点</v>
      </c>
      <c r="I94" s="2" t="str">
        <f t="shared" si="1"/>
        <v>非空点</v>
      </c>
      <c r="J94" s="2">
        <v>0</v>
      </c>
    </row>
    <row r="95" spans="1:10" x14ac:dyDescent="0.2">
      <c r="A95" s="2">
        <v>17600380193</v>
      </c>
      <c r="B95" s="2" t="s">
        <v>11</v>
      </c>
      <c r="C95" s="2">
        <v>2992.5</v>
      </c>
      <c r="D95" s="3" t="s">
        <v>1</v>
      </c>
      <c r="E95" s="3" t="str">
        <f>IFERROR(VLOOKUP(A95,[1]入单统计表!$A$1:$B$330,2,FALSE),"无记录")</f>
        <v>复投</v>
      </c>
      <c r="F95" s="2">
        <v>0</v>
      </c>
      <c r="G95" s="2">
        <v>0</v>
      </c>
      <c r="H95" s="2" t="str">
        <f>IFERROR(VLOOKUP(A95,[1]虚点表!$D$1:$E$60,2,FALSE),"实点")</f>
        <v>实点</v>
      </c>
      <c r="I95" s="2" t="str">
        <f t="shared" si="1"/>
        <v>空点</v>
      </c>
      <c r="J95" s="2">
        <v>0</v>
      </c>
    </row>
    <row r="96" spans="1:10" x14ac:dyDescent="0.2">
      <c r="A96" s="2">
        <v>15510584845</v>
      </c>
      <c r="B96" s="2" t="s">
        <v>11</v>
      </c>
      <c r="C96" s="2">
        <v>2992.5</v>
      </c>
      <c r="D96" s="3" t="s">
        <v>1</v>
      </c>
      <c r="E96" s="3" t="str">
        <f>IFERROR(VLOOKUP(A96,[1]入单统计表!$A$1:$B$330,2,FALSE),"无记录")</f>
        <v>复投</v>
      </c>
      <c r="F96" s="2">
        <v>0</v>
      </c>
      <c r="G96" s="2">
        <v>0</v>
      </c>
      <c r="H96" s="2" t="str">
        <f>IFERROR(VLOOKUP(A96,[1]虚点表!$D$1:$E$60,2,FALSE),"实点")</f>
        <v>实点</v>
      </c>
      <c r="I96" s="2" t="str">
        <f t="shared" si="1"/>
        <v>空点</v>
      </c>
      <c r="J96" s="2">
        <v>0</v>
      </c>
    </row>
    <row r="97" spans="1:10" x14ac:dyDescent="0.2">
      <c r="A97" s="2">
        <v>13261875619</v>
      </c>
      <c r="B97" s="2" t="s">
        <v>11</v>
      </c>
      <c r="C97" s="2">
        <v>2432.5</v>
      </c>
      <c r="D97" s="3">
        <v>44084</v>
      </c>
      <c r="E97" s="3" t="str">
        <f>IFERROR(VLOOKUP(A97,[1]入单统计表!$A$1:$B$330,2,FALSE),"无记录")</f>
        <v>现金或微信</v>
      </c>
      <c r="F97" s="2">
        <v>3500</v>
      </c>
      <c r="G97" s="2">
        <v>0</v>
      </c>
      <c r="H97" s="2" t="str">
        <f>IFERROR(VLOOKUP(A97,[1]虚点表!$D$1:$E$60,2,FALSE),"实点")</f>
        <v>实点</v>
      </c>
      <c r="I97" s="2" t="str">
        <f t="shared" si="1"/>
        <v>非空点</v>
      </c>
      <c r="J97" s="2">
        <v>0</v>
      </c>
    </row>
    <row r="98" spans="1:10" x14ac:dyDescent="0.2">
      <c r="A98" s="2">
        <v>13393361691</v>
      </c>
      <c r="B98" s="2" t="s">
        <v>11</v>
      </c>
      <c r="C98" s="2">
        <v>1452.5</v>
      </c>
      <c r="D98" s="3">
        <v>44081</v>
      </c>
      <c r="E98" s="3" t="str">
        <f>IFERROR(VLOOKUP(A98,[1]入单统计表!$A$1:$B$330,2,FALSE),"无记录")</f>
        <v>现金或微信</v>
      </c>
      <c r="F98" s="2">
        <v>3500</v>
      </c>
      <c r="G98" s="2">
        <v>0</v>
      </c>
      <c r="H98" s="2" t="str">
        <f>IFERROR(VLOOKUP(A98,[1]虚点表!$D$1:$E$60,2,FALSE),"实点")</f>
        <v>实点</v>
      </c>
      <c r="I98" s="2" t="str">
        <f t="shared" si="1"/>
        <v>非空点</v>
      </c>
      <c r="J98" s="2">
        <v>0</v>
      </c>
    </row>
    <row r="99" spans="1:10" x14ac:dyDescent="0.2">
      <c r="A99" s="2">
        <v>18633985924</v>
      </c>
      <c r="B99" s="2" t="s">
        <v>11</v>
      </c>
      <c r="C99" s="2">
        <v>0</v>
      </c>
      <c r="D99" s="3" t="s">
        <v>1</v>
      </c>
      <c r="E99" s="3" t="str">
        <f>IFERROR(VLOOKUP(A99,[1]入单统计表!$A$1:$B$330,2,FALSE),"无记录")</f>
        <v>无记录</v>
      </c>
      <c r="F99" s="2">
        <v>0</v>
      </c>
      <c r="G99" s="2">
        <v>0</v>
      </c>
      <c r="H99" s="2" t="str">
        <f>IFERROR(VLOOKUP(A99,[1]虚点表!$D$1:$E$60,2,FALSE),"实点")</f>
        <v>实点</v>
      </c>
      <c r="I99" s="2" t="str">
        <f t="shared" si="1"/>
        <v>空点</v>
      </c>
      <c r="J99" s="2">
        <v>0</v>
      </c>
    </row>
    <row r="100" spans="1:10" x14ac:dyDescent="0.2">
      <c r="A100" s="2">
        <v>18601066181</v>
      </c>
      <c r="B100" s="2" t="s">
        <v>11</v>
      </c>
      <c r="C100" s="2">
        <v>2310</v>
      </c>
      <c r="D100" s="3">
        <v>44078</v>
      </c>
      <c r="E100" s="3" t="str">
        <f>IFERROR(VLOOKUP(A100,[1]入单统计表!$A$1:$B$330,2,FALSE),"无记录")</f>
        <v>刷卡</v>
      </c>
      <c r="F100" s="2">
        <v>3500</v>
      </c>
      <c r="G100" s="2">
        <v>0</v>
      </c>
      <c r="H100" s="2" t="str">
        <f>IFERROR(VLOOKUP(A100,[1]虚点表!$D$1:$E$60,2,FALSE),"实点")</f>
        <v>实点</v>
      </c>
      <c r="I100" s="2" t="str">
        <f t="shared" si="1"/>
        <v>非空点</v>
      </c>
      <c r="J100" s="2">
        <v>0</v>
      </c>
    </row>
    <row r="101" spans="1:10" x14ac:dyDescent="0.2">
      <c r="A101" s="2">
        <v>17812526212</v>
      </c>
      <c r="B101" s="2" t="s">
        <v>11</v>
      </c>
      <c r="C101" s="2">
        <v>2793</v>
      </c>
      <c r="D101" s="3">
        <v>44077</v>
      </c>
      <c r="E101" s="3" t="str">
        <f>IFERROR(VLOOKUP(A101,[1]入单统计表!$A$1:$B$330,2,FALSE),"无记录")</f>
        <v>现金</v>
      </c>
      <c r="F101" s="2">
        <v>3500</v>
      </c>
      <c r="G101" s="2">
        <v>0</v>
      </c>
      <c r="H101" s="2" t="str">
        <f>IFERROR(VLOOKUP(A101,[1]虚点表!$D$1:$E$60,2,FALSE),"实点")</f>
        <v>实点</v>
      </c>
      <c r="I101" s="2" t="str">
        <f t="shared" si="1"/>
        <v>非空点</v>
      </c>
      <c r="J101" s="2">
        <v>0</v>
      </c>
    </row>
    <row r="102" spans="1:10" x14ac:dyDescent="0.2">
      <c r="A102" s="2">
        <v>13070122351</v>
      </c>
      <c r="B102" s="2" t="s">
        <v>11</v>
      </c>
      <c r="C102" s="2">
        <v>2467.5</v>
      </c>
      <c r="D102" s="3">
        <v>44075</v>
      </c>
      <c r="E102" s="3" t="str">
        <f>IFERROR(VLOOKUP(A102,[1]入单统计表!$A$1:$B$330,2,FALSE),"无记录")</f>
        <v>现金或微信</v>
      </c>
      <c r="F102" s="2">
        <v>3500</v>
      </c>
      <c r="G102" s="2">
        <v>0</v>
      </c>
      <c r="H102" s="2" t="str">
        <f>IFERROR(VLOOKUP(A102,[1]虚点表!$D$1:$E$60,2,FALSE),"实点")</f>
        <v>实点</v>
      </c>
      <c r="I102" s="2" t="str">
        <f t="shared" si="1"/>
        <v>非空点</v>
      </c>
      <c r="J102" s="2">
        <v>0</v>
      </c>
    </row>
    <row r="103" spans="1:10" x14ac:dyDescent="0.2">
      <c r="A103" s="2">
        <v>15321717868</v>
      </c>
      <c r="B103" s="2" t="s">
        <v>11</v>
      </c>
      <c r="C103" s="2">
        <v>2467.5</v>
      </c>
      <c r="D103" s="3">
        <v>44075</v>
      </c>
      <c r="E103" s="3" t="str">
        <f>IFERROR(VLOOKUP(A103,[1]入单统计表!$A$1:$B$330,2,FALSE),"无记录")</f>
        <v>现金或微信</v>
      </c>
      <c r="F103" s="2">
        <v>3500</v>
      </c>
      <c r="G103" s="2">
        <v>0</v>
      </c>
      <c r="H103" s="2" t="str">
        <f>IFERROR(VLOOKUP(A103,[1]虚点表!$D$1:$E$60,2,FALSE),"实点")</f>
        <v>实点</v>
      </c>
      <c r="I103" s="2" t="str">
        <f t="shared" si="1"/>
        <v>非空点</v>
      </c>
      <c r="J103" s="2">
        <v>0</v>
      </c>
    </row>
    <row r="104" spans="1:10" x14ac:dyDescent="0.2">
      <c r="A104" s="2">
        <v>13683064663</v>
      </c>
      <c r="B104" s="2" t="s">
        <v>11</v>
      </c>
      <c r="C104" s="2">
        <v>2961</v>
      </c>
      <c r="D104" s="3">
        <v>44075</v>
      </c>
      <c r="E104" s="3" t="str">
        <f>IFERROR(VLOOKUP(A104,[1]入单统计表!$A$1:$B$330,2,FALSE),"无记录")</f>
        <v>现金或微信</v>
      </c>
      <c r="F104" s="2">
        <v>3500</v>
      </c>
      <c r="G104" s="2">
        <v>0</v>
      </c>
      <c r="H104" s="2" t="str">
        <f>IFERROR(VLOOKUP(A104,[1]虚点表!$D$1:$E$60,2,FALSE),"实点")</f>
        <v>实点</v>
      </c>
      <c r="I104" s="2" t="str">
        <f t="shared" si="1"/>
        <v>非空点</v>
      </c>
      <c r="J104" s="2">
        <v>0</v>
      </c>
    </row>
    <row r="105" spans="1:10" x14ac:dyDescent="0.2">
      <c r="A105" s="2">
        <v>18518426896</v>
      </c>
      <c r="B105" s="2" t="s">
        <v>11</v>
      </c>
      <c r="C105" s="2">
        <v>700</v>
      </c>
      <c r="D105" s="3">
        <v>44073</v>
      </c>
      <c r="E105" s="3" t="str">
        <f>IFERROR(VLOOKUP(A105,[1]入单统计表!$A$1:$B$330,2,FALSE),"无记录")</f>
        <v>现金</v>
      </c>
      <c r="F105" s="2">
        <v>3500</v>
      </c>
      <c r="G105" s="2">
        <v>0</v>
      </c>
      <c r="H105" s="2" t="str">
        <f>IFERROR(VLOOKUP(A105,[1]虚点表!$D$1:$E$60,2,FALSE),"实点")</f>
        <v>实点</v>
      </c>
      <c r="I105" s="2" t="str">
        <f t="shared" si="1"/>
        <v>非空点</v>
      </c>
      <c r="J105" s="2">
        <v>0</v>
      </c>
    </row>
    <row r="106" spans="1:10" x14ac:dyDescent="0.2">
      <c r="A106" s="2">
        <v>18518426895</v>
      </c>
      <c r="B106" s="2" t="s">
        <v>11</v>
      </c>
      <c r="C106" s="2">
        <v>700</v>
      </c>
      <c r="D106" s="3">
        <v>44073</v>
      </c>
      <c r="E106" s="3" t="str">
        <f>IFERROR(VLOOKUP(A106,[1]入单统计表!$A$1:$B$330,2,FALSE),"无记录")</f>
        <v>现金</v>
      </c>
      <c r="F106" s="2">
        <v>3500</v>
      </c>
      <c r="G106" s="2">
        <v>0</v>
      </c>
      <c r="H106" s="2" t="str">
        <f>IFERROR(VLOOKUP(A106,[1]虚点表!$D$1:$E$60,2,FALSE),"实点")</f>
        <v>实点</v>
      </c>
      <c r="I106" s="2" t="str">
        <f t="shared" si="1"/>
        <v>非空点</v>
      </c>
      <c r="J106" s="2">
        <v>0</v>
      </c>
    </row>
    <row r="107" spans="1:10" x14ac:dyDescent="0.2">
      <c r="A107" s="2">
        <v>18518426893</v>
      </c>
      <c r="B107" s="2" t="s">
        <v>11</v>
      </c>
      <c r="C107" s="2">
        <v>700</v>
      </c>
      <c r="D107" s="3">
        <v>44073</v>
      </c>
      <c r="E107" s="3" t="str">
        <f>IFERROR(VLOOKUP(A107,[1]入单统计表!$A$1:$B$330,2,FALSE),"无记录")</f>
        <v>现金</v>
      </c>
      <c r="F107" s="2">
        <v>3500</v>
      </c>
      <c r="G107" s="2">
        <v>0</v>
      </c>
      <c r="H107" s="2" t="str">
        <f>IFERROR(VLOOKUP(A107,[1]虚点表!$D$1:$E$60,2,FALSE),"实点")</f>
        <v>实点</v>
      </c>
      <c r="I107" s="2" t="str">
        <f t="shared" si="1"/>
        <v>非空点</v>
      </c>
      <c r="J107" s="2">
        <v>0</v>
      </c>
    </row>
    <row r="108" spans="1:10" x14ac:dyDescent="0.2">
      <c r="A108" s="2">
        <v>18518426892</v>
      </c>
      <c r="B108" s="2" t="s">
        <v>11</v>
      </c>
      <c r="C108" s="2">
        <v>700</v>
      </c>
      <c r="D108" s="3">
        <v>44073</v>
      </c>
      <c r="E108" s="3" t="str">
        <f>IFERROR(VLOOKUP(A108,[1]入单统计表!$A$1:$B$330,2,FALSE),"无记录")</f>
        <v>现金</v>
      </c>
      <c r="F108" s="2">
        <v>3500</v>
      </c>
      <c r="G108" s="2">
        <v>0</v>
      </c>
      <c r="H108" s="2" t="str">
        <f>IFERROR(VLOOKUP(A108,[1]虚点表!$D$1:$E$60,2,FALSE),"实点")</f>
        <v>实点</v>
      </c>
      <c r="I108" s="2" t="str">
        <f t="shared" si="1"/>
        <v>非空点</v>
      </c>
      <c r="J108" s="2">
        <v>0</v>
      </c>
    </row>
    <row r="109" spans="1:10" x14ac:dyDescent="0.2">
      <c r="A109" s="2">
        <v>18518426891</v>
      </c>
      <c r="B109" s="2" t="s">
        <v>11</v>
      </c>
      <c r="C109" s="2">
        <v>700</v>
      </c>
      <c r="D109" s="3">
        <v>44073</v>
      </c>
      <c r="E109" s="3" t="str">
        <f>IFERROR(VLOOKUP(A109,[1]入单统计表!$A$1:$B$330,2,FALSE),"无记录")</f>
        <v>现金</v>
      </c>
      <c r="F109" s="2">
        <v>3500</v>
      </c>
      <c r="G109" s="2">
        <v>0</v>
      </c>
      <c r="H109" s="2" t="str">
        <f>IFERROR(VLOOKUP(A109,[1]虚点表!$D$1:$E$60,2,FALSE),"实点")</f>
        <v>实点</v>
      </c>
      <c r="I109" s="2" t="str">
        <f t="shared" si="1"/>
        <v>非空点</v>
      </c>
      <c r="J109" s="2">
        <v>0</v>
      </c>
    </row>
    <row r="110" spans="1:10" x14ac:dyDescent="0.2">
      <c r="A110" s="2">
        <v>18513018698</v>
      </c>
      <c r="B110" s="2" t="s">
        <v>11</v>
      </c>
      <c r="C110" s="2">
        <v>2572.5</v>
      </c>
      <c r="D110" s="3">
        <v>44073</v>
      </c>
      <c r="E110" s="3" t="str">
        <f>IFERROR(VLOOKUP(A110,[1]入单统计表!$A$1:$B$330,2,FALSE),"无记录")</f>
        <v>现金</v>
      </c>
      <c r="F110" s="2">
        <v>3500</v>
      </c>
      <c r="G110" s="2">
        <v>0</v>
      </c>
      <c r="H110" s="2" t="str">
        <f>IFERROR(VLOOKUP(A110,[1]虚点表!$D$1:$E$60,2,FALSE),"实点")</f>
        <v>实点</v>
      </c>
      <c r="I110" s="2" t="str">
        <f t="shared" si="1"/>
        <v>非空点</v>
      </c>
      <c r="J110" s="2">
        <v>0</v>
      </c>
    </row>
    <row r="111" spans="1:10" x14ac:dyDescent="0.2">
      <c r="A111" s="2">
        <v>18518426899</v>
      </c>
      <c r="B111" s="2" t="s">
        <v>11</v>
      </c>
      <c r="C111" s="2">
        <v>2800</v>
      </c>
      <c r="D111" s="3">
        <v>44073</v>
      </c>
      <c r="E111" s="3" t="str">
        <f>IFERROR(VLOOKUP(A111,[1]入单统计表!$A$1:$B$330,2,FALSE),"无记录")</f>
        <v>现金</v>
      </c>
      <c r="F111" s="2">
        <v>3500</v>
      </c>
      <c r="G111" s="2">
        <v>0</v>
      </c>
      <c r="H111" s="2" t="str">
        <f>IFERROR(VLOOKUP(A111,[1]虚点表!$D$1:$E$60,2,FALSE),"实点")</f>
        <v>实点</v>
      </c>
      <c r="I111" s="2" t="str">
        <f t="shared" si="1"/>
        <v>非空点</v>
      </c>
      <c r="J111" s="2">
        <v>0</v>
      </c>
    </row>
    <row r="112" spans="1:10" x14ac:dyDescent="0.2">
      <c r="A112" s="2">
        <v>18513018693</v>
      </c>
      <c r="B112" s="2" t="s">
        <v>11</v>
      </c>
      <c r="C112" s="2">
        <v>10043.25</v>
      </c>
      <c r="D112" s="3">
        <v>44073</v>
      </c>
      <c r="E112" s="3" t="str">
        <f>IFERROR(VLOOKUP(A112,[1]入单统计表!$A$1:$B$330,2,FALSE),"无记录")</f>
        <v>现金</v>
      </c>
      <c r="F112" s="2">
        <v>3500</v>
      </c>
      <c r="G112" s="2">
        <v>0</v>
      </c>
      <c r="H112" s="2" t="str">
        <f>IFERROR(VLOOKUP(A112,[1]虚点表!$D$1:$E$60,2,FALSE),"实点")</f>
        <v>实点</v>
      </c>
      <c r="I112" s="2" t="str">
        <f t="shared" si="1"/>
        <v>非空点</v>
      </c>
      <c r="J112" s="2">
        <v>0</v>
      </c>
    </row>
    <row r="113" spans="1:10" x14ac:dyDescent="0.2">
      <c r="A113" s="2">
        <v>13439401624</v>
      </c>
      <c r="B113" s="2" t="s">
        <v>11</v>
      </c>
      <c r="C113" s="2">
        <v>2730</v>
      </c>
      <c r="D113" s="3">
        <v>44073</v>
      </c>
      <c r="E113" s="3" t="str">
        <f>IFERROR(VLOOKUP(A113,[1]入单统计表!$A$1:$B$330,2,FALSE),"无记录")</f>
        <v>现金</v>
      </c>
      <c r="F113" s="2">
        <v>3500</v>
      </c>
      <c r="G113" s="2">
        <v>0</v>
      </c>
      <c r="H113" s="2" t="str">
        <f>IFERROR(VLOOKUP(A113,[1]虚点表!$D$1:$E$60,2,FALSE),"实点")</f>
        <v>实点</v>
      </c>
      <c r="I113" s="2" t="str">
        <f t="shared" si="1"/>
        <v>非空点</v>
      </c>
      <c r="J113" s="2">
        <v>0</v>
      </c>
    </row>
    <row r="114" spans="1:10" x14ac:dyDescent="0.2">
      <c r="A114" s="2">
        <v>13716740738</v>
      </c>
      <c r="B114" s="2" t="s">
        <v>11</v>
      </c>
      <c r="C114" s="2">
        <v>3097.5</v>
      </c>
      <c r="D114" s="3">
        <v>44063</v>
      </c>
      <c r="E114" s="3" t="str">
        <f>IFERROR(VLOOKUP(A114,[1]入单统计表!$A$1:$B$330,2,FALSE),"无记录")</f>
        <v>现金或微信</v>
      </c>
      <c r="F114" s="2">
        <v>3500</v>
      </c>
      <c r="G114" s="2">
        <v>0</v>
      </c>
      <c r="H114" s="2" t="str">
        <f>IFERROR(VLOOKUP(A114,[1]虚点表!$D$1:$E$60,2,FALSE),"实点")</f>
        <v>实点</v>
      </c>
      <c r="I114" s="2" t="str">
        <f t="shared" si="1"/>
        <v>非空点</v>
      </c>
      <c r="J114" s="2">
        <v>0</v>
      </c>
    </row>
    <row r="115" spans="1:10" x14ac:dyDescent="0.2">
      <c r="A115" s="2">
        <v>13681067069</v>
      </c>
      <c r="B115" s="2" t="s">
        <v>11</v>
      </c>
      <c r="C115" s="2">
        <v>7684.25</v>
      </c>
      <c r="D115" s="3">
        <v>44060.789525462962</v>
      </c>
      <c r="E115" s="3" t="str">
        <f>IFERROR(VLOOKUP(A115,[1]入单统计表!$A$1:$B$330,2,FALSE),"无记录")</f>
        <v>现金或刷卡</v>
      </c>
      <c r="F115" s="2">
        <v>3500</v>
      </c>
      <c r="G115" s="2">
        <v>1037.4000000000001</v>
      </c>
      <c r="H115" s="2" t="str">
        <f>IFERROR(VLOOKUP(A115,[1]虚点表!$D$1:$E$60,2,FALSE),"实点")</f>
        <v>实点</v>
      </c>
      <c r="I115" s="2" t="str">
        <f t="shared" si="1"/>
        <v>非空点</v>
      </c>
      <c r="J115" s="2">
        <v>0</v>
      </c>
    </row>
    <row r="116" spans="1:10" x14ac:dyDescent="0.2">
      <c r="A116" s="2">
        <v>18666666627</v>
      </c>
      <c r="B116" s="2" t="s">
        <v>11</v>
      </c>
      <c r="C116" s="2">
        <v>3619</v>
      </c>
      <c r="D116" s="3">
        <v>44060.790150462963</v>
      </c>
      <c r="E116" s="3" t="str">
        <f>IFERROR(VLOOKUP(A116,[1]入单统计表!$A$1:$B$330,2,FALSE),"无记录")</f>
        <v>现金或刷卡</v>
      </c>
      <c r="F116" s="2">
        <v>3500</v>
      </c>
      <c r="G116" s="2">
        <v>0</v>
      </c>
      <c r="H116" s="2" t="str">
        <f>IFERROR(VLOOKUP(A116,[1]虚点表!$D$1:$E$60,2,FALSE),"实点")</f>
        <v>实点</v>
      </c>
      <c r="I116" s="2" t="str">
        <f t="shared" si="1"/>
        <v>非空点</v>
      </c>
      <c r="J116" s="2">
        <v>0</v>
      </c>
    </row>
    <row r="117" spans="1:10" x14ac:dyDescent="0.2">
      <c r="A117" s="2">
        <v>18666666626</v>
      </c>
      <c r="B117" s="2" t="s">
        <v>11</v>
      </c>
      <c r="C117" s="2">
        <v>3619</v>
      </c>
      <c r="D117" s="3">
        <v>44060.791631944441</v>
      </c>
      <c r="E117" s="3" t="str">
        <f>IFERROR(VLOOKUP(A117,[1]入单统计表!$A$1:$B$330,2,FALSE),"无记录")</f>
        <v>现金或刷卡</v>
      </c>
      <c r="F117" s="2">
        <v>3500</v>
      </c>
      <c r="G117" s="2">
        <v>0</v>
      </c>
      <c r="H117" s="2" t="str">
        <f>IFERROR(VLOOKUP(A117,[1]虚点表!$D$1:$E$60,2,FALSE),"实点")</f>
        <v>实点</v>
      </c>
      <c r="I117" s="2" t="str">
        <f t="shared" si="1"/>
        <v>非空点</v>
      </c>
      <c r="J117" s="2">
        <v>0</v>
      </c>
    </row>
    <row r="118" spans="1:10" x14ac:dyDescent="0.2">
      <c r="A118" s="2">
        <v>13521235302</v>
      </c>
      <c r="B118" s="2" t="s">
        <v>11</v>
      </c>
      <c r="C118" s="2">
        <v>2674</v>
      </c>
      <c r="D118" s="3" t="s">
        <v>1</v>
      </c>
      <c r="E118" s="3" t="str">
        <f>IFERROR(VLOOKUP(A118,[1]入单统计表!$A$1:$B$330,2,FALSE),"无记录")</f>
        <v>无记录</v>
      </c>
      <c r="F118" s="2">
        <v>0</v>
      </c>
      <c r="G118" s="2">
        <v>0</v>
      </c>
      <c r="H118" s="2" t="str">
        <f>IFERROR(VLOOKUP(A118,[1]虚点表!$D$1:$E$60,2,FALSE),"实点")</f>
        <v>虚点</v>
      </c>
      <c r="I118" s="2" t="str">
        <f t="shared" si="1"/>
        <v>空点</v>
      </c>
      <c r="J118" s="2">
        <v>0</v>
      </c>
    </row>
    <row r="119" spans="1:10" x14ac:dyDescent="0.2">
      <c r="A119" s="2">
        <v>18666666625</v>
      </c>
      <c r="B119" s="2" t="s">
        <v>11</v>
      </c>
      <c r="C119" s="2">
        <v>3619</v>
      </c>
      <c r="D119" s="3">
        <v>44060.791817129626</v>
      </c>
      <c r="E119" s="3" t="str">
        <f>IFERROR(VLOOKUP(A119,[1]入单统计表!$A$1:$B$330,2,FALSE),"无记录")</f>
        <v>现金或刷卡</v>
      </c>
      <c r="F119" s="2">
        <v>3500</v>
      </c>
      <c r="G119" s="2">
        <v>0</v>
      </c>
      <c r="H119" s="2" t="str">
        <f>IFERROR(VLOOKUP(A119,[1]虚点表!$D$1:$E$60,2,FALSE),"实点")</f>
        <v>实点</v>
      </c>
      <c r="I119" s="2" t="str">
        <f t="shared" si="1"/>
        <v>非空点</v>
      </c>
      <c r="J119" s="2">
        <v>0</v>
      </c>
    </row>
    <row r="120" spans="1:10" x14ac:dyDescent="0.2">
      <c r="A120" s="2">
        <v>13436666271</v>
      </c>
      <c r="B120" s="2" t="s">
        <v>11</v>
      </c>
      <c r="C120" s="2">
        <v>6242.25</v>
      </c>
      <c r="D120" s="3">
        <v>44060.828287037039</v>
      </c>
      <c r="E120" s="3" t="str">
        <f>IFERROR(VLOOKUP(A120,[1]入单统计表!$A$1:$B$330,2,FALSE),"无记录")</f>
        <v>现金或刷卡</v>
      </c>
      <c r="F120" s="2">
        <v>7000</v>
      </c>
      <c r="G120" s="2">
        <v>1396.5</v>
      </c>
      <c r="H120" s="2" t="str">
        <f>IFERROR(VLOOKUP(A120,[1]虚点表!$D$1:$E$60,2,FALSE),"实点")</f>
        <v>实点</v>
      </c>
      <c r="I120" s="2" t="str">
        <f t="shared" si="1"/>
        <v>非空点</v>
      </c>
      <c r="J120" s="2">
        <v>0</v>
      </c>
    </row>
    <row r="121" spans="1:10" x14ac:dyDescent="0.2">
      <c r="A121" s="2">
        <v>18666666624</v>
      </c>
      <c r="B121" s="2" t="s">
        <v>11</v>
      </c>
      <c r="C121" s="2">
        <v>3619</v>
      </c>
      <c r="D121" s="3">
        <v>44060.816620370373</v>
      </c>
      <c r="E121" s="3" t="str">
        <f>IFERROR(VLOOKUP(A121,[1]入单统计表!$A$1:$B$330,2,FALSE),"无记录")</f>
        <v>现金或刷卡</v>
      </c>
      <c r="F121" s="2">
        <v>3500</v>
      </c>
      <c r="G121" s="2">
        <v>0</v>
      </c>
      <c r="H121" s="2" t="str">
        <f>IFERROR(VLOOKUP(A121,[1]虚点表!$D$1:$E$60,2,FALSE),"实点")</f>
        <v>实点</v>
      </c>
      <c r="I121" s="2" t="str">
        <f t="shared" si="1"/>
        <v>非空点</v>
      </c>
      <c r="J121" s="2">
        <v>0</v>
      </c>
    </row>
    <row r="122" spans="1:10" x14ac:dyDescent="0.2">
      <c r="A122" s="2">
        <v>18666666623</v>
      </c>
      <c r="B122" s="2" t="s">
        <v>11</v>
      </c>
      <c r="C122" s="2">
        <v>3619</v>
      </c>
      <c r="D122" s="3">
        <v>44060.824606481481</v>
      </c>
      <c r="E122" s="3" t="str">
        <f>IFERROR(VLOOKUP(A122,[1]入单统计表!$A$1:$B$330,2,FALSE),"无记录")</f>
        <v>现金或刷卡</v>
      </c>
      <c r="F122" s="2">
        <v>3500</v>
      </c>
      <c r="G122" s="2">
        <v>0</v>
      </c>
      <c r="H122" s="2" t="str">
        <f>IFERROR(VLOOKUP(A122,[1]虚点表!$D$1:$E$60,2,FALSE),"实点")</f>
        <v>实点</v>
      </c>
      <c r="I122" s="2" t="str">
        <f t="shared" si="1"/>
        <v>非空点</v>
      </c>
      <c r="J122" s="2">
        <v>0</v>
      </c>
    </row>
    <row r="123" spans="1:10" x14ac:dyDescent="0.2">
      <c r="A123" s="2">
        <v>18890322889</v>
      </c>
      <c r="B123" s="2" t="s">
        <v>11</v>
      </c>
      <c r="C123" s="2">
        <v>0</v>
      </c>
      <c r="D123" s="3" t="s">
        <v>1</v>
      </c>
      <c r="E123" s="3" t="str">
        <f>IFERROR(VLOOKUP(A123,[1]入单统计表!$A$1:$B$330,2,FALSE),"无记录")</f>
        <v>无记录</v>
      </c>
      <c r="F123" s="2">
        <v>0</v>
      </c>
      <c r="G123" s="2">
        <v>0</v>
      </c>
      <c r="H123" s="2" t="str">
        <f>IFERROR(VLOOKUP(A123,[1]虚点表!$D$1:$E$60,2,FALSE),"实点")</f>
        <v>实点</v>
      </c>
      <c r="I123" s="2" t="str">
        <f t="shared" si="1"/>
        <v>空点</v>
      </c>
      <c r="J123" s="2">
        <v>0</v>
      </c>
    </row>
    <row r="124" spans="1:10" x14ac:dyDescent="0.2">
      <c r="A124" s="2">
        <v>18666666613</v>
      </c>
      <c r="B124" s="2" t="s">
        <v>11</v>
      </c>
      <c r="C124" s="2">
        <v>3619</v>
      </c>
      <c r="D124" s="3">
        <v>44060.824988425928</v>
      </c>
      <c r="E124" s="3" t="str">
        <f>IFERROR(VLOOKUP(A124,[1]入单统计表!$A$1:$B$330,2,FALSE),"无记录")</f>
        <v>现金或刷卡</v>
      </c>
      <c r="F124" s="2">
        <v>3500</v>
      </c>
      <c r="G124" s="2">
        <v>0</v>
      </c>
      <c r="H124" s="2" t="str">
        <f>IFERROR(VLOOKUP(A124,[1]虚点表!$D$1:$E$60,2,FALSE),"实点")</f>
        <v>实点</v>
      </c>
      <c r="I124" s="2" t="str">
        <f t="shared" si="1"/>
        <v>非空点</v>
      </c>
      <c r="J124" s="2">
        <v>0</v>
      </c>
    </row>
    <row r="125" spans="1:10" x14ac:dyDescent="0.2">
      <c r="A125" s="2">
        <v>18666666622</v>
      </c>
      <c r="B125" s="2" t="s">
        <v>11</v>
      </c>
      <c r="C125" s="2">
        <v>5796</v>
      </c>
      <c r="D125" s="3">
        <v>44060.82534722222</v>
      </c>
      <c r="E125" s="3" t="str">
        <f>IFERROR(VLOOKUP(A125,[1]入单统计表!$A$1:$B$330,2,FALSE),"无记录")</f>
        <v>现金或刷卡</v>
      </c>
      <c r="F125" s="2">
        <v>3500</v>
      </c>
      <c r="G125" s="2">
        <v>0</v>
      </c>
      <c r="H125" s="2" t="str">
        <f>IFERROR(VLOOKUP(A125,[1]虚点表!$D$1:$E$60,2,FALSE),"实点")</f>
        <v>实点</v>
      </c>
      <c r="I125" s="2" t="str">
        <f t="shared" si="1"/>
        <v>非空点</v>
      </c>
      <c r="J125" s="2">
        <v>0</v>
      </c>
    </row>
    <row r="126" spans="1:10" x14ac:dyDescent="0.2">
      <c r="A126" s="2">
        <v>18666666612</v>
      </c>
      <c r="B126" s="2" t="s">
        <v>11</v>
      </c>
      <c r="C126" s="2">
        <v>5796</v>
      </c>
      <c r="D126" s="3">
        <v>44060.825694444444</v>
      </c>
      <c r="E126" s="3" t="str">
        <f>IFERROR(VLOOKUP(A126,[1]入单统计表!$A$1:$B$330,2,FALSE),"无记录")</f>
        <v>现金或刷卡</v>
      </c>
      <c r="F126" s="2">
        <v>3500</v>
      </c>
      <c r="G126" s="2">
        <v>0</v>
      </c>
      <c r="H126" s="2" t="str">
        <f>IFERROR(VLOOKUP(A126,[1]虚点表!$D$1:$E$60,2,FALSE),"实点")</f>
        <v>实点</v>
      </c>
      <c r="I126" s="2" t="str">
        <f t="shared" si="1"/>
        <v>非空点</v>
      </c>
      <c r="J126" s="2">
        <v>0</v>
      </c>
    </row>
    <row r="127" spans="1:10" x14ac:dyDescent="0.2">
      <c r="A127" s="2">
        <v>18666666631</v>
      </c>
      <c r="B127" s="2" t="s">
        <v>11</v>
      </c>
      <c r="C127" s="2">
        <v>3619</v>
      </c>
      <c r="D127" s="3">
        <v>44060.825879629629</v>
      </c>
      <c r="E127" s="3" t="str">
        <f>IFERROR(VLOOKUP(A127,[1]入单统计表!$A$1:$B$330,2,FALSE),"无记录")</f>
        <v>现金或刷卡</v>
      </c>
      <c r="F127" s="2">
        <v>3500</v>
      </c>
      <c r="G127" s="2">
        <v>0</v>
      </c>
      <c r="H127" s="2" t="str">
        <f>IFERROR(VLOOKUP(A127,[1]虚点表!$D$1:$E$60,2,FALSE),"实点")</f>
        <v>实点</v>
      </c>
      <c r="I127" s="2" t="str">
        <f t="shared" si="1"/>
        <v>非空点</v>
      </c>
      <c r="J127" s="2">
        <v>0</v>
      </c>
    </row>
    <row r="128" spans="1:10" x14ac:dyDescent="0.2">
      <c r="A128" s="2">
        <v>18666666621</v>
      </c>
      <c r="B128" s="2" t="s">
        <v>11</v>
      </c>
      <c r="C128" s="2">
        <v>11592</v>
      </c>
      <c r="D128" s="3">
        <v>44060.82603009259</v>
      </c>
      <c r="E128" s="3" t="str">
        <f>IFERROR(VLOOKUP(A128,[1]入单统计表!$A$1:$B$330,2,FALSE),"无记录")</f>
        <v>现金或刷卡</v>
      </c>
      <c r="F128" s="2">
        <v>3500</v>
      </c>
      <c r="G128" s="2">
        <v>0</v>
      </c>
      <c r="H128" s="2" t="str">
        <f>IFERROR(VLOOKUP(A128,[1]虚点表!$D$1:$E$60,2,FALSE),"实点")</f>
        <v>实点</v>
      </c>
      <c r="I128" s="2" t="str">
        <f t="shared" si="1"/>
        <v>非空点</v>
      </c>
      <c r="J128" s="2">
        <v>0</v>
      </c>
    </row>
    <row r="129" spans="1:10" x14ac:dyDescent="0.2">
      <c r="A129" s="2">
        <v>18666666611</v>
      </c>
      <c r="B129" s="2" t="s">
        <v>11</v>
      </c>
      <c r="C129" s="2">
        <v>3619</v>
      </c>
      <c r="D129" s="3">
        <v>44060.826238425929</v>
      </c>
      <c r="E129" s="3" t="str">
        <f>IFERROR(VLOOKUP(A129,[1]入单统计表!$A$1:$B$330,2,FALSE),"无记录")</f>
        <v>现金或刷卡</v>
      </c>
      <c r="F129" s="2">
        <v>3500</v>
      </c>
      <c r="G129" s="2">
        <v>0</v>
      </c>
      <c r="H129" s="2" t="str">
        <f>IFERROR(VLOOKUP(A129,[1]虚点表!$D$1:$E$60,2,FALSE),"实点")</f>
        <v>实点</v>
      </c>
      <c r="I129" s="2" t="str">
        <f t="shared" si="1"/>
        <v>非空点</v>
      </c>
      <c r="J129" s="2">
        <v>0</v>
      </c>
    </row>
    <row r="130" spans="1:10" x14ac:dyDescent="0.2">
      <c r="A130" s="2">
        <v>18611872431</v>
      </c>
      <c r="B130" s="2" t="s">
        <v>11</v>
      </c>
      <c r="C130" s="2">
        <v>16660</v>
      </c>
      <c r="D130" s="3">
        <v>44060.826504629629</v>
      </c>
      <c r="E130" s="3" t="str">
        <f>IFERROR(VLOOKUP(A130,[1]入单统计表!$A$1:$B$330,2,FALSE),"无记录")</f>
        <v>现金或刷卡</v>
      </c>
      <c r="F130" s="2">
        <v>3500</v>
      </c>
      <c r="G130" s="2">
        <v>0</v>
      </c>
      <c r="H130" s="2" t="str">
        <f>IFERROR(VLOOKUP(A130,[1]虚点表!$D$1:$E$60,2,FALSE),"实点")</f>
        <v>实点</v>
      </c>
      <c r="I130" s="2" t="str">
        <f t="shared" si="1"/>
        <v>非空点</v>
      </c>
      <c r="J130" s="2">
        <v>0</v>
      </c>
    </row>
    <row r="131" spans="1:10" x14ac:dyDescent="0.2">
      <c r="A131" s="2">
        <v>18601908890</v>
      </c>
      <c r="B131" s="2" t="s">
        <v>11</v>
      </c>
      <c r="C131" s="2">
        <v>3619</v>
      </c>
      <c r="D131" s="3">
        <v>44060.826863425929</v>
      </c>
      <c r="E131" s="3" t="str">
        <f>IFERROR(VLOOKUP(A131,[1]入单统计表!$A$1:$B$330,2,FALSE),"无记录")</f>
        <v>现金或刷卡</v>
      </c>
      <c r="F131" s="2">
        <v>3500</v>
      </c>
      <c r="G131" s="2">
        <v>0</v>
      </c>
      <c r="H131" s="2" t="str">
        <f>IFERROR(VLOOKUP(A131,[1]虚点表!$D$1:$E$60,2,FALSE),"实点")</f>
        <v>实点</v>
      </c>
      <c r="I131" s="2" t="str">
        <f t="shared" si="1"/>
        <v>非空点</v>
      </c>
      <c r="J131" s="2">
        <v>0</v>
      </c>
    </row>
    <row r="132" spans="1:10" x14ac:dyDescent="0.2">
      <c r="A132" s="2">
        <v>13717800991</v>
      </c>
      <c r="B132" s="2" t="s">
        <v>11</v>
      </c>
      <c r="C132" s="2">
        <v>5040</v>
      </c>
      <c r="D132" s="3">
        <v>44060.827175925922</v>
      </c>
      <c r="E132" s="3" t="str">
        <f>IFERROR(VLOOKUP(A132,[1]入单统计表!$A$1:$B$330,2,FALSE),"无记录")</f>
        <v>现金或刷卡</v>
      </c>
      <c r="F132" s="2">
        <v>3500</v>
      </c>
      <c r="G132" s="2">
        <v>0</v>
      </c>
      <c r="H132" s="2" t="str">
        <f>IFERROR(VLOOKUP(A132,[1]虚点表!$D$1:$E$60,2,FALSE),"实点")</f>
        <v>实点</v>
      </c>
      <c r="I132" s="2" t="str">
        <f>IF(F132=0,"空点","非空点")</f>
        <v>非空点</v>
      </c>
      <c r="J132" s="2">
        <v>0</v>
      </c>
    </row>
    <row r="133" spans="1:10" x14ac:dyDescent="0.2">
      <c r="A133" s="2">
        <v>17800826022</v>
      </c>
      <c r="B133" s="2" t="s">
        <v>11</v>
      </c>
      <c r="C133" s="2">
        <v>4494</v>
      </c>
      <c r="D133" s="3">
        <v>44060.827337962961</v>
      </c>
      <c r="E133" s="3" t="str">
        <f>IFERROR(VLOOKUP(A133,[1]入单统计表!$A$1:$B$330,2,FALSE),"无记录")</f>
        <v>现金或刷卡</v>
      </c>
      <c r="F133" s="2">
        <v>3500</v>
      </c>
      <c r="G133" s="2">
        <v>0</v>
      </c>
      <c r="H133" s="2" t="str">
        <f>IFERROR(VLOOKUP(A133,[1]虚点表!$D$1:$E$60,2,FALSE),"实点")</f>
        <v>实点</v>
      </c>
      <c r="I133" s="2" t="str">
        <f>IF(F133=0,"空点","非空点")</f>
        <v>非空点</v>
      </c>
      <c r="J133" s="2">
        <v>0</v>
      </c>
    </row>
    <row r="134" spans="1:10" x14ac:dyDescent="0.2">
      <c r="A134" s="2">
        <v>17610527450</v>
      </c>
      <c r="B134" s="2" t="s">
        <v>11</v>
      </c>
      <c r="C134" s="2">
        <v>364</v>
      </c>
      <c r="D134" s="3">
        <v>44060.827488425923</v>
      </c>
      <c r="E134" s="3" t="str">
        <f>IFERROR(VLOOKUP(A134,[1]入单统计表!$A$1:$B$330,2,FALSE),"无记录")</f>
        <v>现金或刷卡</v>
      </c>
      <c r="F134" s="2">
        <v>3500</v>
      </c>
      <c r="G134" s="2">
        <v>0</v>
      </c>
      <c r="H134" s="2" t="str">
        <f>IFERROR(VLOOKUP(A134,[1]虚点表!$D$1:$E$60,2,FALSE),"实点")</f>
        <v>实点</v>
      </c>
      <c r="I134" s="2" t="str">
        <f>IF(F134=0,"空点","非空点")</f>
        <v>非空点</v>
      </c>
      <c r="J134" s="2">
        <v>0</v>
      </c>
    </row>
    <row r="135" spans="1:10" x14ac:dyDescent="0.2">
      <c r="A135" s="2">
        <v>13718907206</v>
      </c>
      <c r="B135" s="2" t="s">
        <v>11</v>
      </c>
      <c r="C135" s="2">
        <v>1148</v>
      </c>
      <c r="D135" s="3">
        <v>44060.827708333331</v>
      </c>
      <c r="E135" s="3" t="str">
        <f>IFERROR(VLOOKUP(A135,[1]入单统计表!$A$1:$B$330,2,FALSE),"无记录")</f>
        <v>现金或刷卡</v>
      </c>
      <c r="F135" s="2">
        <v>3500</v>
      </c>
      <c r="G135" s="2">
        <v>0</v>
      </c>
      <c r="H135" s="2" t="str">
        <f>IFERROR(VLOOKUP(A135,[1]虚点表!$D$1:$E$60,2,FALSE),"实点")</f>
        <v>实点</v>
      </c>
      <c r="I135" s="2" t="str">
        <f>IF(F135=0,"空点","非空点")</f>
        <v>非空点</v>
      </c>
      <c r="J135" s="2">
        <v>0</v>
      </c>
    </row>
    <row r="136" spans="1:10" x14ac:dyDescent="0.2">
      <c r="A136" s="2">
        <v>18210944620</v>
      </c>
      <c r="B136" s="2" t="s">
        <v>11</v>
      </c>
      <c r="C136" s="2">
        <v>20082.5</v>
      </c>
      <c r="D136" s="3">
        <v>44060.831388888888</v>
      </c>
      <c r="E136" s="3" t="str">
        <f>IFERROR(VLOOKUP(A136,[1]入单统计表!$A$1:$B$330,2,FALSE),"无记录")</f>
        <v>现金或刷卡</v>
      </c>
      <c r="F136" s="2">
        <v>7000</v>
      </c>
      <c r="G136" s="2">
        <v>0</v>
      </c>
      <c r="H136" s="2" t="str">
        <f>IFERROR(VLOOKUP(A136,[1]虚点表!$D$1:$E$60,2,FALSE),"实点")</f>
        <v>实点</v>
      </c>
      <c r="I136" s="2" t="str">
        <f>IF(F136=0,"空点","非空点")</f>
        <v>非空点</v>
      </c>
      <c r="J136" s="2">
        <v>374.29999999999995</v>
      </c>
    </row>
    <row r="137" spans="1:10" x14ac:dyDescent="0.2">
      <c r="A137" s="2">
        <v>15122233911</v>
      </c>
      <c r="B137" s="2" t="s">
        <v>11</v>
      </c>
      <c r="C137" s="2">
        <v>0</v>
      </c>
      <c r="D137" s="3" t="s">
        <v>1</v>
      </c>
      <c r="E137" s="3" t="str">
        <f>IFERROR(VLOOKUP(A137,[1]入单统计表!$A$1:$B$330,2,FALSE),"无记录")</f>
        <v>无记录</v>
      </c>
      <c r="F137" s="2">
        <v>0</v>
      </c>
      <c r="G137" s="2">
        <v>0</v>
      </c>
      <c r="H137" s="2" t="str">
        <f>IFERROR(VLOOKUP(A137,[1]虚点表!$D$1:$E$60,2,FALSE),"实点")</f>
        <v>实点</v>
      </c>
      <c r="I137" s="2" t="str">
        <f>IF(F137=0,"空点","非空点")</f>
        <v>空点</v>
      </c>
      <c r="J137" s="2">
        <v>0</v>
      </c>
    </row>
    <row r="138" spans="1:10" x14ac:dyDescent="0.2">
      <c r="A138" s="2">
        <v>17800826021</v>
      </c>
      <c r="B138" s="2" t="s">
        <v>11</v>
      </c>
      <c r="C138" s="2">
        <v>7327.25</v>
      </c>
      <c r="D138" s="3">
        <v>44060.828009259261</v>
      </c>
      <c r="E138" s="3" t="str">
        <f>IFERROR(VLOOKUP(A138,[1]入单统计表!$A$1:$B$330,2,FALSE),"无记录")</f>
        <v>现金或刷卡</v>
      </c>
      <c r="F138" s="2">
        <v>3500</v>
      </c>
      <c r="G138" s="2">
        <v>0</v>
      </c>
      <c r="H138" s="2" t="str">
        <f>IFERROR(VLOOKUP(A138,[1]虚点表!$D$1:$E$60,2,FALSE),"实点")</f>
        <v>实点</v>
      </c>
      <c r="I138" s="2" t="str">
        <f>IF(F138=0,"空点","非空点")</f>
        <v>非空点</v>
      </c>
      <c r="J138" s="2">
        <v>0</v>
      </c>
    </row>
    <row r="139" spans="1:10" x14ac:dyDescent="0.2">
      <c r="A139" s="2">
        <v>13661222001</v>
      </c>
      <c r="B139" s="2" t="s">
        <v>11</v>
      </c>
      <c r="C139" s="2">
        <v>5215</v>
      </c>
      <c r="D139" s="3">
        <v>44060.82912037037</v>
      </c>
      <c r="E139" s="3" t="str">
        <f>IFERROR(VLOOKUP(A139,[1]入单统计表!$A$1:$B$330,2,FALSE),"无记录")</f>
        <v>现金或刷卡</v>
      </c>
      <c r="F139" s="2">
        <v>3500</v>
      </c>
      <c r="G139" s="2">
        <v>0</v>
      </c>
      <c r="H139" s="2" t="str">
        <f>IFERROR(VLOOKUP(A139,[1]虚点表!$D$1:$E$60,2,FALSE),"实点")</f>
        <v>实点</v>
      </c>
      <c r="I139" s="2" t="str">
        <f>IF(F139=0,"空点","非空点")</f>
        <v>非空点</v>
      </c>
      <c r="J139" s="2">
        <v>0</v>
      </c>
    </row>
    <row r="140" spans="1:10" x14ac:dyDescent="0.2">
      <c r="A140" s="2">
        <v>13466570491</v>
      </c>
      <c r="B140" s="2" t="s">
        <v>11</v>
      </c>
      <c r="C140" s="2">
        <v>4200</v>
      </c>
      <c r="D140" s="3">
        <v>44060.829467592594</v>
      </c>
      <c r="E140" s="3" t="str">
        <f>IFERROR(VLOOKUP(A140,[1]入单统计表!$A$1:$B$330,2,FALSE),"无记录")</f>
        <v>现金或刷卡</v>
      </c>
      <c r="F140" s="2">
        <v>3500</v>
      </c>
      <c r="G140" s="2">
        <v>0</v>
      </c>
      <c r="H140" s="2" t="str">
        <f>IFERROR(VLOOKUP(A140,[1]虚点表!$D$1:$E$60,2,FALSE),"实点")</f>
        <v>实点</v>
      </c>
      <c r="I140" s="2" t="str">
        <f>IF(F140=0,"空点","非空点")</f>
        <v>非空点</v>
      </c>
      <c r="J140" s="2">
        <v>0</v>
      </c>
    </row>
    <row r="141" spans="1:10" x14ac:dyDescent="0.2">
      <c r="A141" s="2">
        <v>15910299349</v>
      </c>
      <c r="B141" s="2" t="s">
        <v>11</v>
      </c>
      <c r="C141" s="2">
        <v>6433</v>
      </c>
      <c r="D141" s="3">
        <v>44060.829664351855</v>
      </c>
      <c r="E141" s="3" t="str">
        <f>IFERROR(VLOOKUP(A141,[1]入单统计表!$A$1:$B$330,2,FALSE),"无记录")</f>
        <v>现金或刷卡</v>
      </c>
      <c r="F141" s="2">
        <v>3500</v>
      </c>
      <c r="G141" s="2">
        <v>0</v>
      </c>
      <c r="H141" s="2" t="str">
        <f>IFERROR(VLOOKUP(A141,[1]虚点表!$D$1:$E$60,2,FALSE),"实点")</f>
        <v>实点</v>
      </c>
      <c r="I141" s="2" t="str">
        <f>IF(F141=0,"空点","非空点")</f>
        <v>非空点</v>
      </c>
      <c r="J141" s="2">
        <v>0</v>
      </c>
    </row>
    <row r="142" spans="1:10" x14ac:dyDescent="0.2">
      <c r="A142" s="2">
        <v>15988935201</v>
      </c>
      <c r="B142" s="2" t="s">
        <v>11</v>
      </c>
      <c r="C142" s="2">
        <v>4109</v>
      </c>
      <c r="D142" s="3">
        <v>44060.831689814811</v>
      </c>
      <c r="E142" s="3" t="str">
        <f>IFERROR(VLOOKUP(A142,[1]入单统计表!$A$1:$B$330,2,FALSE),"无记录")</f>
        <v>现金或刷卡</v>
      </c>
      <c r="F142" s="2">
        <v>3500</v>
      </c>
      <c r="G142" s="2">
        <v>0</v>
      </c>
      <c r="H142" s="2" t="str">
        <f>IFERROR(VLOOKUP(A142,[1]虚点表!$D$1:$E$60,2,FALSE),"实点")</f>
        <v>实点</v>
      </c>
      <c r="I142" s="2" t="str">
        <f>IF(F142=0,"空点","非空点")</f>
        <v>非空点</v>
      </c>
      <c r="J142" s="2">
        <v>0</v>
      </c>
    </row>
    <row r="143" spans="1:10" x14ac:dyDescent="0.2">
      <c r="A143" s="2">
        <v>18699621661</v>
      </c>
      <c r="B143" s="2" t="s">
        <v>11</v>
      </c>
      <c r="C143" s="2">
        <v>5197.5</v>
      </c>
      <c r="D143" s="3" t="s">
        <v>1</v>
      </c>
      <c r="E143" s="3" t="str">
        <f>IFERROR(VLOOKUP(A143,[1]入单统计表!$A$1:$B$330,2,FALSE),"无记录")</f>
        <v>无记录</v>
      </c>
      <c r="F143" s="2">
        <v>0</v>
      </c>
      <c r="G143" s="2">
        <v>0</v>
      </c>
      <c r="H143" s="2" t="str">
        <f>IFERROR(VLOOKUP(A143,[1]虚点表!$D$1:$E$60,2,FALSE),"实点")</f>
        <v>虚点</v>
      </c>
      <c r="I143" s="2" t="str">
        <f>IF(F143=0,"空点","非空点")</f>
        <v>空点</v>
      </c>
      <c r="J143" s="2">
        <v>0</v>
      </c>
    </row>
    <row r="144" spans="1:10" x14ac:dyDescent="0.2">
      <c r="A144" s="2">
        <v>15652541199</v>
      </c>
      <c r="B144" s="2" t="s">
        <v>11</v>
      </c>
      <c r="C144" s="2">
        <v>5491.75</v>
      </c>
      <c r="D144" s="3">
        <v>44060.831967592596</v>
      </c>
      <c r="E144" s="3" t="str">
        <f>IFERROR(VLOOKUP(A144,[1]入单统计表!$A$1:$B$330,2,FALSE),"无记录")</f>
        <v>现金或刷卡</v>
      </c>
      <c r="F144" s="2">
        <v>3500</v>
      </c>
      <c r="G144" s="2">
        <v>0</v>
      </c>
      <c r="H144" s="2" t="str">
        <f>IFERROR(VLOOKUP(A144,[1]虚点表!$D$1:$E$60,2,FALSE),"实点")</f>
        <v>实点</v>
      </c>
      <c r="I144" s="2" t="str">
        <f>IF(F144=0,"空点","非空点")</f>
        <v>非空点</v>
      </c>
      <c r="J144" s="2">
        <v>0</v>
      </c>
    </row>
    <row r="145" spans="1:10" x14ac:dyDescent="0.2">
      <c r="A145" s="2">
        <v>15321013702</v>
      </c>
      <c r="B145" s="2" t="s">
        <v>11</v>
      </c>
      <c r="C145" s="2">
        <v>5219.25</v>
      </c>
      <c r="D145" s="3">
        <v>44060.832094907404</v>
      </c>
      <c r="E145" s="3" t="str">
        <f>IFERROR(VLOOKUP(A145,[1]入单统计表!$A$1:$B$330,2,FALSE),"无记录")</f>
        <v>现金或刷卡</v>
      </c>
      <c r="F145" s="2">
        <v>3500</v>
      </c>
      <c r="G145" s="2">
        <v>0</v>
      </c>
      <c r="H145" s="2" t="str">
        <f>IFERROR(VLOOKUP(A145,[1]虚点表!$D$1:$E$60,2,FALSE),"实点")</f>
        <v>实点</v>
      </c>
      <c r="I145" s="2" t="str">
        <f>IF(F145=0,"空点","非空点")</f>
        <v>非空点</v>
      </c>
      <c r="J145" s="2">
        <v>0</v>
      </c>
    </row>
    <row r="146" spans="1:10" x14ac:dyDescent="0.2">
      <c r="A146" s="2">
        <v>13611199967</v>
      </c>
      <c r="B146" s="2" t="s">
        <v>11</v>
      </c>
      <c r="C146" s="2">
        <v>35076.25</v>
      </c>
      <c r="D146" s="3">
        <v>44060.834305555552</v>
      </c>
      <c r="E146" s="3" t="str">
        <f>IFERROR(VLOOKUP(A146,[1]入单统计表!$A$1:$B$330,2,FALSE),"无记录")</f>
        <v>现金或刷卡</v>
      </c>
      <c r="F146" s="2">
        <v>8500</v>
      </c>
      <c r="G146" s="2">
        <v>5054</v>
      </c>
      <c r="H146" s="2" t="str">
        <f>IFERROR(VLOOKUP(A146,[1]虚点表!$D$1:$E$60,2,FALSE),"实点")</f>
        <v>实点</v>
      </c>
      <c r="I146" s="2" t="str">
        <f>IF(F146=0,"空点","非空点")</f>
        <v>非空点</v>
      </c>
      <c r="J146" s="2">
        <v>904.4</v>
      </c>
    </row>
    <row r="147" spans="1:10" x14ac:dyDescent="0.2">
      <c r="A147" s="2">
        <v>18611168582</v>
      </c>
      <c r="B147" s="2" t="s">
        <v>11</v>
      </c>
      <c r="C147" s="2">
        <v>59850</v>
      </c>
      <c r="D147" s="3" t="s">
        <v>1</v>
      </c>
      <c r="E147" s="3" t="str">
        <f>IFERROR(VLOOKUP(A147,[1]入单统计表!$A$1:$B$330,2,FALSE),"无记录")</f>
        <v>无记录</v>
      </c>
      <c r="F147" s="2">
        <v>0</v>
      </c>
      <c r="G147" s="2">
        <v>0</v>
      </c>
      <c r="H147" s="2" t="str">
        <f>IFERROR(VLOOKUP(A147,[1]虚点表!$D$1:$E$60,2,FALSE),"实点")</f>
        <v>虚点</v>
      </c>
      <c r="I147" s="2" t="str">
        <f>IF(F147=0,"空点","非空点")</f>
        <v>空点</v>
      </c>
      <c r="J147" s="2">
        <v>0</v>
      </c>
    </row>
    <row r="148" spans="1:10" x14ac:dyDescent="0.2">
      <c r="A148" s="2">
        <v>15810930161</v>
      </c>
      <c r="B148" s="2" t="s">
        <v>11</v>
      </c>
      <c r="C148" s="2">
        <v>51351.83</v>
      </c>
      <c r="D148" s="3" t="s">
        <v>1</v>
      </c>
      <c r="E148" s="3" t="str">
        <f>IFERROR(VLOOKUP(A148,[1]入单统计表!$A$1:$B$330,2,FALSE),"无记录")</f>
        <v>无记录</v>
      </c>
      <c r="F148" s="2">
        <v>0</v>
      </c>
      <c r="G148" s="2">
        <v>186.2</v>
      </c>
      <c r="H148" s="2" t="str">
        <f>IFERROR(VLOOKUP(A148,[1]虚点表!$D$1:$E$60,2,FALSE),"实点")</f>
        <v>虚点</v>
      </c>
      <c r="I148" s="2" t="str">
        <f>IF(F148=0,"空点","非空点")</f>
        <v>空点</v>
      </c>
      <c r="J148" s="2">
        <v>0</v>
      </c>
    </row>
    <row r="149" spans="1:10" x14ac:dyDescent="0.2">
      <c r="A149" s="2">
        <v>18600851313</v>
      </c>
      <c r="B149" s="2" t="s">
        <v>11</v>
      </c>
      <c r="C149" s="2">
        <v>0</v>
      </c>
      <c r="D149" s="3">
        <v>44060.839953703704</v>
      </c>
      <c r="E149" s="3" t="str">
        <f>IFERROR(VLOOKUP(A149,[1]入单统计表!$A$1:$B$330,2,FALSE),"无记录")</f>
        <v>现金或刷卡</v>
      </c>
      <c r="F149" s="2">
        <v>3500</v>
      </c>
      <c r="G149" s="2">
        <v>0</v>
      </c>
      <c r="H149" s="2" t="str">
        <f>IFERROR(VLOOKUP(A149,[1]虚点表!$D$1:$E$60,2,FALSE),"实点")</f>
        <v>实点</v>
      </c>
      <c r="I149" s="2" t="str">
        <f>IF(F149=0,"空点","非空点")</f>
        <v>非空点</v>
      </c>
      <c r="J149" s="2"/>
    </row>
    <row r="150" spans="1:10" x14ac:dyDescent="0.2">
      <c r="A150" s="6" t="s">
        <v>46</v>
      </c>
      <c r="E150" s="17"/>
      <c r="F150" s="16">
        <v>391000</v>
      </c>
      <c r="G150" s="6" t="s">
        <v>25</v>
      </c>
      <c r="H150" s="4" t="s">
        <v>33</v>
      </c>
      <c r="I150" s="7" t="s">
        <v>23</v>
      </c>
      <c r="J150" s="6" t="s">
        <v>24</v>
      </c>
    </row>
  </sheetData>
  <autoFilter ref="A2:J150" xr:uid="{F03B72D7-E5C4-49CB-A151-A433A9F378F6}"/>
  <mergeCells count="1">
    <mergeCell ref="A1:J1"/>
  </mergeCells>
  <phoneticPr fontId="1" type="noConversion"/>
  <pageMargins left="0.17" right="0.16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2B459-015B-4C5D-85F6-641E88F2C31A}">
  <sheetPr>
    <pageSetUpPr fitToPage="1"/>
  </sheetPr>
  <dimension ref="A1:J21"/>
  <sheetViews>
    <sheetView workbookViewId="0">
      <selection sqref="A1:XFD1"/>
    </sheetView>
  </sheetViews>
  <sheetFormatPr defaultRowHeight="14.25" x14ac:dyDescent="0.2"/>
  <cols>
    <col min="1" max="1" width="12.75" bestFit="1" customWidth="1"/>
    <col min="4" max="4" width="11.125" bestFit="1" customWidth="1"/>
    <col min="5" max="5" width="101.125" customWidth="1"/>
    <col min="6" max="6" width="11" bestFit="1" customWidth="1"/>
    <col min="7" max="7" width="13" bestFit="1" customWidth="1"/>
    <col min="10" max="10" width="11" bestFit="1" customWidth="1"/>
  </cols>
  <sheetData>
    <row r="1" spans="1:10" ht="20.25" x14ac:dyDescent="0.2">
      <c r="A1" s="15" t="s">
        <v>47</v>
      </c>
      <c r="B1" s="15"/>
      <c r="C1" s="15"/>
      <c r="D1" s="15"/>
      <c r="E1" s="15"/>
      <c r="F1" s="15"/>
      <c r="G1" s="15"/>
      <c r="H1" s="15"/>
      <c r="I1" s="15"/>
      <c r="J1" s="15"/>
    </row>
    <row r="2" spans="1:10" ht="24.95" customHeight="1" x14ac:dyDescent="0.2">
      <c r="A2" s="4" t="s">
        <v>9</v>
      </c>
      <c r="B2" s="4" t="s">
        <v>8</v>
      </c>
      <c r="C2" s="4" t="s">
        <v>7</v>
      </c>
      <c r="D2" s="4" t="s">
        <v>6</v>
      </c>
      <c r="E2" s="4" t="s">
        <v>5</v>
      </c>
      <c r="F2" s="4" t="s">
        <v>28</v>
      </c>
      <c r="G2" s="4" t="s">
        <v>2</v>
      </c>
      <c r="H2" s="4" t="s">
        <v>29</v>
      </c>
      <c r="I2" s="4" t="s">
        <v>17</v>
      </c>
      <c r="J2" s="4" t="s">
        <v>3</v>
      </c>
    </row>
    <row r="3" spans="1:10" ht="24.95" customHeight="1" x14ac:dyDescent="0.2">
      <c r="A3" s="2">
        <v>18945412320</v>
      </c>
      <c r="B3" s="2" t="s">
        <v>12</v>
      </c>
      <c r="C3" s="2">
        <v>630</v>
      </c>
      <c r="D3" s="3">
        <v>44116</v>
      </c>
      <c r="E3" s="3" t="str">
        <f>IFERROR(VLOOKUP(A3,[1]入单统计表!$A$1:$B$330,2,FALSE),"无记录")</f>
        <v>其中扣除车票款1996+91
扣除p点2800，在18634883884中兑冲4000元
在15822593006中扣除1700元
还应交现金3413元。</v>
      </c>
      <c r="F3" s="2">
        <v>7000</v>
      </c>
      <c r="G3" s="2"/>
      <c r="H3" s="2" t="str">
        <f>IFERROR(VLOOKUP(A3,[1]虚点表!$D$1:$E$60,2,FALSE),"实点")</f>
        <v>实点</v>
      </c>
      <c r="I3" s="2" t="str">
        <f>IF(F3=0,"空点","非空点")</f>
        <v>非空点</v>
      </c>
      <c r="J3" s="2">
        <v>0</v>
      </c>
    </row>
    <row r="4" spans="1:10" ht="24.95" customHeight="1" x14ac:dyDescent="0.2">
      <c r="A4" s="2">
        <v>18545093919</v>
      </c>
      <c r="B4" s="2" t="s">
        <v>12</v>
      </c>
      <c r="C4" s="2">
        <v>756</v>
      </c>
      <c r="D4" s="3">
        <v>44116</v>
      </c>
      <c r="E4" s="3" t="str">
        <f>IFERROR(VLOOKUP(A4,[1]入单统计表!$A$1:$B$330,2,FALSE),"无记录")</f>
        <v>其中扣除车票款1996+91
扣除p点2800，在18634883884中兑冲4000元
在15822593006中扣除1700元
还应交现金3413元。</v>
      </c>
      <c r="F4" s="2">
        <v>7000</v>
      </c>
      <c r="G4" s="2"/>
      <c r="H4" s="2" t="str">
        <f>IFERROR(VLOOKUP(A4,[1]虚点表!$D$1:$E$60,2,FALSE),"实点")</f>
        <v>实点</v>
      </c>
      <c r="I4" s="2" t="str">
        <f t="shared" ref="I4:I20" si="0">IF(F4=0,"空点","非空点")</f>
        <v>非空点</v>
      </c>
      <c r="J4" s="2">
        <v>0</v>
      </c>
    </row>
    <row r="5" spans="1:10" ht="24.95" customHeight="1" x14ac:dyDescent="0.2">
      <c r="A5" s="2">
        <v>13944452857</v>
      </c>
      <c r="B5" s="2" t="s">
        <v>12</v>
      </c>
      <c r="C5" s="2">
        <v>2992</v>
      </c>
      <c r="D5" s="3">
        <v>44114</v>
      </c>
      <c r="E5" s="3" t="str">
        <f>IFERROR(VLOOKUP(A5,[1]入单统计表!$A$1:$B$330,2,FALSE),"无记录")</f>
        <v>现金或刷卡</v>
      </c>
      <c r="F5" s="2">
        <v>10500</v>
      </c>
      <c r="G5" s="2"/>
      <c r="H5" s="2" t="str">
        <f>IFERROR(VLOOKUP(A5,[1]虚点表!$D$1:$E$60,2,FALSE),"实点")</f>
        <v>实点</v>
      </c>
      <c r="I5" s="2" t="str">
        <f t="shared" si="0"/>
        <v>非空点</v>
      </c>
      <c r="J5" s="2">
        <v>0</v>
      </c>
    </row>
    <row r="6" spans="1:10" ht="24.95" customHeight="1" x14ac:dyDescent="0.2">
      <c r="A6" s="2">
        <v>13944892401</v>
      </c>
      <c r="B6" s="2" t="s">
        <v>12</v>
      </c>
      <c r="C6" s="2">
        <v>1995</v>
      </c>
      <c r="D6" s="3">
        <v>44114</v>
      </c>
      <c r="E6" s="3" t="str">
        <f>IFERROR(VLOOKUP(A6,[1]入单统计表!$A$1:$B$330,2,FALSE),"无记录")</f>
        <v>现金或刷卡</v>
      </c>
      <c r="F6" s="2">
        <v>7000</v>
      </c>
      <c r="G6" s="2"/>
      <c r="H6" s="2" t="str">
        <f>IFERROR(VLOOKUP(A6,[1]虚点表!$D$1:$E$60,2,FALSE),"实点")</f>
        <v>实点</v>
      </c>
      <c r="I6" s="2" t="str">
        <f t="shared" si="0"/>
        <v>非空点</v>
      </c>
      <c r="J6" s="2">
        <v>0</v>
      </c>
    </row>
    <row r="7" spans="1:10" ht="24.95" customHeight="1" x14ac:dyDescent="0.2">
      <c r="A7" s="2">
        <v>13236606035</v>
      </c>
      <c r="B7" s="2" t="s">
        <v>12</v>
      </c>
      <c r="C7" s="2">
        <v>998</v>
      </c>
      <c r="D7" s="3">
        <v>44114</v>
      </c>
      <c r="E7" s="3" t="str">
        <f>IFERROR(VLOOKUP(A7,[1]入单统计表!$A$1:$B$330,2,FALSE),"无记录")</f>
        <v>现金或刷卡</v>
      </c>
      <c r="F7" s="2">
        <v>3500</v>
      </c>
      <c r="G7" s="2"/>
      <c r="H7" s="2" t="str">
        <f>IFERROR(VLOOKUP(A7,[1]虚点表!$D$1:$E$60,2,FALSE),"实点")</f>
        <v>实点</v>
      </c>
      <c r="I7" s="2" t="str">
        <f t="shared" si="0"/>
        <v>非空点</v>
      </c>
      <c r="J7" s="2">
        <v>0</v>
      </c>
    </row>
    <row r="8" spans="1:10" ht="24.95" customHeight="1" x14ac:dyDescent="0.2">
      <c r="A8" s="2">
        <v>15246333155</v>
      </c>
      <c r="B8" s="2" t="s">
        <v>12</v>
      </c>
      <c r="C8" s="2">
        <v>1575</v>
      </c>
      <c r="D8" s="3">
        <v>44107</v>
      </c>
      <c r="E8" s="3" t="str">
        <f>IFERROR(VLOOKUP(A8,[1]入单统计表!$A$1:$B$330,2,FALSE),"无记录")</f>
        <v>现金或刷卡</v>
      </c>
      <c r="F8" s="2">
        <v>7000</v>
      </c>
      <c r="G8" s="2"/>
      <c r="H8" s="2" t="str">
        <f>IFERROR(VLOOKUP(A8,[1]虚点表!$D$1:$E$60,2,FALSE),"实点")</f>
        <v>实点</v>
      </c>
      <c r="I8" s="2" t="str">
        <f t="shared" si="0"/>
        <v>非空点</v>
      </c>
      <c r="J8" s="2">
        <v>0</v>
      </c>
    </row>
    <row r="9" spans="1:10" ht="24.95" customHeight="1" x14ac:dyDescent="0.2">
      <c r="A9" s="2">
        <v>15133657815</v>
      </c>
      <c r="B9" s="2" t="s">
        <v>12</v>
      </c>
      <c r="C9" s="2">
        <v>8</v>
      </c>
      <c r="D9" s="3" t="s">
        <v>1</v>
      </c>
      <c r="E9" s="3" t="str">
        <f>IFERROR(VLOOKUP(A9,[1]入单统计表!$A$1:$B$330,2,FALSE),"无记录")</f>
        <v>无记录</v>
      </c>
      <c r="F9" s="2">
        <v>0</v>
      </c>
      <c r="G9" s="2"/>
      <c r="H9" s="2" t="str">
        <f>IFERROR(VLOOKUP(A9,[1]虚点表!$D$1:$E$60,2,FALSE),"实点")</f>
        <v>实点</v>
      </c>
      <c r="I9" s="2" t="str">
        <f t="shared" si="0"/>
        <v>空点</v>
      </c>
      <c r="J9" s="2">
        <v>0</v>
      </c>
    </row>
    <row r="10" spans="1:10" ht="24.95" customHeight="1" x14ac:dyDescent="0.2">
      <c r="A10" s="2">
        <v>17662068456</v>
      </c>
      <c r="B10" s="2" t="s">
        <v>12</v>
      </c>
      <c r="C10" s="2">
        <v>8</v>
      </c>
      <c r="D10" s="3" t="s">
        <v>1</v>
      </c>
      <c r="E10" s="3" t="str">
        <f>IFERROR(VLOOKUP(A10,[1]入单统计表!$A$1:$B$330,2,FALSE),"无记录")</f>
        <v>无记录</v>
      </c>
      <c r="F10" s="2">
        <v>0</v>
      </c>
      <c r="G10" s="2"/>
      <c r="H10" s="2" t="str">
        <f>IFERROR(VLOOKUP(A10,[1]虚点表!$D$1:$E$60,2,FALSE),"实点")</f>
        <v>实点</v>
      </c>
      <c r="I10" s="2" t="str">
        <f t="shared" si="0"/>
        <v>空点</v>
      </c>
      <c r="J10" s="2">
        <v>0</v>
      </c>
    </row>
    <row r="11" spans="1:10" ht="24.95" customHeight="1" x14ac:dyDescent="0.2">
      <c r="A11" s="2">
        <v>13019066626</v>
      </c>
      <c r="B11" s="2" t="s">
        <v>12</v>
      </c>
      <c r="C11" s="2">
        <v>8</v>
      </c>
      <c r="D11" s="3" t="s">
        <v>1</v>
      </c>
      <c r="E11" s="3" t="str">
        <f>IFERROR(VLOOKUP(A11,[1]入单统计表!$A$1:$B$330,2,FALSE),"无记录")</f>
        <v>无记录</v>
      </c>
      <c r="F11" s="2">
        <v>0</v>
      </c>
      <c r="G11" s="2"/>
      <c r="H11" s="2" t="str">
        <f>IFERROR(VLOOKUP(A11,[1]虚点表!$D$1:$E$60,2,FALSE),"实点")</f>
        <v>实点</v>
      </c>
      <c r="I11" s="2" t="str">
        <f t="shared" si="0"/>
        <v>空点</v>
      </c>
      <c r="J11" s="2">
        <v>0</v>
      </c>
    </row>
    <row r="12" spans="1:10" ht="24.95" customHeight="1" x14ac:dyDescent="0.2">
      <c r="A12" s="2">
        <v>15210461295</v>
      </c>
      <c r="B12" s="2" t="s">
        <v>12</v>
      </c>
      <c r="C12" s="2">
        <v>8</v>
      </c>
      <c r="D12" s="3" t="s">
        <v>1</v>
      </c>
      <c r="E12" s="3" t="str">
        <f>IFERROR(VLOOKUP(A12,[1]入单统计表!$A$1:$B$330,2,FALSE),"无记录")</f>
        <v>无记录</v>
      </c>
      <c r="F12" s="2">
        <v>0</v>
      </c>
      <c r="G12" s="2"/>
      <c r="H12" s="2" t="str">
        <f>IFERROR(VLOOKUP(A12,[1]虚点表!$D$1:$E$60,2,FALSE),"实点")</f>
        <v>实点</v>
      </c>
      <c r="I12" s="2" t="str">
        <f t="shared" si="0"/>
        <v>空点</v>
      </c>
      <c r="J12" s="2">
        <v>0</v>
      </c>
    </row>
    <row r="13" spans="1:10" ht="24.95" customHeight="1" x14ac:dyDescent="0.2">
      <c r="A13" s="2">
        <v>17701039339</v>
      </c>
      <c r="B13" s="2" t="s">
        <v>12</v>
      </c>
      <c r="C13" s="2">
        <v>8</v>
      </c>
      <c r="D13" s="3" t="s">
        <v>1</v>
      </c>
      <c r="E13" s="3" t="str">
        <f>IFERROR(VLOOKUP(A13,[1]入单统计表!$A$1:$B$330,2,FALSE),"无记录")</f>
        <v>无记录</v>
      </c>
      <c r="F13" s="2">
        <v>0</v>
      </c>
      <c r="G13" s="2"/>
      <c r="H13" s="2" t="str">
        <f>IFERROR(VLOOKUP(A13,[1]虚点表!$D$1:$E$60,2,FALSE),"实点")</f>
        <v>实点</v>
      </c>
      <c r="I13" s="2" t="str">
        <f t="shared" si="0"/>
        <v>空点</v>
      </c>
      <c r="J13" s="2">
        <v>0</v>
      </c>
    </row>
    <row r="14" spans="1:10" ht="24.95" customHeight="1" x14ac:dyDescent="0.2">
      <c r="A14" s="2">
        <v>17710266977</v>
      </c>
      <c r="B14" s="2" t="s">
        <v>12</v>
      </c>
      <c r="C14" s="2">
        <v>8</v>
      </c>
      <c r="D14" s="3" t="s">
        <v>1</v>
      </c>
      <c r="E14" s="3" t="str">
        <f>IFERROR(VLOOKUP(A14,[1]入单统计表!$A$1:$B$330,2,FALSE),"无记录")</f>
        <v>无记录</v>
      </c>
      <c r="F14" s="2">
        <v>0</v>
      </c>
      <c r="G14" s="2"/>
      <c r="H14" s="2" t="str">
        <f>IFERROR(VLOOKUP(A14,[1]虚点表!$D$1:$E$60,2,FALSE),"实点")</f>
        <v>实点</v>
      </c>
      <c r="I14" s="2" t="str">
        <f t="shared" si="0"/>
        <v>空点</v>
      </c>
      <c r="J14" s="2">
        <v>0</v>
      </c>
    </row>
    <row r="15" spans="1:10" ht="24.95" customHeight="1" x14ac:dyDescent="0.2">
      <c r="A15" s="2">
        <v>13154396966</v>
      </c>
      <c r="B15" s="2" t="s">
        <v>12</v>
      </c>
      <c r="C15" s="2">
        <v>3569</v>
      </c>
      <c r="D15" s="3">
        <v>44094</v>
      </c>
      <c r="E15" s="3" t="str">
        <f>IFERROR(VLOOKUP(A15,[1]入单统计表!$A$1:$B$330,2,FALSE),"无记录")</f>
        <v>由15944421144挪过来</v>
      </c>
      <c r="F15" s="2">
        <v>3500</v>
      </c>
      <c r="G15" s="2"/>
      <c r="H15" s="2" t="str">
        <f>IFERROR(VLOOKUP(A15,[1]虚点表!$D$1:$E$60,2,FALSE),"实点")</f>
        <v>实点</v>
      </c>
      <c r="I15" s="2" t="str">
        <f t="shared" si="0"/>
        <v>非空点</v>
      </c>
      <c r="J15" s="2">
        <v>0</v>
      </c>
    </row>
    <row r="16" spans="1:10" ht="24.95" customHeight="1" x14ac:dyDescent="0.2">
      <c r="A16" s="2">
        <v>13869237357</v>
      </c>
      <c r="B16" s="2" t="s">
        <v>12</v>
      </c>
      <c r="C16" s="2">
        <v>3248</v>
      </c>
      <c r="D16" s="3">
        <v>44094</v>
      </c>
      <c r="E16" s="3" t="str">
        <f>IFERROR(VLOOKUP(A16,[1]入单统计表!$A$1:$B$330,2,FALSE),"无记录")</f>
        <v>由13905349441挪过来</v>
      </c>
      <c r="F16" s="2">
        <v>3500</v>
      </c>
      <c r="G16" s="2"/>
      <c r="H16" s="2" t="str">
        <f>IFERROR(VLOOKUP(A16,[1]虚点表!$D$1:$E$60,2,FALSE),"实点")</f>
        <v>实点</v>
      </c>
      <c r="I16" s="2" t="str">
        <f t="shared" si="0"/>
        <v>非空点</v>
      </c>
      <c r="J16" s="2">
        <v>0</v>
      </c>
    </row>
    <row r="17" spans="1:10" ht="24.95" customHeight="1" x14ac:dyDescent="0.2">
      <c r="A17" s="2">
        <v>15822593066</v>
      </c>
      <c r="B17" s="2" t="s">
        <v>12</v>
      </c>
      <c r="C17" s="2">
        <v>872.5</v>
      </c>
      <c r="D17" s="3">
        <v>44091</v>
      </c>
      <c r="E17" s="3" t="str">
        <f>IFERROR(VLOOKUP(A17,[1]入单统计表!$A$1:$B$330,2,FALSE),"无记录")</f>
        <v>由15124551493挪过来</v>
      </c>
      <c r="F17" s="2">
        <v>3500</v>
      </c>
      <c r="G17" s="2"/>
      <c r="H17" s="2" t="str">
        <f>IFERROR(VLOOKUP(A17,[1]虚点表!$D$1:$E$60,2,FALSE),"实点")</f>
        <v>实点</v>
      </c>
      <c r="I17" s="2" t="str">
        <f t="shared" si="0"/>
        <v>非空点</v>
      </c>
      <c r="J17" s="2">
        <v>0</v>
      </c>
    </row>
    <row r="18" spans="1:10" ht="24.95" customHeight="1" x14ac:dyDescent="0.2">
      <c r="A18" s="2">
        <v>18210168157</v>
      </c>
      <c r="B18" s="2" t="s">
        <v>12</v>
      </c>
      <c r="C18" s="2">
        <v>4646.5</v>
      </c>
      <c r="D18" s="3">
        <v>44091</v>
      </c>
      <c r="E18" s="3" t="str">
        <f>IFERROR(VLOOKUP(A18,[1]入单统计表!$A$1:$B$330,2,FALSE),"无记录")</f>
        <v>由13238868598挪过来</v>
      </c>
      <c r="F18" s="2">
        <v>3500</v>
      </c>
      <c r="G18" s="2"/>
      <c r="H18" s="2" t="str">
        <f>IFERROR(VLOOKUP(A18,[1]虚点表!$D$1:$E$60,2,FALSE),"实点")</f>
        <v>实点</v>
      </c>
      <c r="I18" s="2" t="str">
        <f t="shared" si="0"/>
        <v>非空点</v>
      </c>
      <c r="J18" s="2">
        <v>372.4</v>
      </c>
    </row>
    <row r="19" spans="1:10" ht="24.95" customHeight="1" x14ac:dyDescent="0.2">
      <c r="A19" s="2">
        <v>18043691125</v>
      </c>
      <c r="B19" s="2" t="s">
        <v>12</v>
      </c>
      <c r="C19" s="2">
        <v>0</v>
      </c>
      <c r="D19" s="3" t="s">
        <v>1</v>
      </c>
      <c r="E19" s="3" t="str">
        <f>IFERROR(VLOOKUP(A19,[1]入单统计表!$A$1:$B$330,2,FALSE),"无记录")</f>
        <v>无记录</v>
      </c>
      <c r="F19" s="2">
        <v>0</v>
      </c>
      <c r="G19" s="2"/>
      <c r="H19" s="2" t="str">
        <f>IFERROR(VLOOKUP(A19,[1]虚点表!$D$1:$E$60,2,FALSE),"实点")</f>
        <v>实点</v>
      </c>
      <c r="I19" s="2" t="str">
        <f t="shared" si="0"/>
        <v>空点</v>
      </c>
      <c r="J19" s="2">
        <v>0</v>
      </c>
    </row>
    <row r="20" spans="1:10" ht="24.95" customHeight="1" x14ac:dyDescent="0.2">
      <c r="A20" s="2">
        <v>18634883884</v>
      </c>
      <c r="B20" s="2" t="s">
        <v>12</v>
      </c>
      <c r="C20" s="2">
        <v>2366.5</v>
      </c>
      <c r="D20" s="3">
        <v>44094</v>
      </c>
      <c r="E20" s="3" t="str">
        <f>IFERROR(VLOOKUP(A20,[1]入单统计表!$A$1:$B$330,2,FALSE),"无记录")</f>
        <v>补9月17日的（任）</v>
      </c>
      <c r="F20" s="2">
        <v>3500</v>
      </c>
      <c r="G20" s="2"/>
      <c r="H20" s="2" t="str">
        <f>IFERROR(VLOOKUP(A20,[1]虚点表!$D$1:$E$60,2,FALSE),"实点")</f>
        <v>实点</v>
      </c>
      <c r="I20" s="2" t="str">
        <f t="shared" si="0"/>
        <v>非空点</v>
      </c>
      <c r="J20" s="2">
        <v>0</v>
      </c>
    </row>
    <row r="21" spans="1:10" ht="24.95" customHeight="1" x14ac:dyDescent="0.2">
      <c r="A21" s="6" t="s">
        <v>46</v>
      </c>
      <c r="F21" s="6" t="str">
        <f>SUM(F3:F20)&amp;"元"</f>
        <v>59500元</v>
      </c>
      <c r="G21" s="8">
        <v>0</v>
      </c>
      <c r="H21" s="6" t="s">
        <v>31</v>
      </c>
      <c r="I21" s="6" t="s">
        <v>26</v>
      </c>
      <c r="J21" s="6" t="s">
        <v>27</v>
      </c>
    </row>
  </sheetData>
  <autoFilter ref="A2:J21" xr:uid="{78FD9873-4258-4829-A119-236E8A7F1999}"/>
  <mergeCells count="1">
    <mergeCell ref="A1:J1"/>
  </mergeCells>
  <phoneticPr fontId="1" type="noConversion"/>
  <pageMargins left="0.16" right="0.18" top="0.75" bottom="0.75" header="0.3" footer="0.3"/>
  <pageSetup paperSize="9" scale="7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罗统计表</vt:lpstr>
      <vt:lpstr>孟统计表</vt:lpstr>
      <vt:lpstr>韩统计表</vt:lpstr>
      <vt:lpstr>陈统计表</vt:lpstr>
      <vt:lpstr>任统计表</vt:lpstr>
      <vt:lpstr>任统计表!_FilterDatabase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2020-10-26T09:01:41Z</cp:lastPrinted>
  <dcterms:created xsi:type="dcterms:W3CDTF">2020-10-26T02:37:01Z</dcterms:created>
  <dcterms:modified xsi:type="dcterms:W3CDTF">2020-10-27T11:06:58Z</dcterms:modified>
</cp:coreProperties>
</file>