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66925"/>
  <xr:revisionPtr revIDLastSave="0" documentId="13_ncr:1_{0BFC3C0C-21FA-40B6-8542-5C1E3F7AB5CF}" xr6:coauthVersionLast="47" xr6:coauthVersionMax="47" xr10:uidLastSave="{00000000-0000-0000-0000-000000000000}"/>
  <bookViews>
    <workbookView xWindow="-28485" yWindow="765" windowWidth="28485" windowHeight="15435" activeTab="3" xr2:uid="{31BE8862-275F-4D32-B8EC-607D115D47ED}"/>
  </bookViews>
  <sheets>
    <sheet name="Keep" sheetId="1" r:id="rId1"/>
    <sheet name="Reject" sheetId="3" r:id="rId2"/>
    <sheet name="Stats" sheetId="4" r:id="rId3"/>
    <sheet name="Test1" sheetId="5" r:id="rId4"/>
  </sheets>
  <definedNames>
    <definedName name="_xlnm._FilterDatabase" localSheetId="0" hidden="1">Keep!$A$1:$I$70</definedName>
    <definedName name="_xlnm._FilterDatabase" localSheetId="1" hidden="1">Reject!$A$1:$I$70</definedName>
    <definedName name="_xlnm._FilterDatabase" localSheetId="3" hidden="1">Test1!$A$1:$G$78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4" l="1"/>
  <c r="K8" i="4" s="1"/>
  <c r="K6" i="4"/>
  <c r="H7" i="4"/>
  <c r="H6" i="4"/>
  <c r="H5" i="4"/>
  <c r="F13" i="4"/>
  <c r="F14" i="4"/>
  <c r="F15" i="4"/>
  <c r="F16" i="4"/>
  <c r="F17" i="4"/>
  <c r="F18" i="4"/>
  <c r="F19" i="4"/>
  <c r="K4" i="4"/>
  <c r="K3" i="4"/>
  <c r="F3" i="4"/>
  <c r="F4" i="4"/>
  <c r="F8" i="4"/>
  <c r="F9" i="4"/>
  <c r="F5" i="4" l="1"/>
  <c r="C4" i="4" l="1"/>
  <c r="C5" i="4"/>
  <c r="C6" i="4"/>
  <c r="C7" i="4"/>
  <c r="C8" i="4"/>
  <c r="C9" i="4"/>
  <c r="C10" i="4"/>
  <c r="C11" i="4"/>
  <c r="C3" i="4"/>
</calcChain>
</file>

<file path=xl/sharedStrings.xml><?xml version="1.0" encoding="utf-8"?>
<sst xmlns="http://schemas.openxmlformats.org/spreadsheetml/2006/main" count="942" uniqueCount="269">
  <si>
    <t>Name</t>
  </si>
  <si>
    <t>Description</t>
  </si>
  <si>
    <t>Points</t>
  </si>
  <si>
    <t>Status</t>
  </si>
  <si>
    <t>Alternate Names</t>
  </si>
  <si>
    <t>Machine Gun Max, Meet Bulletproof Bob</t>
  </si>
  <si>
    <t>Loserus Maximus</t>
  </si>
  <si>
    <t>Max Maxed Out</t>
  </si>
  <si>
    <t>Suitcase Shakedown</t>
  </si>
  <si>
    <t>I Do Not Lose Them, Sam-I-Am</t>
  </si>
  <si>
    <t>Sam Clubbed</t>
  </si>
  <si>
    <t>Unpacked Suitcase Sam</t>
  </si>
  <si>
    <t>Harry's Not So Scary</t>
  </si>
  <si>
    <t>You're No Wizard, Harry</t>
  </si>
  <si>
    <t>Whacked the Hitman</t>
  </si>
  <si>
    <t>Loius the Not-So-Great</t>
  </si>
  <si>
    <t>More Like Unlucky Louis, Amirite?</t>
  </si>
  <si>
    <t>You're Out of Luck, I'm Out of Time</t>
  </si>
  <si>
    <t>Louie, Louie, You Gotta Go</t>
  </si>
  <si>
    <t>Cologne Bolonga</t>
  </si>
  <si>
    <t>Brought Down The Mob</t>
  </si>
  <si>
    <t>Say Hello to My Little Spend</t>
  </si>
  <si>
    <t>Ding, Don Done</t>
  </si>
  <si>
    <t>Al Cologne Now Sleeps With The Fishes</t>
  </si>
  <si>
    <t>Blood Money Transfusion</t>
  </si>
  <si>
    <t>Untested</t>
  </si>
  <si>
    <t>Pts</t>
  </si>
  <si>
    <t>Depression-Era Millionaire</t>
  </si>
  <si>
    <t>Honest Pete</t>
  </si>
  <si>
    <t>Cheatin' Pete</t>
  </si>
  <si>
    <t>There's a New Boss in Town</t>
  </si>
  <si>
    <t>Blackjack Basics - Name of the Game</t>
  </si>
  <si>
    <t>Blackjack Basics - Double Trouble</t>
  </si>
  <si>
    <t>Blackjack Basics - Make Like a Banana and...</t>
  </si>
  <si>
    <t>Slots Basics - One-Armed Banditry</t>
  </si>
  <si>
    <t>Video Poker Basics - Can You Hold, Please?</t>
  </si>
  <si>
    <t>Not Much Else to It</t>
  </si>
  <si>
    <t>Thanks for the Blood Money</t>
  </si>
  <si>
    <t>Face Cards = Scarface'd</t>
  </si>
  <si>
    <t>High Stakes Highest Roller, That's a Lot for the 1930s, Then Adjust For Inflation</t>
  </si>
  <si>
    <t>Blackjack Basics - Psychic Training</t>
  </si>
  <si>
    <t>Are You Psychic?, Usually Not Worth It</t>
  </si>
  <si>
    <t>Tested</t>
  </si>
  <si>
    <t>Bugged</t>
  </si>
  <si>
    <t>Bustin' Don't Make Me Feel Good</t>
  </si>
  <si>
    <t>I Won't Stand For This</t>
  </si>
  <si>
    <t>Forever 21</t>
  </si>
  <si>
    <t>Needs Work</t>
  </si>
  <si>
    <t>An Offer He Can't Refuse</t>
  </si>
  <si>
    <t>Stop Hitting Yourself, "Just Sayin', That's a Little Sus", How'd He Do That?, That Shouldn't Be Possible</t>
  </si>
  <si>
    <t>Sus Hands Are Afoot</t>
  </si>
  <si>
    <t>Mostly Tested</t>
  </si>
  <si>
    <t>Credits</t>
  </si>
  <si>
    <t>View the Credits (B+Select at Title Screen) *also shown after Game Ending so this seems pointless</t>
  </si>
  <si>
    <t>Blackjack Beginner</t>
  </si>
  <si>
    <t>Slots Beginner</t>
  </si>
  <si>
    <t>[Practice] Win a spin of Slots</t>
  </si>
  <si>
    <t>[Practice] Win a hand of Blackjack</t>
  </si>
  <si>
    <t>Poker Beginner</t>
  </si>
  <si>
    <t>Slots</t>
  </si>
  <si>
    <t>[Practice] Win a hand of Video Poker</t>
  </si>
  <si>
    <t>Craps Beginner</t>
  </si>
  <si>
    <t>Basic Slots</t>
  </si>
  <si>
    <t>Machine Gun Broke</t>
  </si>
  <si>
    <t>Empty Suitcase</t>
  </si>
  <si>
    <t>Louis T.K.O.</t>
  </si>
  <si>
    <t>Al Sleeps With The Fishes</t>
  </si>
  <si>
    <t>Mob Money, Mob Problems</t>
  </si>
  <si>
    <t>[Practice] Win a roll of Craps</t>
  </si>
  <si>
    <t>What Big Hands You Have</t>
  </si>
  <si>
    <t>"Big Hands, I Know You're The One"</t>
  </si>
  <si>
    <t>My Hands Are Bigger/The Biggest</t>
  </si>
  <si>
    <t>(Blackjack) split, double down both hands, win both *NOT POSSIBLE - game doesn't let you double down after split</t>
  </si>
  <si>
    <t>(Blackjack) use Ace or King cheat and get B.J.? *basically just luck</t>
  </si>
  <si>
    <t>(Blackjack) swap opponent's Blackjack *basically just luck</t>
  </si>
  <si>
    <t>[Practice] (Slots) Combined multiplier of 20+?</t>
  </si>
  <si>
    <t>Machine Gun Jammed</t>
  </si>
  <si>
    <t>(Draw Poker) Machine Gun Max ran out of cash by Round X *isn't cash out usually easier than the alternative - draw poker points?</t>
  </si>
  <si>
    <t>(Draw Poker) Suitcase Sam ran out of cash by Round X</t>
  </si>
  <si>
    <t>win X money at each game type (10K blackjack/slots, 100K video poker?) *better as leaderboard</t>
  </si>
  <si>
    <t>Harry Sleeps With the Fishes</t>
  </si>
  <si>
    <t>Harry's New Cement Shoes, No-Hitter Harry</t>
  </si>
  <si>
    <t>(Draw Poker) Hitman Harry ran out of cash by Round X</t>
  </si>
  <si>
    <t>(Draw Poker) Lucky Louis ran out of cash by Round X</t>
  </si>
  <si>
    <t>Unmade Man</t>
  </si>
  <si>
    <t>(Draw Poker) Al Cologne ran out of cash by Round X</t>
  </si>
  <si>
    <t>Bankrupted the Mob</t>
  </si>
  <si>
    <t>(Draw Poker) Win all 5 by ran out of cash by Round X</t>
  </si>
  <si>
    <t>I Ain't Got All Day</t>
  </si>
  <si>
    <t>Rosetti No Spaghetti</t>
  </si>
  <si>
    <t>Triple Threat</t>
  </si>
  <si>
    <t>Takes Three to Tango</t>
  </si>
  <si>
    <t>Joke's on You</t>
  </si>
  <si>
    <t>Tri So Serious</t>
  </si>
  <si>
    <t>Knew When to Hold 'Em</t>
  </si>
  <si>
    <t>Craps</t>
  </si>
  <si>
    <t>Craptastic</t>
  </si>
  <si>
    <t>Royally Flushed</t>
  </si>
  <si>
    <t>Joker meme (Why So Serious?, We Live in a Society, etc.)</t>
  </si>
  <si>
    <t>Hey, I Was Using That!</t>
  </si>
  <si>
    <t>The Deceiver</t>
  </si>
  <si>
    <t>The Ultimate Stakes</t>
  </si>
  <si>
    <t>Keep?</t>
  </si>
  <si>
    <t>Yes</t>
  </si>
  <si>
    <t>No?</t>
  </si>
  <si>
    <t>No</t>
  </si>
  <si>
    <t>Slots Basics - Cherry Picking</t>
  </si>
  <si>
    <t>Video Poker Basics - Paired Up</t>
  </si>
  <si>
    <t>Fruit Salad</t>
  </si>
  <si>
    <t>JACKPOT!</t>
  </si>
  <si>
    <t>Mid at Best</t>
  </si>
  <si>
    <t>Fruit Snacks</t>
  </si>
  <si>
    <t>?</t>
  </si>
  <si>
    <t>It's a Crowd</t>
  </si>
  <si>
    <t>Type</t>
  </si>
  <si>
    <t>Progression</t>
  </si>
  <si>
    <t>Intro</t>
  </si>
  <si>
    <t>Item Usage</t>
  </si>
  <si>
    <t>Score Event</t>
  </si>
  <si>
    <t>Challenge</t>
  </si>
  <si>
    <t>Collection</t>
  </si>
  <si>
    <t>Sidequest</t>
  </si>
  <si>
    <t>Mode</t>
  </si>
  <si>
    <t>Game</t>
  </si>
  <si>
    <t>P</t>
  </si>
  <si>
    <t>C</t>
  </si>
  <si>
    <t>BJ</t>
  </si>
  <si>
    <t>VP</t>
  </si>
  <si>
    <t>DP</t>
  </si>
  <si>
    <t>All</t>
  </si>
  <si>
    <t>Any</t>
  </si>
  <si>
    <t>[Practice/Blackjack] Score a Blackjack (two-card 21 - increases payout by half)</t>
  </si>
  <si>
    <t>[Practice/Blackjack] Double down and win the hand (bet doubled, dealt exactly one more card)</t>
  </si>
  <si>
    <t>[Practice/Blackjack] Buy or refuse insurance and have it pay off (dealer has face-up ace - costs half your bet, refunds original bet if dealer has B.J.)</t>
  </si>
  <si>
    <t>[Practice/Blackjack] Split and win both hands (two same-value cards - play them as separate hands, each with original bet)</t>
  </si>
  <si>
    <t>[Practice/Slots] Win any line with 1 Cherry (2x payout) or 2 Cherry (5x)</t>
  </si>
  <si>
    <t>[Practice/Slots] Bet on all three lines and win at least two of them on the same spin</t>
  </si>
  <si>
    <t>[Competitive/Blackjack] Use See Next Card when your hand value is 17 or less, revealing a card that would make you bust, then win the hand</t>
  </si>
  <si>
    <t>[Competitive/Blackjack] Use See Deal Down when your hand value is 12 or more, revealing a higher-point card total, then win the hand</t>
  </si>
  <si>
    <t>[Competitive/Blackjack] Use Swap Card to raise your opponent's hand value above 21 points</t>
  </si>
  <si>
    <t>[Competitive/Slots] win with cheat</t>
  </si>
  <si>
    <t>[Competitive/Video Poker] steal a Joker</t>
  </si>
  <si>
    <t>[Any Mode/Slots] Win any line with 3 Cherry (10x payout) or 2 Orange (12x)</t>
  </si>
  <si>
    <t>[Any Mode/Slots] Win any line with 3 Orange (15x payout), 3 Plum (20x), or 3 Melon (25x)</t>
  </si>
  <si>
    <t>[Any Mode/Slots] Win any line with 3 Bell (50x payout), 3 Bar (100x), or 777 (200x)</t>
  </si>
  <si>
    <t>[Any Mode/Slots] Win the jackpot with a 3rd-line 777</t>
  </si>
  <si>
    <t>[Competitive/Blackjack] Score at least five Blackjacks in one game vs. any gangster</t>
  </si>
  <si>
    <t>[Competitive/Draw Poker] win without losing a single hand *Blackjack can auto-lose to dealer</t>
  </si>
  <si>
    <t>[Practice/Craps] More complex stuff?</t>
  </si>
  <si>
    <t>[Competitive/All Missions] Defeat all five gangsters without using a password</t>
  </si>
  <si>
    <t>[Competitive/Any Mission] Accumulate at least $1 million total end-of-mission winnings (excludes password-loaded winnings)</t>
  </si>
  <si>
    <t>[Competitive/Any Mission] Complete a mission without buying any cheats from Shady</t>
  </si>
  <si>
    <t>[Competitive/All Missions] Defeat all five gangsters without losing any casino games (nor using a password)</t>
  </si>
  <si>
    <t>[Competitive/Mission 1] Defeat Machine Gun Max (win at Draw Poker)</t>
  </si>
  <si>
    <t>[Competitive/Mission 2] Defeat Suitcase Sam (win at Draw Poker)</t>
  </si>
  <si>
    <t>[Competitive/Mission 3] Defeat Hitman Harry (win at Draw Poker)</t>
  </si>
  <si>
    <t>[Competitive/Mission 4] Defeat Lucky Louis (win at Draw Poker)</t>
  </si>
  <si>
    <t>[Competitive/Mission 5] Defeat Al Cologne (win at Draw Poker)</t>
  </si>
  <si>
    <t>[Competitive/Mission 1] Win at Blackjack vs. Machine Gun Max</t>
  </si>
  <si>
    <t>[Competitive/Mission 1] Win at Slots vs. Machine Gun Max</t>
  </si>
  <si>
    <t>[Competitive/Mission 1] Win at Video Poker vs. Machine Gun Max</t>
  </si>
  <si>
    <t>[Competitive/Mission 2] Win at Blackjack vs. Suitcase Sam</t>
  </si>
  <si>
    <t>[Competitive/Mission 2] Win at Slots vs. Suitcase Sam</t>
  </si>
  <si>
    <t>[Competitive/Mission 2] Win at Video Poker vs. Suitcase Sam</t>
  </si>
  <si>
    <t>[Competitive/Mission 3] Win at Blackjack vs. Hitman Harry</t>
  </si>
  <si>
    <t>[Competitive/Mission 3] Win at Slots vs. Hitman Harry</t>
  </si>
  <si>
    <t>[Competitive/Mission 3] Win at Video Poker vs. Hitman Harry</t>
  </si>
  <si>
    <t>[Competitive/Mission 4] Win at Slots vs. Lucky Louis</t>
  </si>
  <si>
    <t>[Competitive/Mission 4] Win at Video Poker vs. Lucky Louis</t>
  </si>
  <si>
    <t>[Competitive/Mission 5] Win at Blackjack vs. Al Cologne</t>
  </si>
  <si>
    <t>[Competitive/Mission 5] Win at Slots vs. Al Cologne</t>
  </si>
  <si>
    <t>[Competitive/Mission 5] Win at Video Poker vs. Al Cologne</t>
  </si>
  <si>
    <t>[Competitive/Mission 4] Win at Blackjack vs. Lucky Louis</t>
  </si>
  <si>
    <t>[Practice/Video Poker] Win hand with 1 Pair of Jacks or better (1x payout) or 2 Pair (2x)</t>
  </si>
  <si>
    <t>Now We're Talkin'</t>
  </si>
  <si>
    <t>High Five!</t>
  </si>
  <si>
    <t>Flushing With Style</t>
  </si>
  <si>
    <t>Sit Up Straight &amp; Don't Forget to Flush</t>
  </si>
  <si>
    <t>[Competitive/Blackjack] Save time by having your opponent run out of cash before Hand 10 *player doesn't have much control over outcome</t>
  </si>
  <si>
    <t>[Competitive/Blackjack] Make your opponent bust with a "very non-suspicious" hand value of 35 points or more</t>
  </si>
  <si>
    <t>[Any Mode/Video Poker] Win the jackpot with 5 of a Kind</t>
  </si>
  <si>
    <t>[Any Mode/Video Poker] Win hand with Straight Flush (100x payout) or Royal Flush (250x)</t>
  </si>
  <si>
    <t>[Any Mode/Draw Poker] Win hand with Full House (20x payout in Video Poker) or 4 of a Kind (50x)</t>
  </si>
  <si>
    <t>[Any Mode/Draw Poker] Win hand with Straight (5x payout in Video Poker) or Flush (8x)</t>
  </si>
  <si>
    <t>[Any Mode/Draw Poker] Win hand with 3 of a Kind (4x payout in Video Poker)</t>
  </si>
  <si>
    <t>Just Call It Beginner's Luck</t>
  </si>
  <si>
    <t>None</t>
  </si>
  <si>
    <t>Easter Egg</t>
  </si>
  <si>
    <t>[Practice/Craps] win multiple bets at once? (e.g. on a single roll, win at least 5? bets without losing any bets)</t>
  </si>
  <si>
    <t>Craps Basics - Hold the Line</t>
  </si>
  <si>
    <t>Baby Needs New Shoes!</t>
  </si>
  <si>
    <t>Limited Time Offer</t>
  </si>
  <si>
    <t>[Competitive/Slots] Purchase a bonus item (Spin 3 or 7), place it (with the D-pad), and win the line</t>
  </si>
  <si>
    <t>[Competitive/Blackjack] win with Ace/King? (1st card?)</t>
  </si>
  <si>
    <t>Gold-Plated Arm</t>
  </si>
  <si>
    <t>Crapshoot</t>
  </si>
  <si>
    <t>Craps Basics - It's Only Natural</t>
  </si>
  <si>
    <t>Putting It All Together</t>
  </si>
  <si>
    <t>Not Coded</t>
  </si>
  <si>
    <t>Craps Basics - Got the Craps</t>
  </si>
  <si>
    <t>[Practice/Craps] start with 10K, increase to 20K or more</t>
  </si>
  <si>
    <t>[Practice/Craps] Win at least 3 different line bets (Pass, Don't Pass, Pass Odds, Don't Pass Odds, Come, Don't Come) *redundant with Basics</t>
  </si>
  <si>
    <t>[Practice/Craps] Win at least 3 different multi-roll bets (Place #, Buy #, Lay #, Hard #, Big #)</t>
  </si>
  <si>
    <t>[Practice/Craps] Win at least 3 different single-roll bets (Craps #, Seven, Yoleven, Any Craps, C &amp; E, Horn, Field)</t>
  </si>
  <si>
    <t>Can I Go Home Now?, Silver Arm, A Load of Craps</t>
  </si>
  <si>
    <t>[Practice/Craps] On 1st roll, win a Pass line bet by rolling a "natural" (7 or 11)</t>
  </si>
  <si>
    <t>[Practice/Craps] On 1st roll, win/push a Don't Pass line bet by rolling "craps" (2 or 3 to win, 12 to push)</t>
  </si>
  <si>
    <t>[Practice/Craps] Roll a "point number" (4, 5, 6, 8, 9, or 10) on 1st roll, then win a Come line bet by rolling 7 or 11</t>
  </si>
  <si>
    <t>[Practice/Craps] Roll a "point number" (4, 5, 6, 8, 9, or 10) on 1st roll, then win/push a Don't Come line bet by rolling 2, 3, or 12</t>
  </si>
  <si>
    <t>[Practice/Craps] Roll a "point number" (4, 5, 6, 8, 9, or 10) on 1st roll, then win a Pass or Pass Odds line bet by rolling the point number again</t>
  </si>
  <si>
    <t>[Practice/Craps] Roll a "point number" (4, 5, 6, 8, 9, or 10) on 1st roll, then win a Don't Pass or Don't Pass Odds line bet by "sevening out" (roll a 7)</t>
  </si>
  <si>
    <t>Craps Basics - OK, OK, I Get the Point</t>
  </si>
  <si>
    <t>Craps Basics - What's in the Box?</t>
  </si>
  <si>
    <t>Dark-Sided!</t>
  </si>
  <si>
    <t>It's Half-Full</t>
  </si>
  <si>
    <t>It's Half-Empty</t>
  </si>
  <si>
    <t>Craps Basics - Mama Told Me Not To</t>
  </si>
  <si>
    <t>Rollin', Rollin', Rollin'</t>
  </si>
  <si>
    <t>[Practice/Craps] Win a line, multi-roll, and single-roll bet on the same roll without losing any bets that roll</t>
  </si>
  <si>
    <t>[Practice/Craps] Roll 10 successive rounds without sevening out? *pure luck</t>
  </si>
  <si>
    <t>[Competitive/Any Mission] Complete a mission while buying out every cheat (from QTY=0 to max) from all Shady visits (twice per casino game)</t>
  </si>
  <si>
    <t>Count</t>
  </si>
  <si>
    <t>Totals</t>
  </si>
  <si>
    <t>Achievements:</t>
  </si>
  <si>
    <t>Points:</t>
  </si>
  <si>
    <t>[Competitive/Video Poker] Have 3+ Jokers</t>
  </si>
  <si>
    <t>There's a New Boss in Town, Al Col-owned</t>
  </si>
  <si>
    <t>Nice Try, Wiseguy</t>
  </si>
  <si>
    <t>...End/Win</t>
  </si>
  <si>
    <t>[Competitive/All Missions] Defeat Al Cologne in all four casino games (in a single playthrough)</t>
  </si>
  <si>
    <t>[Competitive/Video Poker] Use Swap Card to swap back a card taken from you</t>
  </si>
  <si>
    <t>Hard to Code</t>
  </si>
  <si>
    <t>Close Call</t>
  </si>
  <si>
    <t>[Competitve/Draw Poker] Win with less remaining cash than the ante amount *having to do it by losing a bunch on purpose then winning last hand = not fun</t>
  </si>
  <si>
    <t>Optional</t>
  </si>
  <si>
    <t>Misc</t>
  </si>
  <si>
    <t>MIsc</t>
  </si>
  <si>
    <t>Subcount</t>
  </si>
  <si>
    <t>[Competitive/Draw Poker] Defeat any gangster by making him run out of cash (during Draw Poker)</t>
  </si>
  <si>
    <t>[Competitive/Draw Poker] Defeat any gangster by making him run out of Draw Poker Credits</t>
  </si>
  <si>
    <t>Bluff Enough?</t>
  </si>
  <si>
    <t>[Competitive/Draw Poker] Place or raise a bet that causes your opponent to fold while your hand rank is less than one pair *AI folding based mostly/only on their hand rather than bet amount?</t>
  </si>
  <si>
    <t>The Frugal Method, Low Roller, Frugal Spender/Lifestyle, The House Always Wins, Sometimes Lower Is Better</t>
  </si>
  <si>
    <t>Frugal Strats</t>
  </si>
  <si>
    <t>[Competitive/Slots] Win at slots without buying any cheats/bonus items nor placing any bets over $10 (3x multiplier allowed)</t>
  </si>
  <si>
    <t>Subtype</t>
  </si>
  <si>
    <t>Maybe</t>
  </si>
  <si>
    <t>[Competitive/Draw Poker] When your opponent raises your bet, keep playing the hand and win it</t>
  </si>
  <si>
    <t>False Trigger?</t>
  </si>
  <si>
    <t>Triggered?</t>
  </si>
  <si>
    <t>[Practice/Video Poker] Press the (H)old button underneath at least one card and have a higher-scoring hand on the second draw</t>
  </si>
  <si>
    <t>[Practice/Video Poker] Win hand with one pair of "Jacks or better" (1x payout) or two pair (2x)</t>
  </si>
  <si>
    <t>"Cheat Coin 2 Quantity at Shady" gets reset to 1 instead of 0 when you leave Shady during Slots
(meanwhile, "Cheat Coin 1 Quantity" is 4 until you arrive at Shady during Slots - but maybe can use instead and change check from &gt;0 to not 1-2?)
fixed? but RATools insists on coding it with multiple ResetIf instead of OrNext, so it may need manual tweaking - or use a PauseLock instead?</t>
  </si>
  <si>
    <t>No (retest)</t>
  </si>
  <si>
    <t>Code Reviewed?</t>
  </si>
  <si>
    <t>[Practice/Craps] Starting with $10,000, double your money</t>
  </si>
  <si>
    <t>[Practice/Craps] Win multiple bets at once? (e.g. on a single roll, win at least 5? bets without losing any bets)</t>
  </si>
  <si>
    <t>TODO</t>
  </si>
  <si>
    <t>Issues</t>
  </si>
  <si>
    <t>needs to handle "soft" 11</t>
  </si>
  <si>
    <t>verify timing/order of events</t>
  </si>
  <si>
    <t>fix to count final spin</t>
  </si>
  <si>
    <t>implement raise detection</t>
  </si>
  <si>
    <t>implement player bet/raise detection</t>
  </si>
  <si>
    <t>triggering whenever swap card used (maybe counting opponent swap from previous turn?)</t>
  </si>
  <si>
    <t>triggered when played 2nd joker (opponent had 1 joker as well)</t>
  </si>
  <si>
    <t>Working:</t>
  </si>
  <si>
    <t>Broken:</t>
  </si>
  <si>
    <t>Untested: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</si>
</sst>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C3C6D-07A7-416F-82A0-0A8EE85C3C29}" name="Table2" displayName="Table2" ref="B2:C11" totalsRowShown="0" headerRowDxfId="2">
  <autoFilter ref="B2:C11" xr:uid="{DF7C3C6D-07A7-416F-82A0-0A8EE85C3C29}"/>
  <tableColumns count="2">
    <tableColumn id="1" xr3:uid="{FD9F6106-41A1-43AE-9308-26244E407023}" name="Points"/>
    <tableColumn id="2" xr3:uid="{B13E8664-8561-49AB-8A8D-000876F13F92}" name="Count">
      <calculatedColumnFormula>COUNTIF(Keep!G:G,"="&amp;B3)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1455E9-B294-4A00-8F80-754C29689DF7}" name="Table5" displayName="Table5" ref="E2:H9" totalsRowShown="0">
  <autoFilter ref="E2:H9" xr:uid="{A61455E9-B294-4A00-8F80-754C29689DF7}"/>
  <tableColumns count="4">
    <tableColumn id="1" xr3:uid="{1BB89914-FD2A-4FF0-9993-1679F69F1351}" name="Type"/>
    <tableColumn id="2" xr3:uid="{5020E73F-A2D1-4195-BCDC-CDA422E337F5}" name="Count" dataDxfId="1">
      <calculatedColumnFormula>COUNTIF(Keep!C:C,"="&amp;E3)</calculatedColumnFormula>
    </tableColumn>
    <tableColumn id="4" xr3:uid="{D4C33761-27D2-447C-89E3-BAC73DFC8559}" name="Subtype"/>
    <tableColumn id="3" xr3:uid="{FD880B20-35C5-4DEE-907B-624A70081CB9}" name="Subcou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422953-2F4C-49DA-A205-530ACA55BC93}" name="Table57" displayName="Table57" ref="E12:F19" totalsRowShown="0">
  <autoFilter ref="E12:F19" xr:uid="{94422953-2F4C-49DA-A205-530ACA55BC93}"/>
  <tableColumns count="2">
    <tableColumn id="1" xr3:uid="{3AD33307-6A74-4C2D-982E-95ACE163C58C}" name="Game"/>
    <tableColumn id="2" xr3:uid="{A1EBA12C-4699-41B0-A9F3-871C9CD95EE7}" name="Count" dataDxfId="0">
      <calculatedColumnFormula>COUNTIF(Keep!E:E,"="&amp;E13)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781E-0A72-4F8F-8555-23E2F15EEC5A}">
  <dimension ref="A1:I70"/>
  <sheetViews>
    <sheetView zoomScale="85" zoomScaleNormal="85" workbookViewId="0">
      <pane ySplit="1" topLeftCell="A32" activePane="bottomLeft" state="frozen"/>
      <selection pane="bottomLeft" activeCell="A39" sqref="A39:XFD39"/>
    </sheetView>
  </sheetViews>
  <sheetFormatPr defaultRowHeight="15" x14ac:dyDescent="0.25"/>
  <cols>
    <col min="1" max="1" width="42.42578125" customWidth="1"/>
    <col min="2" max="2" width="131.5703125" customWidth="1"/>
    <col min="3" max="3" width="12.5703125" customWidth="1"/>
    <col min="4" max="4" width="8.5703125" customWidth="1"/>
    <col min="5" max="5" width="8.7109375" customWidth="1"/>
    <col min="6" max="6" width="77.5703125" customWidth="1"/>
    <col min="7" max="7" width="6.85546875" customWidth="1"/>
    <col min="8" max="8" width="13.5703125" customWidth="1"/>
    <col min="9" max="9" width="8.7109375" customWidth="1"/>
  </cols>
  <sheetData>
    <row r="1" spans="1:9" s="1" customFormat="1" x14ac:dyDescent="0.25">
      <c r="A1" s="1" t="s">
        <v>0</v>
      </c>
      <c r="B1" s="1" t="s">
        <v>1</v>
      </c>
      <c r="C1" s="1" t="s">
        <v>114</v>
      </c>
      <c r="D1" s="1" t="s">
        <v>122</v>
      </c>
      <c r="E1" s="1" t="s">
        <v>123</v>
      </c>
      <c r="F1" s="1" t="s">
        <v>4</v>
      </c>
      <c r="G1" s="1" t="s">
        <v>26</v>
      </c>
      <c r="H1" s="1" t="s">
        <v>3</v>
      </c>
      <c r="I1" s="1" t="s">
        <v>102</v>
      </c>
    </row>
    <row r="2" spans="1:9" x14ac:dyDescent="0.25">
      <c r="A2" t="s">
        <v>28</v>
      </c>
      <c r="B2" t="s">
        <v>151</v>
      </c>
      <c r="C2" t="s">
        <v>119</v>
      </c>
      <c r="D2" t="s">
        <v>125</v>
      </c>
      <c r="E2" t="s">
        <v>129</v>
      </c>
      <c r="G2">
        <v>10</v>
      </c>
      <c r="H2" t="s">
        <v>25</v>
      </c>
      <c r="I2" t="s">
        <v>103</v>
      </c>
    </row>
    <row r="3" spans="1:9" x14ac:dyDescent="0.25">
      <c r="A3" t="s">
        <v>23</v>
      </c>
      <c r="B3" t="s">
        <v>229</v>
      </c>
      <c r="C3" t="s">
        <v>119</v>
      </c>
      <c r="D3" t="s">
        <v>125</v>
      </c>
      <c r="E3" t="s">
        <v>129</v>
      </c>
      <c r="F3" t="s">
        <v>30</v>
      </c>
      <c r="G3">
        <v>25</v>
      </c>
      <c r="H3" t="s">
        <v>25</v>
      </c>
      <c r="I3" t="s">
        <v>103</v>
      </c>
    </row>
    <row r="4" spans="1:9" x14ac:dyDescent="0.25">
      <c r="A4" t="s">
        <v>46</v>
      </c>
      <c r="B4" t="s">
        <v>146</v>
      </c>
      <c r="C4" t="s">
        <v>119</v>
      </c>
      <c r="D4" t="s">
        <v>125</v>
      </c>
      <c r="E4" t="s">
        <v>126</v>
      </c>
      <c r="G4">
        <v>10</v>
      </c>
      <c r="H4" t="s">
        <v>51</v>
      </c>
      <c r="I4" t="s">
        <v>103</v>
      </c>
    </row>
    <row r="5" spans="1:9" x14ac:dyDescent="0.25">
      <c r="A5" t="s">
        <v>194</v>
      </c>
      <c r="B5" t="s">
        <v>219</v>
      </c>
      <c r="C5" t="s">
        <v>119</v>
      </c>
      <c r="D5" t="s">
        <v>124</v>
      </c>
      <c r="E5" t="s">
        <v>95</v>
      </c>
      <c r="F5" t="s">
        <v>204</v>
      </c>
      <c r="G5">
        <v>3</v>
      </c>
      <c r="I5" t="s">
        <v>246</v>
      </c>
    </row>
    <row r="6" spans="1:9" x14ac:dyDescent="0.25">
      <c r="A6" t="s">
        <v>197</v>
      </c>
      <c r="B6" t="s">
        <v>255</v>
      </c>
      <c r="C6" t="s">
        <v>119</v>
      </c>
      <c r="D6" t="s">
        <v>124</v>
      </c>
      <c r="E6" t="s">
        <v>95</v>
      </c>
      <c r="G6">
        <v>5</v>
      </c>
      <c r="I6" t="s">
        <v>103</v>
      </c>
    </row>
    <row r="7" spans="1:9" x14ac:dyDescent="0.25">
      <c r="A7" t="s">
        <v>96</v>
      </c>
      <c r="B7" t="s">
        <v>256</v>
      </c>
      <c r="C7" t="s">
        <v>119</v>
      </c>
      <c r="D7" t="s">
        <v>124</v>
      </c>
      <c r="E7" t="s">
        <v>95</v>
      </c>
      <c r="G7">
        <v>5</v>
      </c>
      <c r="I7" t="s">
        <v>103</v>
      </c>
    </row>
    <row r="8" spans="1:9" x14ac:dyDescent="0.25">
      <c r="A8" t="s">
        <v>94</v>
      </c>
      <c r="B8" t="s">
        <v>247</v>
      </c>
      <c r="C8" t="s">
        <v>119</v>
      </c>
      <c r="D8" t="s">
        <v>125</v>
      </c>
      <c r="E8" t="s">
        <v>128</v>
      </c>
      <c r="G8">
        <v>5</v>
      </c>
      <c r="H8" t="s">
        <v>47</v>
      </c>
      <c r="I8" t="s">
        <v>246</v>
      </c>
    </row>
    <row r="9" spans="1:9" x14ac:dyDescent="0.25">
      <c r="A9" t="s">
        <v>88</v>
      </c>
      <c r="B9" t="s">
        <v>178</v>
      </c>
      <c r="C9" t="s">
        <v>119</v>
      </c>
      <c r="D9" t="s">
        <v>125</v>
      </c>
      <c r="E9" t="s">
        <v>128</v>
      </c>
      <c r="G9">
        <v>10</v>
      </c>
      <c r="H9" t="s">
        <v>25</v>
      </c>
      <c r="I9" t="s">
        <v>246</v>
      </c>
    </row>
    <row r="10" spans="1:9" x14ac:dyDescent="0.25">
      <c r="A10" t="s">
        <v>89</v>
      </c>
      <c r="B10" t="s">
        <v>147</v>
      </c>
      <c r="C10" t="s">
        <v>119</v>
      </c>
      <c r="D10" t="s">
        <v>125</v>
      </c>
      <c r="E10" t="s">
        <v>128</v>
      </c>
      <c r="G10">
        <v>10</v>
      </c>
      <c r="H10" t="s">
        <v>42</v>
      </c>
      <c r="I10" t="s">
        <v>246</v>
      </c>
    </row>
    <row r="11" spans="1:9" x14ac:dyDescent="0.25">
      <c r="A11" t="s">
        <v>29</v>
      </c>
      <c r="B11" t="s">
        <v>220</v>
      </c>
      <c r="C11" t="s">
        <v>120</v>
      </c>
      <c r="D11" t="s">
        <v>125</v>
      </c>
      <c r="E11" t="s">
        <v>129</v>
      </c>
      <c r="G11">
        <v>10</v>
      </c>
      <c r="H11" t="s">
        <v>25</v>
      </c>
      <c r="I11" t="s">
        <v>103</v>
      </c>
    </row>
    <row r="12" spans="1:9" x14ac:dyDescent="0.25">
      <c r="A12" t="s">
        <v>27</v>
      </c>
      <c r="B12" t="s">
        <v>150</v>
      </c>
      <c r="C12" t="s">
        <v>120</v>
      </c>
      <c r="D12" t="s">
        <v>125</v>
      </c>
      <c r="E12" t="s">
        <v>129</v>
      </c>
      <c r="F12" t="s">
        <v>39</v>
      </c>
      <c r="G12">
        <v>25</v>
      </c>
      <c r="H12" t="s">
        <v>42</v>
      </c>
      <c r="I12" t="s">
        <v>103</v>
      </c>
    </row>
    <row r="13" spans="1:9" x14ac:dyDescent="0.25">
      <c r="A13" t="s">
        <v>32</v>
      </c>
      <c r="B13" t="s">
        <v>132</v>
      </c>
      <c r="C13" t="s">
        <v>116</v>
      </c>
      <c r="D13" t="s">
        <v>124</v>
      </c>
      <c r="E13" t="s">
        <v>126</v>
      </c>
      <c r="F13" t="s">
        <v>69</v>
      </c>
      <c r="G13">
        <v>1</v>
      </c>
      <c r="H13" t="s">
        <v>42</v>
      </c>
      <c r="I13" t="s">
        <v>103</v>
      </c>
    </row>
    <row r="14" spans="1:9" x14ac:dyDescent="0.25">
      <c r="A14" t="s">
        <v>31</v>
      </c>
      <c r="B14" t="s">
        <v>131</v>
      </c>
      <c r="C14" t="s">
        <v>116</v>
      </c>
      <c r="D14" t="s">
        <v>124</v>
      </c>
      <c r="E14" t="s">
        <v>126</v>
      </c>
      <c r="G14">
        <v>1</v>
      </c>
      <c r="H14" t="s">
        <v>42</v>
      </c>
      <c r="I14" t="s">
        <v>103</v>
      </c>
    </row>
    <row r="15" spans="1:9" x14ac:dyDescent="0.25">
      <c r="A15" t="s">
        <v>40</v>
      </c>
      <c r="B15" t="s">
        <v>133</v>
      </c>
      <c r="C15" t="s">
        <v>116</v>
      </c>
      <c r="D15" t="s">
        <v>124</v>
      </c>
      <c r="E15" t="s">
        <v>126</v>
      </c>
      <c r="F15" t="s">
        <v>41</v>
      </c>
      <c r="G15">
        <v>2</v>
      </c>
      <c r="H15" t="s">
        <v>42</v>
      </c>
      <c r="I15" t="s">
        <v>246</v>
      </c>
    </row>
    <row r="16" spans="1:9" x14ac:dyDescent="0.25">
      <c r="A16" t="s">
        <v>33</v>
      </c>
      <c r="B16" t="s">
        <v>134</v>
      </c>
      <c r="C16" t="s">
        <v>116</v>
      </c>
      <c r="D16" t="s">
        <v>124</v>
      </c>
      <c r="E16" t="s">
        <v>126</v>
      </c>
      <c r="G16">
        <v>2</v>
      </c>
      <c r="H16" t="s">
        <v>42</v>
      </c>
      <c r="I16" t="s">
        <v>103</v>
      </c>
    </row>
    <row r="17" spans="1:9" x14ac:dyDescent="0.25">
      <c r="A17" t="s">
        <v>196</v>
      </c>
      <c r="B17" t="s">
        <v>205</v>
      </c>
      <c r="C17" t="s">
        <v>116</v>
      </c>
      <c r="D17" t="s">
        <v>124</v>
      </c>
      <c r="E17" t="s">
        <v>95</v>
      </c>
      <c r="G17">
        <v>1</v>
      </c>
      <c r="I17" t="s">
        <v>103</v>
      </c>
    </row>
    <row r="18" spans="1:9" x14ac:dyDescent="0.25">
      <c r="A18" t="s">
        <v>199</v>
      </c>
      <c r="B18" t="s">
        <v>206</v>
      </c>
      <c r="C18" t="s">
        <v>116</v>
      </c>
      <c r="D18" t="s">
        <v>124</v>
      </c>
      <c r="E18" t="s">
        <v>95</v>
      </c>
      <c r="G18">
        <v>1</v>
      </c>
      <c r="I18" t="s">
        <v>103</v>
      </c>
    </row>
    <row r="19" spans="1:9" x14ac:dyDescent="0.25">
      <c r="A19" t="s">
        <v>189</v>
      </c>
      <c r="B19" t="s">
        <v>207</v>
      </c>
      <c r="C19" t="s">
        <v>116</v>
      </c>
      <c r="D19" t="s">
        <v>124</v>
      </c>
      <c r="E19" t="s">
        <v>95</v>
      </c>
      <c r="F19" t="s">
        <v>214</v>
      </c>
      <c r="G19">
        <v>1</v>
      </c>
      <c r="I19" t="s">
        <v>103</v>
      </c>
    </row>
    <row r="20" spans="1:9" x14ac:dyDescent="0.25">
      <c r="A20" t="s">
        <v>212</v>
      </c>
      <c r="B20" t="s">
        <v>210</v>
      </c>
      <c r="C20" t="s">
        <v>116</v>
      </c>
      <c r="D20" t="s">
        <v>124</v>
      </c>
      <c r="E20" t="s">
        <v>95</v>
      </c>
      <c r="F20" t="s">
        <v>213</v>
      </c>
      <c r="G20">
        <v>1</v>
      </c>
      <c r="I20" t="s">
        <v>103</v>
      </c>
    </row>
    <row r="21" spans="1:9" x14ac:dyDescent="0.25">
      <c r="A21" t="s">
        <v>211</v>
      </c>
      <c r="B21" t="s">
        <v>209</v>
      </c>
      <c r="C21" t="s">
        <v>116</v>
      </c>
      <c r="D21" t="s">
        <v>124</v>
      </c>
      <c r="E21" t="s">
        <v>95</v>
      </c>
      <c r="G21">
        <v>1</v>
      </c>
      <c r="I21" t="s">
        <v>103</v>
      </c>
    </row>
    <row r="22" spans="1:9" x14ac:dyDescent="0.25">
      <c r="A22" t="s">
        <v>216</v>
      </c>
      <c r="B22" t="s">
        <v>208</v>
      </c>
      <c r="C22" t="s">
        <v>116</v>
      </c>
      <c r="D22" t="s">
        <v>124</v>
      </c>
      <c r="E22" t="s">
        <v>95</v>
      </c>
      <c r="F22" t="s">
        <v>215</v>
      </c>
      <c r="G22">
        <v>1</v>
      </c>
      <c r="I22" t="s">
        <v>103</v>
      </c>
    </row>
    <row r="23" spans="1:9" x14ac:dyDescent="0.25">
      <c r="A23" t="s">
        <v>34</v>
      </c>
      <c r="B23" t="s">
        <v>136</v>
      </c>
      <c r="C23" t="s">
        <v>116</v>
      </c>
      <c r="D23" t="s">
        <v>124</v>
      </c>
      <c r="E23" t="s">
        <v>59</v>
      </c>
      <c r="F23" t="s">
        <v>36</v>
      </c>
      <c r="G23">
        <v>1</v>
      </c>
      <c r="H23" t="s">
        <v>42</v>
      </c>
      <c r="I23" t="s">
        <v>246</v>
      </c>
    </row>
    <row r="24" spans="1:9" x14ac:dyDescent="0.25">
      <c r="A24" t="s">
        <v>106</v>
      </c>
      <c r="B24" t="s">
        <v>135</v>
      </c>
      <c r="C24" t="s">
        <v>116</v>
      </c>
      <c r="D24" t="s">
        <v>124</v>
      </c>
      <c r="E24" t="s">
        <v>59</v>
      </c>
      <c r="G24">
        <v>1</v>
      </c>
      <c r="H24" t="s">
        <v>42</v>
      </c>
      <c r="I24" t="s">
        <v>246</v>
      </c>
    </row>
    <row r="25" spans="1:9" x14ac:dyDescent="0.25">
      <c r="A25" t="s">
        <v>35</v>
      </c>
      <c r="B25" t="s">
        <v>250</v>
      </c>
      <c r="C25" t="s">
        <v>116</v>
      </c>
      <c r="D25" t="s">
        <v>124</v>
      </c>
      <c r="E25" t="s">
        <v>127</v>
      </c>
      <c r="G25">
        <v>1</v>
      </c>
      <c r="H25" t="s">
        <v>42</v>
      </c>
      <c r="I25" t="s">
        <v>104</v>
      </c>
    </row>
    <row r="26" spans="1:9" x14ac:dyDescent="0.25">
      <c r="A26" t="s">
        <v>107</v>
      </c>
      <c r="B26" t="s">
        <v>251</v>
      </c>
      <c r="C26" t="s">
        <v>116</v>
      </c>
      <c r="D26" t="s">
        <v>124</v>
      </c>
      <c r="E26" t="s">
        <v>127</v>
      </c>
      <c r="G26">
        <v>1</v>
      </c>
      <c r="H26" t="s">
        <v>42</v>
      </c>
      <c r="I26" t="s">
        <v>246</v>
      </c>
    </row>
    <row r="27" spans="1:9" x14ac:dyDescent="0.25">
      <c r="A27" t="s">
        <v>48</v>
      </c>
      <c r="B27" t="s">
        <v>139</v>
      </c>
      <c r="C27" t="s">
        <v>117</v>
      </c>
      <c r="D27" t="s">
        <v>125</v>
      </c>
      <c r="E27" t="s">
        <v>126</v>
      </c>
      <c r="G27">
        <v>3</v>
      </c>
      <c r="H27" t="s">
        <v>43</v>
      </c>
      <c r="I27" t="s">
        <v>103</v>
      </c>
    </row>
    <row r="28" spans="1:9" x14ac:dyDescent="0.25">
      <c r="A28" t="s">
        <v>50</v>
      </c>
      <c r="B28" t="s">
        <v>179</v>
      </c>
      <c r="C28" t="s">
        <v>117</v>
      </c>
      <c r="D28" t="s">
        <v>125</v>
      </c>
      <c r="E28" t="s">
        <v>126</v>
      </c>
      <c r="F28" t="s">
        <v>49</v>
      </c>
      <c r="G28">
        <v>5</v>
      </c>
      <c r="H28" t="s">
        <v>43</v>
      </c>
      <c r="I28" t="s">
        <v>103</v>
      </c>
    </row>
    <row r="29" spans="1:9" x14ac:dyDescent="0.25">
      <c r="A29" t="s">
        <v>45</v>
      </c>
      <c r="B29" t="s">
        <v>138</v>
      </c>
      <c r="C29" t="s">
        <v>117</v>
      </c>
      <c r="D29" t="s">
        <v>125</v>
      </c>
      <c r="E29" t="s">
        <v>126</v>
      </c>
      <c r="G29">
        <v>5</v>
      </c>
      <c r="H29" t="s">
        <v>42</v>
      </c>
      <c r="I29" t="s">
        <v>246</v>
      </c>
    </row>
    <row r="30" spans="1:9" x14ac:dyDescent="0.25">
      <c r="A30" t="s">
        <v>44</v>
      </c>
      <c r="B30" t="s">
        <v>137</v>
      </c>
      <c r="C30" t="s">
        <v>117</v>
      </c>
      <c r="D30" t="s">
        <v>125</v>
      </c>
      <c r="E30" t="s">
        <v>126</v>
      </c>
      <c r="G30">
        <v>5</v>
      </c>
      <c r="H30" t="s">
        <v>47</v>
      </c>
      <c r="I30" t="s">
        <v>246</v>
      </c>
    </row>
    <row r="31" spans="1:9" x14ac:dyDescent="0.25">
      <c r="A31" t="s">
        <v>191</v>
      </c>
      <c r="B31" t="s">
        <v>192</v>
      </c>
      <c r="C31" t="s">
        <v>117</v>
      </c>
      <c r="D31" t="s">
        <v>125</v>
      </c>
      <c r="E31" t="s">
        <v>59</v>
      </c>
      <c r="G31">
        <v>3</v>
      </c>
      <c r="H31" t="s">
        <v>25</v>
      </c>
      <c r="I31" t="s">
        <v>103</v>
      </c>
    </row>
    <row r="32" spans="1:9" x14ac:dyDescent="0.25">
      <c r="A32" t="s">
        <v>99</v>
      </c>
      <c r="B32" t="s">
        <v>230</v>
      </c>
      <c r="C32" t="s">
        <v>117</v>
      </c>
      <c r="D32" t="s">
        <v>125</v>
      </c>
      <c r="E32" t="s">
        <v>127</v>
      </c>
      <c r="G32">
        <v>2</v>
      </c>
      <c r="H32" t="s">
        <v>231</v>
      </c>
      <c r="I32" t="s">
        <v>246</v>
      </c>
    </row>
    <row r="33" spans="1:9" x14ac:dyDescent="0.25">
      <c r="A33" t="s">
        <v>93</v>
      </c>
      <c r="B33" t="s">
        <v>225</v>
      </c>
      <c r="C33" t="s">
        <v>117</v>
      </c>
      <c r="D33" t="s">
        <v>125</v>
      </c>
      <c r="E33" t="s">
        <v>127</v>
      </c>
      <c r="F33" t="s">
        <v>98</v>
      </c>
      <c r="G33">
        <v>3</v>
      </c>
      <c r="H33" t="s">
        <v>25</v>
      </c>
      <c r="I33" t="s">
        <v>246</v>
      </c>
    </row>
    <row r="34" spans="1:9" x14ac:dyDescent="0.25">
      <c r="A34" t="s">
        <v>67</v>
      </c>
      <c r="B34" t="s">
        <v>238</v>
      </c>
      <c r="C34" t="s">
        <v>235</v>
      </c>
      <c r="D34" t="s">
        <v>125</v>
      </c>
      <c r="E34" t="s">
        <v>128</v>
      </c>
      <c r="G34">
        <v>5</v>
      </c>
      <c r="H34" t="s">
        <v>25</v>
      </c>
      <c r="I34" t="s">
        <v>103</v>
      </c>
    </row>
    <row r="35" spans="1:9" x14ac:dyDescent="0.25">
      <c r="A35" t="s">
        <v>84</v>
      </c>
      <c r="B35" t="s">
        <v>239</v>
      </c>
      <c r="C35" t="s">
        <v>235</v>
      </c>
      <c r="D35" t="s">
        <v>125</v>
      </c>
      <c r="E35" t="s">
        <v>128</v>
      </c>
      <c r="G35">
        <v>5</v>
      </c>
      <c r="H35" t="s">
        <v>25</v>
      </c>
      <c r="I35" t="s">
        <v>246</v>
      </c>
    </row>
    <row r="36" spans="1:9" x14ac:dyDescent="0.25">
      <c r="A36" t="s">
        <v>240</v>
      </c>
      <c r="B36" t="s">
        <v>241</v>
      </c>
      <c r="C36" t="s">
        <v>236</v>
      </c>
      <c r="D36" t="s">
        <v>125</v>
      </c>
      <c r="E36" t="s">
        <v>128</v>
      </c>
      <c r="F36" t="s">
        <v>100</v>
      </c>
      <c r="G36">
        <v>10</v>
      </c>
      <c r="H36" t="s">
        <v>47</v>
      </c>
      <c r="I36" t="s">
        <v>246</v>
      </c>
    </row>
    <row r="37" spans="1:9" x14ac:dyDescent="0.25">
      <c r="A37" t="s">
        <v>243</v>
      </c>
      <c r="B37" t="s">
        <v>244</v>
      </c>
      <c r="C37" t="s">
        <v>235</v>
      </c>
      <c r="D37" t="s">
        <v>125</v>
      </c>
      <c r="E37" t="s">
        <v>59</v>
      </c>
      <c r="F37" t="s">
        <v>242</v>
      </c>
      <c r="G37">
        <v>3</v>
      </c>
      <c r="H37" t="s">
        <v>25</v>
      </c>
      <c r="I37" t="s">
        <v>103</v>
      </c>
    </row>
    <row r="38" spans="1:9" x14ac:dyDescent="0.25">
      <c r="A38" t="s">
        <v>20</v>
      </c>
      <c r="B38" t="s">
        <v>149</v>
      </c>
      <c r="C38" t="s">
        <v>115</v>
      </c>
      <c r="D38" t="s">
        <v>125</v>
      </c>
      <c r="E38" t="s">
        <v>129</v>
      </c>
      <c r="G38">
        <v>25</v>
      </c>
      <c r="H38" t="s">
        <v>42</v>
      </c>
      <c r="I38" t="s">
        <v>103</v>
      </c>
    </row>
    <row r="39" spans="1:9" x14ac:dyDescent="0.25">
      <c r="A39" t="s">
        <v>5</v>
      </c>
      <c r="B39" t="s">
        <v>158</v>
      </c>
      <c r="C39" t="s">
        <v>115</v>
      </c>
      <c r="D39" t="s">
        <v>125</v>
      </c>
      <c r="E39" t="s">
        <v>126</v>
      </c>
      <c r="G39">
        <v>3</v>
      </c>
      <c r="H39" t="s">
        <v>42</v>
      </c>
      <c r="I39" t="s">
        <v>103</v>
      </c>
    </row>
    <row r="40" spans="1:9" x14ac:dyDescent="0.25">
      <c r="A40" t="s">
        <v>8</v>
      </c>
      <c r="B40" t="s">
        <v>161</v>
      </c>
      <c r="C40" t="s">
        <v>115</v>
      </c>
      <c r="D40" t="s">
        <v>125</v>
      </c>
      <c r="E40" t="s">
        <v>126</v>
      </c>
      <c r="G40">
        <v>4</v>
      </c>
      <c r="H40" t="s">
        <v>42</v>
      </c>
      <c r="I40" t="s">
        <v>103</v>
      </c>
    </row>
    <row r="41" spans="1:9" x14ac:dyDescent="0.25">
      <c r="A41" t="s">
        <v>12</v>
      </c>
      <c r="B41" t="s">
        <v>164</v>
      </c>
      <c r="C41" t="s">
        <v>115</v>
      </c>
      <c r="D41" t="s">
        <v>125</v>
      </c>
      <c r="E41" t="s">
        <v>126</v>
      </c>
      <c r="G41">
        <v>5</v>
      </c>
      <c r="H41" t="s">
        <v>42</v>
      </c>
      <c r="I41" t="s">
        <v>103</v>
      </c>
    </row>
    <row r="42" spans="1:9" x14ac:dyDescent="0.25">
      <c r="A42" t="s">
        <v>15</v>
      </c>
      <c r="B42" t="s">
        <v>172</v>
      </c>
      <c r="C42" t="s">
        <v>115</v>
      </c>
      <c r="D42" t="s">
        <v>125</v>
      </c>
      <c r="E42" t="s">
        <v>126</v>
      </c>
      <c r="G42">
        <v>10</v>
      </c>
      <c r="H42" t="s">
        <v>42</v>
      </c>
      <c r="I42" t="s">
        <v>103</v>
      </c>
    </row>
    <row r="43" spans="1:9" x14ac:dyDescent="0.25">
      <c r="A43" t="s">
        <v>19</v>
      </c>
      <c r="B43" t="s">
        <v>169</v>
      </c>
      <c r="C43" t="s">
        <v>115</v>
      </c>
      <c r="D43" t="s">
        <v>125</v>
      </c>
      <c r="E43" t="s">
        <v>126</v>
      </c>
      <c r="G43">
        <v>10</v>
      </c>
      <c r="H43" t="s">
        <v>42</v>
      </c>
      <c r="I43" t="s">
        <v>103</v>
      </c>
    </row>
    <row r="44" spans="1:9" x14ac:dyDescent="0.25">
      <c r="A44" t="s">
        <v>7</v>
      </c>
      <c r="B44" t="s">
        <v>153</v>
      </c>
      <c r="C44" t="s">
        <v>115</v>
      </c>
      <c r="D44" t="s">
        <v>125</v>
      </c>
      <c r="E44" t="s">
        <v>128</v>
      </c>
      <c r="G44">
        <v>3</v>
      </c>
      <c r="H44" t="s">
        <v>42</v>
      </c>
      <c r="I44" t="s">
        <v>103</v>
      </c>
    </row>
    <row r="45" spans="1:9" x14ac:dyDescent="0.25">
      <c r="A45" t="s">
        <v>11</v>
      </c>
      <c r="B45" t="s">
        <v>154</v>
      </c>
      <c r="C45" t="s">
        <v>115</v>
      </c>
      <c r="D45" t="s">
        <v>125</v>
      </c>
      <c r="E45" t="s">
        <v>128</v>
      </c>
      <c r="G45">
        <v>4</v>
      </c>
      <c r="H45" t="s">
        <v>42</v>
      </c>
      <c r="I45" t="s">
        <v>103</v>
      </c>
    </row>
    <row r="46" spans="1:9" x14ac:dyDescent="0.25">
      <c r="A46" t="s">
        <v>14</v>
      </c>
      <c r="B46" t="s">
        <v>155</v>
      </c>
      <c r="C46" t="s">
        <v>115</v>
      </c>
      <c r="D46" t="s">
        <v>125</v>
      </c>
      <c r="E46" t="s">
        <v>128</v>
      </c>
      <c r="G46">
        <v>5</v>
      </c>
      <c r="H46" t="s">
        <v>42</v>
      </c>
      <c r="I46" t="s">
        <v>103</v>
      </c>
    </row>
    <row r="47" spans="1:9" x14ac:dyDescent="0.25">
      <c r="A47" t="s">
        <v>18</v>
      </c>
      <c r="B47" t="s">
        <v>156</v>
      </c>
      <c r="C47" t="s">
        <v>115</v>
      </c>
      <c r="D47" t="s">
        <v>125</v>
      </c>
      <c r="E47" t="s">
        <v>128</v>
      </c>
      <c r="G47">
        <v>10</v>
      </c>
      <c r="H47" t="s">
        <v>42</v>
      </c>
      <c r="I47" t="s">
        <v>103</v>
      </c>
    </row>
    <row r="48" spans="1:9" x14ac:dyDescent="0.25">
      <c r="A48" t="s">
        <v>22</v>
      </c>
      <c r="B48" t="s">
        <v>157</v>
      </c>
      <c r="C48" t="s">
        <v>115</v>
      </c>
      <c r="D48" t="s">
        <v>125</v>
      </c>
      <c r="E48" t="s">
        <v>128</v>
      </c>
      <c r="F48" t="s">
        <v>226</v>
      </c>
      <c r="G48">
        <v>10</v>
      </c>
      <c r="H48" t="s">
        <v>42</v>
      </c>
      <c r="I48" t="s">
        <v>103</v>
      </c>
    </row>
    <row r="49" spans="1:9" x14ac:dyDescent="0.25">
      <c r="A49" t="s">
        <v>185</v>
      </c>
      <c r="B49" t="s">
        <v>159</v>
      </c>
      <c r="C49" t="s">
        <v>115</v>
      </c>
      <c r="D49" t="s">
        <v>125</v>
      </c>
      <c r="E49" t="s">
        <v>59</v>
      </c>
      <c r="G49">
        <v>3</v>
      </c>
      <c r="H49" t="s">
        <v>42</v>
      </c>
      <c r="I49" t="s">
        <v>103</v>
      </c>
    </row>
    <row r="50" spans="1:9" x14ac:dyDescent="0.25">
      <c r="A50" t="s">
        <v>9</v>
      </c>
      <c r="B50" t="s">
        <v>162</v>
      </c>
      <c r="C50" t="s">
        <v>115</v>
      </c>
      <c r="D50" t="s">
        <v>125</v>
      </c>
      <c r="E50" t="s">
        <v>59</v>
      </c>
      <c r="G50">
        <v>4</v>
      </c>
      <c r="H50" t="s">
        <v>42</v>
      </c>
      <c r="I50" t="s">
        <v>103</v>
      </c>
    </row>
    <row r="51" spans="1:9" x14ac:dyDescent="0.25">
      <c r="A51" t="s">
        <v>13</v>
      </c>
      <c r="B51" t="s">
        <v>165</v>
      </c>
      <c r="C51" t="s">
        <v>115</v>
      </c>
      <c r="D51" t="s">
        <v>125</v>
      </c>
      <c r="E51" t="s">
        <v>59</v>
      </c>
      <c r="G51">
        <v>5</v>
      </c>
      <c r="H51" t="s">
        <v>42</v>
      </c>
      <c r="I51" t="s">
        <v>103</v>
      </c>
    </row>
    <row r="52" spans="1:9" x14ac:dyDescent="0.25">
      <c r="A52" t="s">
        <v>16</v>
      </c>
      <c r="B52" t="s">
        <v>167</v>
      </c>
      <c r="C52" t="s">
        <v>115</v>
      </c>
      <c r="D52" t="s">
        <v>125</v>
      </c>
      <c r="E52" t="s">
        <v>59</v>
      </c>
      <c r="G52">
        <v>5</v>
      </c>
      <c r="H52" t="s">
        <v>42</v>
      </c>
      <c r="I52" t="s">
        <v>103</v>
      </c>
    </row>
    <row r="53" spans="1:9" x14ac:dyDescent="0.25">
      <c r="A53" t="s">
        <v>21</v>
      </c>
      <c r="B53" t="s">
        <v>170</v>
      </c>
      <c r="C53" t="s">
        <v>115</v>
      </c>
      <c r="D53" t="s">
        <v>125</v>
      </c>
      <c r="E53" t="s">
        <v>59</v>
      </c>
      <c r="F53" t="s">
        <v>228</v>
      </c>
      <c r="G53">
        <v>5</v>
      </c>
      <c r="H53" t="s">
        <v>42</v>
      </c>
      <c r="I53" t="s">
        <v>103</v>
      </c>
    </row>
    <row r="54" spans="1:9" x14ac:dyDescent="0.25">
      <c r="A54" t="s">
        <v>6</v>
      </c>
      <c r="B54" t="s">
        <v>160</v>
      </c>
      <c r="C54" t="s">
        <v>115</v>
      </c>
      <c r="D54" t="s">
        <v>125</v>
      </c>
      <c r="E54" t="s">
        <v>127</v>
      </c>
      <c r="G54">
        <v>3</v>
      </c>
      <c r="H54" t="s">
        <v>42</v>
      </c>
      <c r="I54" t="s">
        <v>103</v>
      </c>
    </row>
    <row r="55" spans="1:9" x14ac:dyDescent="0.25">
      <c r="A55" t="s">
        <v>10</v>
      </c>
      <c r="B55" t="s">
        <v>163</v>
      </c>
      <c r="C55" t="s">
        <v>115</v>
      </c>
      <c r="D55" t="s">
        <v>125</v>
      </c>
      <c r="E55" t="s">
        <v>127</v>
      </c>
      <c r="G55">
        <v>4</v>
      </c>
      <c r="H55" t="s">
        <v>42</v>
      </c>
      <c r="I55" t="s">
        <v>103</v>
      </c>
    </row>
    <row r="56" spans="1:9" x14ac:dyDescent="0.25">
      <c r="A56" t="s">
        <v>24</v>
      </c>
      <c r="B56" t="s">
        <v>166</v>
      </c>
      <c r="C56" t="s">
        <v>115</v>
      </c>
      <c r="D56" t="s">
        <v>125</v>
      </c>
      <c r="E56" t="s">
        <v>127</v>
      </c>
      <c r="F56" t="s">
        <v>37</v>
      </c>
      <c r="G56">
        <v>5</v>
      </c>
      <c r="H56" t="s">
        <v>42</v>
      </c>
      <c r="I56" t="s">
        <v>103</v>
      </c>
    </row>
    <row r="57" spans="1:9" x14ac:dyDescent="0.25">
      <c r="A57" t="s">
        <v>17</v>
      </c>
      <c r="B57" t="s">
        <v>168</v>
      </c>
      <c r="C57" t="s">
        <v>115</v>
      </c>
      <c r="D57" t="s">
        <v>125</v>
      </c>
      <c r="E57" t="s">
        <v>127</v>
      </c>
      <c r="G57">
        <v>10</v>
      </c>
      <c r="H57" t="s">
        <v>42</v>
      </c>
      <c r="I57" t="s">
        <v>103</v>
      </c>
    </row>
    <row r="58" spans="1:9" x14ac:dyDescent="0.25">
      <c r="A58" t="s">
        <v>227</v>
      </c>
      <c r="B58" t="s">
        <v>171</v>
      </c>
      <c r="C58" t="s">
        <v>115</v>
      </c>
      <c r="D58" t="s">
        <v>125</v>
      </c>
      <c r="E58" t="s">
        <v>127</v>
      </c>
      <c r="F58" t="s">
        <v>38</v>
      </c>
      <c r="G58">
        <v>10</v>
      </c>
      <c r="H58" t="s">
        <v>42</v>
      </c>
      <c r="I58" t="s">
        <v>103</v>
      </c>
    </row>
    <row r="59" spans="1:9" x14ac:dyDescent="0.25">
      <c r="A59" t="s">
        <v>217</v>
      </c>
      <c r="B59" t="s">
        <v>202</v>
      </c>
      <c r="C59" t="s">
        <v>118</v>
      </c>
      <c r="D59" t="s">
        <v>124</v>
      </c>
      <c r="E59" t="s">
        <v>95</v>
      </c>
      <c r="G59">
        <v>2</v>
      </c>
      <c r="I59" t="s">
        <v>103</v>
      </c>
    </row>
    <row r="60" spans="1:9" x14ac:dyDescent="0.25">
      <c r="A60" t="s">
        <v>195</v>
      </c>
      <c r="B60" t="s">
        <v>203</v>
      </c>
      <c r="C60" t="s">
        <v>118</v>
      </c>
      <c r="D60" t="s">
        <v>124</v>
      </c>
      <c r="E60" t="s">
        <v>95</v>
      </c>
      <c r="G60">
        <v>2</v>
      </c>
      <c r="I60" t="s">
        <v>103</v>
      </c>
    </row>
    <row r="61" spans="1:9" x14ac:dyDescent="0.25">
      <c r="A61" t="s">
        <v>190</v>
      </c>
      <c r="B61" t="s">
        <v>218</v>
      </c>
      <c r="C61" t="s">
        <v>118</v>
      </c>
      <c r="D61" t="s">
        <v>124</v>
      </c>
      <c r="E61" t="s">
        <v>95</v>
      </c>
      <c r="G61">
        <v>5</v>
      </c>
      <c r="I61" t="s">
        <v>103</v>
      </c>
    </row>
    <row r="62" spans="1:9" x14ac:dyDescent="0.25">
      <c r="A62" t="s">
        <v>113</v>
      </c>
      <c r="B62" t="s">
        <v>184</v>
      </c>
      <c r="C62" t="s">
        <v>118</v>
      </c>
      <c r="D62" t="s">
        <v>130</v>
      </c>
      <c r="E62" t="s">
        <v>128</v>
      </c>
      <c r="G62">
        <v>3</v>
      </c>
      <c r="H62" t="s">
        <v>25</v>
      </c>
      <c r="I62" t="s">
        <v>246</v>
      </c>
    </row>
    <row r="63" spans="1:9" x14ac:dyDescent="0.25">
      <c r="A63" t="s">
        <v>177</v>
      </c>
      <c r="B63" t="s">
        <v>183</v>
      </c>
      <c r="C63" t="s">
        <v>118</v>
      </c>
      <c r="D63" t="s">
        <v>130</v>
      </c>
      <c r="E63" t="s">
        <v>128</v>
      </c>
      <c r="G63">
        <v>4</v>
      </c>
      <c r="H63" t="s">
        <v>25</v>
      </c>
      <c r="I63" t="s">
        <v>246</v>
      </c>
    </row>
    <row r="64" spans="1:9" x14ac:dyDescent="0.25">
      <c r="A64" t="s">
        <v>174</v>
      </c>
      <c r="B64" t="s">
        <v>182</v>
      </c>
      <c r="C64" t="s">
        <v>118</v>
      </c>
      <c r="D64" t="s">
        <v>130</v>
      </c>
      <c r="E64" t="s">
        <v>128</v>
      </c>
      <c r="G64">
        <v>5</v>
      </c>
      <c r="H64" t="s">
        <v>25</v>
      </c>
      <c r="I64" t="s">
        <v>246</v>
      </c>
    </row>
    <row r="65" spans="1:9" x14ac:dyDescent="0.25">
      <c r="A65" t="s">
        <v>111</v>
      </c>
      <c r="B65" t="s">
        <v>142</v>
      </c>
      <c r="C65" t="s">
        <v>118</v>
      </c>
      <c r="D65" t="s">
        <v>130</v>
      </c>
      <c r="E65" t="s">
        <v>59</v>
      </c>
      <c r="F65" t="s">
        <v>110</v>
      </c>
      <c r="G65">
        <v>2</v>
      </c>
      <c r="H65" t="s">
        <v>25</v>
      </c>
      <c r="I65" t="s">
        <v>246</v>
      </c>
    </row>
    <row r="66" spans="1:9" x14ac:dyDescent="0.25">
      <c r="A66" t="s">
        <v>108</v>
      </c>
      <c r="B66" t="s">
        <v>143</v>
      </c>
      <c r="C66" t="s">
        <v>118</v>
      </c>
      <c r="D66" t="s">
        <v>130</v>
      </c>
      <c r="E66" t="s">
        <v>59</v>
      </c>
      <c r="G66">
        <v>4</v>
      </c>
      <c r="H66" t="s">
        <v>25</v>
      </c>
      <c r="I66" t="s">
        <v>246</v>
      </c>
    </row>
    <row r="67" spans="1:9" x14ac:dyDescent="0.25">
      <c r="A67" t="s">
        <v>90</v>
      </c>
      <c r="B67" t="s">
        <v>144</v>
      </c>
      <c r="C67" t="s">
        <v>118</v>
      </c>
      <c r="D67" t="s">
        <v>130</v>
      </c>
      <c r="E67" t="s">
        <v>59</v>
      </c>
      <c r="G67">
        <v>10</v>
      </c>
      <c r="H67" t="s">
        <v>25</v>
      </c>
      <c r="I67" t="s">
        <v>246</v>
      </c>
    </row>
    <row r="68" spans="1:9" x14ac:dyDescent="0.25">
      <c r="A68" t="s">
        <v>109</v>
      </c>
      <c r="B68" t="s">
        <v>145</v>
      </c>
      <c r="C68" t="s">
        <v>118</v>
      </c>
      <c r="D68" t="s">
        <v>130</v>
      </c>
      <c r="E68" t="s">
        <v>59</v>
      </c>
      <c r="F68" t="s">
        <v>91</v>
      </c>
      <c r="G68">
        <v>25</v>
      </c>
      <c r="H68" t="s">
        <v>25</v>
      </c>
      <c r="I68" t="s">
        <v>246</v>
      </c>
    </row>
    <row r="69" spans="1:9" x14ac:dyDescent="0.25">
      <c r="A69" t="s">
        <v>176</v>
      </c>
      <c r="B69" t="s">
        <v>181</v>
      </c>
      <c r="C69" t="s">
        <v>118</v>
      </c>
      <c r="D69" t="s">
        <v>130</v>
      </c>
      <c r="E69" t="s">
        <v>127</v>
      </c>
      <c r="F69" t="s">
        <v>97</v>
      </c>
      <c r="G69">
        <v>10</v>
      </c>
      <c r="H69" t="s">
        <v>25</v>
      </c>
      <c r="I69" t="s">
        <v>246</v>
      </c>
    </row>
    <row r="70" spans="1:9" x14ac:dyDescent="0.25">
      <c r="A70" t="s">
        <v>175</v>
      </c>
      <c r="B70" t="s">
        <v>180</v>
      </c>
      <c r="C70" t="s">
        <v>118</v>
      </c>
      <c r="D70" t="s">
        <v>130</v>
      </c>
      <c r="E70" t="s">
        <v>127</v>
      </c>
      <c r="G70">
        <v>10</v>
      </c>
      <c r="H70" t="s">
        <v>25</v>
      </c>
      <c r="I70" t="s">
        <v>246</v>
      </c>
    </row>
  </sheetData>
  <autoFilter ref="A1:I70" xr:uid="{7279781E-0A72-4F8F-8555-23E2F15EEC5A}">
    <sortState xmlns:xlrd2="http://schemas.microsoft.com/office/spreadsheetml/2017/richdata2" ref="A2:I70">
      <sortCondition ref="C2:C70"/>
      <sortCondition ref="E2:E70"/>
      <sortCondition ref="G2:G70"/>
      <sortCondition ref="B2:B70"/>
      <sortCondition ref="A2:A70"/>
    </sortState>
  </autoFilter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CAE3C-4AD9-46C5-82BD-40A7611E1FF0}">
  <dimension ref="A1:I24"/>
  <sheetViews>
    <sheetView zoomScale="85" zoomScaleNormal="85" workbookViewId="0">
      <pane ySplit="1" topLeftCell="A2" activePane="bottomLeft" state="frozen"/>
      <selection pane="bottomLeft" activeCell="F32" sqref="F32"/>
    </sheetView>
  </sheetViews>
  <sheetFormatPr defaultRowHeight="15" x14ac:dyDescent="0.25"/>
  <cols>
    <col min="1" max="1" width="42.42578125" customWidth="1"/>
    <col min="2" max="2" width="129.5703125" customWidth="1"/>
    <col min="3" max="3" width="12.5703125" customWidth="1"/>
    <col min="4" max="4" width="8.5703125" customWidth="1"/>
    <col min="5" max="5" width="9.42578125" customWidth="1"/>
    <col min="6" max="6" width="77.5703125" customWidth="1"/>
    <col min="7" max="7" width="6.85546875" customWidth="1"/>
    <col min="8" max="8" width="13.85546875" customWidth="1"/>
    <col min="9" max="9" width="8.85546875" customWidth="1"/>
  </cols>
  <sheetData>
    <row r="1" spans="1:9" s="1" customFormat="1" x14ac:dyDescent="0.25">
      <c r="A1" s="1" t="s">
        <v>0</v>
      </c>
      <c r="B1" s="1" t="s">
        <v>1</v>
      </c>
      <c r="C1" s="1" t="s">
        <v>114</v>
      </c>
      <c r="D1" s="1" t="s">
        <v>122</v>
      </c>
      <c r="E1" s="1" t="s">
        <v>123</v>
      </c>
      <c r="F1" s="1" t="s">
        <v>4</v>
      </c>
      <c r="G1" s="1" t="s">
        <v>26</v>
      </c>
      <c r="H1" s="1" t="s">
        <v>3</v>
      </c>
      <c r="I1" s="1" t="s">
        <v>102</v>
      </c>
    </row>
    <row r="2" spans="1:9" x14ac:dyDescent="0.25">
      <c r="A2" t="s">
        <v>52</v>
      </c>
      <c r="B2" t="s">
        <v>53</v>
      </c>
      <c r="C2" t="s">
        <v>187</v>
      </c>
      <c r="D2" t="s">
        <v>186</v>
      </c>
      <c r="E2" t="s">
        <v>186</v>
      </c>
      <c r="G2">
        <v>0</v>
      </c>
      <c r="H2" t="s">
        <v>198</v>
      </c>
      <c r="I2" t="s">
        <v>105</v>
      </c>
    </row>
    <row r="3" spans="1:9" x14ac:dyDescent="0.25">
      <c r="A3" t="s">
        <v>54</v>
      </c>
      <c r="B3" t="s">
        <v>57</v>
      </c>
      <c r="C3" t="s">
        <v>116</v>
      </c>
      <c r="D3" t="s">
        <v>124</v>
      </c>
      <c r="E3" t="s">
        <v>126</v>
      </c>
      <c r="G3">
        <v>1</v>
      </c>
      <c r="H3" t="s">
        <v>198</v>
      </c>
      <c r="I3" t="s">
        <v>105</v>
      </c>
    </row>
    <row r="4" spans="1:9" x14ac:dyDescent="0.25">
      <c r="A4" t="s">
        <v>55</v>
      </c>
      <c r="B4" t="s">
        <v>56</v>
      </c>
      <c r="C4" t="s">
        <v>116</v>
      </c>
      <c r="D4" t="s">
        <v>124</v>
      </c>
      <c r="E4" t="s">
        <v>59</v>
      </c>
      <c r="G4">
        <v>1</v>
      </c>
      <c r="H4" t="s">
        <v>198</v>
      </c>
      <c r="I4" t="s">
        <v>105</v>
      </c>
    </row>
    <row r="5" spans="1:9" x14ac:dyDescent="0.25">
      <c r="A5" t="s">
        <v>58</v>
      </c>
      <c r="B5" t="s">
        <v>60</v>
      </c>
      <c r="C5" t="s">
        <v>116</v>
      </c>
      <c r="D5" t="s">
        <v>124</v>
      </c>
      <c r="E5" t="s">
        <v>127</v>
      </c>
      <c r="G5">
        <v>1</v>
      </c>
      <c r="H5" t="s">
        <v>198</v>
      </c>
      <c r="I5" t="s">
        <v>105</v>
      </c>
    </row>
    <row r="6" spans="1:9" x14ac:dyDescent="0.25">
      <c r="A6" t="s">
        <v>61</v>
      </c>
      <c r="B6" t="s">
        <v>68</v>
      </c>
      <c r="C6" t="s">
        <v>116</v>
      </c>
      <c r="D6" t="s">
        <v>124</v>
      </c>
      <c r="E6" t="s">
        <v>95</v>
      </c>
      <c r="G6">
        <v>1</v>
      </c>
      <c r="H6" t="s">
        <v>198</v>
      </c>
      <c r="I6" t="s">
        <v>105</v>
      </c>
    </row>
    <row r="7" spans="1:9" x14ac:dyDescent="0.25">
      <c r="A7" t="s">
        <v>71</v>
      </c>
      <c r="B7" t="s">
        <v>72</v>
      </c>
      <c r="C7" t="s">
        <v>119</v>
      </c>
      <c r="D7" t="s">
        <v>130</v>
      </c>
      <c r="E7" t="s">
        <v>126</v>
      </c>
      <c r="F7" t="s">
        <v>70</v>
      </c>
      <c r="G7">
        <v>5</v>
      </c>
      <c r="H7" t="s">
        <v>198</v>
      </c>
      <c r="I7" t="s">
        <v>105</v>
      </c>
    </row>
    <row r="8" spans="1:9" x14ac:dyDescent="0.25">
      <c r="A8" t="s">
        <v>112</v>
      </c>
      <c r="B8" t="s">
        <v>73</v>
      </c>
      <c r="C8" t="s">
        <v>117</v>
      </c>
      <c r="D8" t="s">
        <v>125</v>
      </c>
      <c r="E8" t="s">
        <v>126</v>
      </c>
      <c r="G8">
        <v>2</v>
      </c>
      <c r="H8" t="s">
        <v>198</v>
      </c>
      <c r="I8" t="s">
        <v>105</v>
      </c>
    </row>
    <row r="9" spans="1:9" x14ac:dyDescent="0.25">
      <c r="A9" t="s">
        <v>112</v>
      </c>
      <c r="B9" t="s">
        <v>74</v>
      </c>
      <c r="C9" t="s">
        <v>117</v>
      </c>
      <c r="D9" t="s">
        <v>125</v>
      </c>
      <c r="E9" t="s">
        <v>126</v>
      </c>
      <c r="G9">
        <v>2</v>
      </c>
      <c r="H9" t="s">
        <v>198</v>
      </c>
      <c r="I9" t="s">
        <v>105</v>
      </c>
    </row>
    <row r="10" spans="1:9" x14ac:dyDescent="0.25">
      <c r="A10" t="s">
        <v>62</v>
      </c>
      <c r="B10" t="s">
        <v>75</v>
      </c>
      <c r="C10" t="s">
        <v>116</v>
      </c>
      <c r="D10" t="s">
        <v>124</v>
      </c>
      <c r="E10" t="s">
        <v>59</v>
      </c>
      <c r="G10">
        <v>2</v>
      </c>
      <c r="H10" t="s">
        <v>198</v>
      </c>
      <c r="I10" t="s">
        <v>105</v>
      </c>
    </row>
    <row r="11" spans="1:9" x14ac:dyDescent="0.25">
      <c r="A11" t="s">
        <v>76</v>
      </c>
      <c r="B11" t="s">
        <v>77</v>
      </c>
      <c r="C11" t="s">
        <v>121</v>
      </c>
      <c r="D11" t="s">
        <v>125</v>
      </c>
      <c r="E11" t="s">
        <v>128</v>
      </c>
      <c r="F11" t="s">
        <v>63</v>
      </c>
      <c r="G11">
        <v>5</v>
      </c>
      <c r="H11" t="s">
        <v>198</v>
      </c>
      <c r="I11" t="s">
        <v>105</v>
      </c>
    </row>
    <row r="12" spans="1:9" x14ac:dyDescent="0.25">
      <c r="A12" t="s">
        <v>64</v>
      </c>
      <c r="B12" t="s">
        <v>78</v>
      </c>
      <c r="C12" t="s">
        <v>121</v>
      </c>
      <c r="D12" t="s">
        <v>125</v>
      </c>
      <c r="E12" t="s">
        <v>128</v>
      </c>
      <c r="G12">
        <v>5</v>
      </c>
      <c r="H12" t="s">
        <v>198</v>
      </c>
      <c r="I12" t="s">
        <v>105</v>
      </c>
    </row>
    <row r="13" spans="1:9" x14ac:dyDescent="0.25">
      <c r="A13" t="s">
        <v>80</v>
      </c>
      <c r="B13" t="s">
        <v>82</v>
      </c>
      <c r="C13" t="s">
        <v>121</v>
      </c>
      <c r="D13" t="s">
        <v>125</v>
      </c>
      <c r="E13" t="s">
        <v>128</v>
      </c>
      <c r="F13" t="s">
        <v>81</v>
      </c>
      <c r="G13">
        <v>5</v>
      </c>
      <c r="H13" t="s">
        <v>198</v>
      </c>
      <c r="I13" t="s">
        <v>105</v>
      </c>
    </row>
    <row r="14" spans="1:9" x14ac:dyDescent="0.25">
      <c r="A14" t="s">
        <v>65</v>
      </c>
      <c r="B14" t="s">
        <v>83</v>
      </c>
      <c r="C14" t="s">
        <v>121</v>
      </c>
      <c r="D14" t="s">
        <v>125</v>
      </c>
      <c r="E14" t="s">
        <v>128</v>
      </c>
      <c r="G14">
        <v>5</v>
      </c>
      <c r="H14" t="s">
        <v>198</v>
      </c>
      <c r="I14" t="s">
        <v>105</v>
      </c>
    </row>
    <row r="15" spans="1:9" x14ac:dyDescent="0.25">
      <c r="A15" t="s">
        <v>84</v>
      </c>
      <c r="B15" t="s">
        <v>85</v>
      </c>
      <c r="C15" t="s">
        <v>121</v>
      </c>
      <c r="D15" t="s">
        <v>125</v>
      </c>
      <c r="E15" t="s">
        <v>128</v>
      </c>
      <c r="F15" t="s">
        <v>66</v>
      </c>
      <c r="G15">
        <v>10</v>
      </c>
      <c r="H15" t="s">
        <v>198</v>
      </c>
      <c r="I15" t="s">
        <v>105</v>
      </c>
    </row>
    <row r="16" spans="1:9" x14ac:dyDescent="0.25">
      <c r="A16" t="s">
        <v>67</v>
      </c>
      <c r="B16" t="s">
        <v>87</v>
      </c>
      <c r="C16" t="s">
        <v>119</v>
      </c>
      <c r="D16" t="s">
        <v>125</v>
      </c>
      <c r="E16" t="s">
        <v>128</v>
      </c>
      <c r="F16" t="s">
        <v>86</v>
      </c>
      <c r="G16">
        <v>25</v>
      </c>
      <c r="H16" t="s">
        <v>198</v>
      </c>
      <c r="I16" t="s">
        <v>105</v>
      </c>
    </row>
    <row r="17" spans="1:9" x14ac:dyDescent="0.25">
      <c r="A17" t="s">
        <v>112</v>
      </c>
      <c r="B17" t="s">
        <v>79</v>
      </c>
      <c r="C17" t="s">
        <v>119</v>
      </c>
      <c r="D17" t="s">
        <v>125</v>
      </c>
      <c r="E17" t="s">
        <v>129</v>
      </c>
      <c r="G17" t="s">
        <v>112</v>
      </c>
      <c r="H17" t="s">
        <v>198</v>
      </c>
      <c r="I17" t="s">
        <v>105</v>
      </c>
    </row>
    <row r="18" spans="1:9" x14ac:dyDescent="0.25">
      <c r="A18" t="s">
        <v>112</v>
      </c>
      <c r="B18" t="s">
        <v>140</v>
      </c>
      <c r="C18" t="s">
        <v>117</v>
      </c>
      <c r="D18" t="s">
        <v>125</v>
      </c>
      <c r="E18" t="s">
        <v>59</v>
      </c>
      <c r="G18">
        <v>10</v>
      </c>
      <c r="H18" t="s">
        <v>198</v>
      </c>
      <c r="I18" t="s">
        <v>105</v>
      </c>
    </row>
    <row r="19" spans="1:9" x14ac:dyDescent="0.25">
      <c r="A19" t="s">
        <v>92</v>
      </c>
      <c r="B19" t="s">
        <v>141</v>
      </c>
      <c r="C19" t="s">
        <v>117</v>
      </c>
      <c r="D19" t="s">
        <v>125</v>
      </c>
      <c r="E19" t="s">
        <v>127</v>
      </c>
      <c r="F19" t="s">
        <v>98</v>
      </c>
      <c r="G19">
        <v>2</v>
      </c>
      <c r="H19" t="s">
        <v>198</v>
      </c>
      <c r="I19" t="s">
        <v>105</v>
      </c>
    </row>
    <row r="20" spans="1:9" x14ac:dyDescent="0.25">
      <c r="B20" t="s">
        <v>193</v>
      </c>
      <c r="C20" t="s">
        <v>117</v>
      </c>
      <c r="D20" t="s">
        <v>125</v>
      </c>
      <c r="E20" t="s">
        <v>129</v>
      </c>
      <c r="H20" t="s">
        <v>198</v>
      </c>
      <c r="I20" t="s">
        <v>105</v>
      </c>
    </row>
    <row r="21" spans="1:9" x14ac:dyDescent="0.25">
      <c r="B21" t="s">
        <v>148</v>
      </c>
      <c r="C21" t="s">
        <v>119</v>
      </c>
      <c r="D21" t="s">
        <v>124</v>
      </c>
      <c r="E21" t="s">
        <v>95</v>
      </c>
      <c r="H21" t="s">
        <v>198</v>
      </c>
      <c r="I21" t="s">
        <v>105</v>
      </c>
    </row>
    <row r="22" spans="1:9" x14ac:dyDescent="0.25">
      <c r="B22" t="s">
        <v>201</v>
      </c>
      <c r="C22" t="s">
        <v>118</v>
      </c>
      <c r="D22" t="s">
        <v>124</v>
      </c>
      <c r="E22" t="s">
        <v>95</v>
      </c>
      <c r="G22">
        <v>2</v>
      </c>
      <c r="I22" t="s">
        <v>105</v>
      </c>
    </row>
    <row r="23" spans="1:9" x14ac:dyDescent="0.25">
      <c r="A23" t="s">
        <v>101</v>
      </c>
      <c r="B23" t="s">
        <v>152</v>
      </c>
      <c r="C23" t="s">
        <v>119</v>
      </c>
      <c r="D23" t="s">
        <v>125</v>
      </c>
      <c r="E23" t="s">
        <v>129</v>
      </c>
      <c r="F23" t="s">
        <v>30</v>
      </c>
      <c r="G23">
        <v>50</v>
      </c>
      <c r="H23" t="s">
        <v>25</v>
      </c>
      <c r="I23" t="s">
        <v>246</v>
      </c>
    </row>
    <row r="24" spans="1:9" x14ac:dyDescent="0.25">
      <c r="A24" t="s">
        <v>232</v>
      </c>
      <c r="B24" t="s">
        <v>233</v>
      </c>
      <c r="C24" t="s">
        <v>119</v>
      </c>
      <c r="D24" t="s">
        <v>125</v>
      </c>
      <c r="E24" t="s">
        <v>128</v>
      </c>
      <c r="I24" t="s">
        <v>246</v>
      </c>
    </row>
  </sheetData>
  <autoFilter ref="A1:I70" xr:uid="{7279781E-0A72-4F8F-8555-23E2F15EEC5A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228A-651B-4476-AFB3-5747286B6817}">
  <dimension ref="B2:K19"/>
  <sheetViews>
    <sheetView zoomScale="85" zoomScaleNormal="85" workbookViewId="0">
      <selection activeCell="M9" sqref="M9"/>
    </sheetView>
  </sheetViews>
  <sheetFormatPr defaultRowHeight="15" x14ac:dyDescent="0.25"/>
  <cols>
    <col min="5" max="5" width="13.7109375" customWidth="1"/>
    <col min="7" max="7" width="13.42578125" customWidth="1"/>
    <col min="8" max="8" width="11.7109375" customWidth="1"/>
    <col min="10" max="10" width="13.42578125" customWidth="1"/>
    <col min="11" max="11" width="7.140625" customWidth="1"/>
  </cols>
  <sheetData>
    <row r="2" spans="2:11" x14ac:dyDescent="0.25">
      <c r="B2" s="1" t="s">
        <v>2</v>
      </c>
      <c r="C2" s="1" t="s">
        <v>221</v>
      </c>
      <c r="E2" t="s">
        <v>114</v>
      </c>
      <c r="F2" t="s">
        <v>221</v>
      </c>
      <c r="G2" t="s">
        <v>245</v>
      </c>
      <c r="H2" t="s">
        <v>237</v>
      </c>
      <c r="J2" s="3" t="s">
        <v>222</v>
      </c>
    </row>
    <row r="3" spans="2:11" x14ac:dyDescent="0.25">
      <c r="B3">
        <v>1</v>
      </c>
      <c r="C3">
        <f>COUNTIF(Keep!G:G,"="&amp;B3)</f>
        <v>12</v>
      </c>
      <c r="E3" t="s">
        <v>116</v>
      </c>
      <c r="F3">
        <f>COUNTIF(Keep!C:C,"="&amp;E3)</f>
        <v>14</v>
      </c>
      <c r="J3" s="2" t="s">
        <v>223</v>
      </c>
      <c r="K3">
        <f>COUNT(Keep!G:G)</f>
        <v>69</v>
      </c>
    </row>
    <row r="4" spans="2:11" x14ac:dyDescent="0.25">
      <c r="B4">
        <v>2</v>
      </c>
      <c r="C4">
        <f>COUNTIF(Keep!G:G,"="&amp;B4)</f>
        <v>6</v>
      </c>
      <c r="E4" t="s">
        <v>115</v>
      </c>
      <c r="F4">
        <f>COUNTIF(Keep!C:C,"="&amp;E4)</f>
        <v>21</v>
      </c>
      <c r="J4" s="2" t="s">
        <v>224</v>
      </c>
      <c r="K4">
        <f>SUM(Keep!G:G)</f>
        <v>408</v>
      </c>
    </row>
    <row r="5" spans="2:11" x14ac:dyDescent="0.25">
      <c r="B5">
        <v>3</v>
      </c>
      <c r="C5">
        <f>COUNTIF(Keep!G:G,"="&amp;B5)</f>
        <v>10</v>
      </c>
      <c r="E5" t="s">
        <v>234</v>
      </c>
      <c r="F5">
        <f>SUM(H5:H7)</f>
        <v>23</v>
      </c>
      <c r="G5" t="s">
        <v>117</v>
      </c>
      <c r="H5">
        <f>COUNTIF(Keep!C:C,"="&amp;G5)</f>
        <v>7</v>
      </c>
    </row>
    <row r="6" spans="2:11" x14ac:dyDescent="0.25">
      <c r="B6">
        <v>4</v>
      </c>
      <c r="C6">
        <f>COUNTIF(Keep!G:G,"="&amp;B6)</f>
        <v>6</v>
      </c>
      <c r="G6" t="s">
        <v>118</v>
      </c>
      <c r="H6">
        <f>COUNTIF(Keep!C:C,"="&amp;G6)</f>
        <v>12</v>
      </c>
      <c r="J6" s="2" t="s">
        <v>266</v>
      </c>
      <c r="K6">
        <f>COUNTIFS(Test1!C:C,"=Yes",Test1!D:D,"&lt;&gt;Yes")</f>
        <v>42</v>
      </c>
    </row>
    <row r="7" spans="2:11" x14ac:dyDescent="0.25">
      <c r="B7">
        <v>5</v>
      </c>
      <c r="C7">
        <f>COUNTIF(Keep!G:G,"="&amp;B7)</f>
        <v>16</v>
      </c>
      <c r="G7" t="s">
        <v>235</v>
      </c>
      <c r="H7">
        <f>COUNTIF(Keep!C:C,"="&amp;G7)</f>
        <v>4</v>
      </c>
      <c r="J7" s="2" t="s">
        <v>267</v>
      </c>
      <c r="K7">
        <f>COUNTIF(Test1!C:C,"=No") + COUNTIF(Test1!C:C,"=No (retest)") + COUNTIF(Test1!D:D,"=No") - COUNTIFS(Test1!C:C,"=No",Test1!D:D,"=No") - COUNTIFS(Test1!C:C,"=No (retest)",Test1!D:D,"=No")</f>
        <v>3</v>
      </c>
    </row>
    <row r="8" spans="2:11" x14ac:dyDescent="0.25">
      <c r="B8">
        <v>10</v>
      </c>
      <c r="C8">
        <f>COUNTIF(Keep!G:G,"="&amp;B8)</f>
        <v>15</v>
      </c>
      <c r="E8" t="s">
        <v>120</v>
      </c>
      <c r="F8">
        <f>COUNTIF(Keep!C:C,"="&amp;E8)</f>
        <v>2</v>
      </c>
      <c r="J8" s="2" t="s">
        <v>268</v>
      </c>
      <c r="K8">
        <f>K3-K6-K7</f>
        <v>24</v>
      </c>
    </row>
    <row r="9" spans="2:11" x14ac:dyDescent="0.25">
      <c r="B9">
        <v>25</v>
      </c>
      <c r="C9">
        <f>COUNTIF(Keep!G:G,"="&amp;B9)</f>
        <v>4</v>
      </c>
      <c r="E9" t="s">
        <v>119</v>
      </c>
      <c r="F9">
        <f>COUNTIF(Keep!C:C,"="&amp;E9)</f>
        <v>9</v>
      </c>
    </row>
    <row r="10" spans="2:11" x14ac:dyDescent="0.25">
      <c r="B10">
        <v>50</v>
      </c>
      <c r="C10">
        <f>COUNTIF(Keep!G:G,"="&amp;B10)</f>
        <v>0</v>
      </c>
    </row>
    <row r="11" spans="2:11" x14ac:dyDescent="0.25">
      <c r="B11">
        <v>100</v>
      </c>
      <c r="C11">
        <f>COUNTIF(Keep!G:G,"="&amp;B11)</f>
        <v>0</v>
      </c>
    </row>
    <row r="12" spans="2:11" x14ac:dyDescent="0.25">
      <c r="E12" t="s">
        <v>123</v>
      </c>
      <c r="F12" t="s">
        <v>221</v>
      </c>
    </row>
    <row r="13" spans="2:11" x14ac:dyDescent="0.25">
      <c r="E13" t="s">
        <v>126</v>
      </c>
      <c r="F13">
        <f>COUNTIF(Keep!E:E,"="&amp;E13)</f>
        <v>14</v>
      </c>
    </row>
    <row r="14" spans="2:11" x14ac:dyDescent="0.25">
      <c r="E14" t="s">
        <v>59</v>
      </c>
      <c r="F14">
        <f>COUNTIF(Keep!E:E,"="&amp;E14)</f>
        <v>13</v>
      </c>
    </row>
    <row r="15" spans="2:11" x14ac:dyDescent="0.25">
      <c r="E15" t="s">
        <v>127</v>
      </c>
      <c r="F15">
        <f>COUNTIF(Keep!E:E,"="&amp;E15)</f>
        <v>11</v>
      </c>
    </row>
    <row r="16" spans="2:11" x14ac:dyDescent="0.25">
      <c r="E16" t="s">
        <v>128</v>
      </c>
      <c r="F16">
        <f>COUNTIF(Keep!E:E,"="&amp;E16)</f>
        <v>14</v>
      </c>
    </row>
    <row r="17" spans="5:6" x14ac:dyDescent="0.25">
      <c r="E17" t="s">
        <v>95</v>
      </c>
      <c r="F17">
        <f>COUNTIF(Keep!E:E,"="&amp;E17)</f>
        <v>12</v>
      </c>
    </row>
    <row r="18" spans="5:6" x14ac:dyDescent="0.25">
      <c r="E18" t="s">
        <v>130</v>
      </c>
      <c r="F18">
        <f>COUNTIF(Keep!E:E,"="&amp;E18)</f>
        <v>0</v>
      </c>
    </row>
    <row r="19" spans="5:6" x14ac:dyDescent="0.25">
      <c r="E19" t="s">
        <v>129</v>
      </c>
      <c r="F19">
        <f>COUNTIF(Keep!E:E,"="&amp;E19)</f>
        <v>5</v>
      </c>
    </row>
  </sheetData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636D-3F58-4C31-B7F4-A1FB83661293}">
  <dimension ref="A1:G78"/>
  <sheetViews>
    <sheetView tabSelected="1" zoomScale="85" zoomScaleNormal="85" workbookViewId="0">
      <pane ySplit="1" topLeftCell="A22" activePane="bottomLeft" state="frozen"/>
      <selection pane="bottomLeft" activeCell="D36" sqref="D36"/>
    </sheetView>
  </sheetViews>
  <sheetFormatPr defaultRowHeight="15" x14ac:dyDescent="0.25"/>
  <cols>
    <col min="1" max="1" width="43" bestFit="1" customWidth="1"/>
    <col min="2" max="2" width="161.7109375" customWidth="1"/>
    <col min="3" max="3" width="13.140625" customWidth="1"/>
    <col min="4" max="4" width="15.140625" customWidth="1"/>
    <col min="5" max="5" width="17.5703125" customWidth="1"/>
    <col min="6" max="6" width="28.5703125" customWidth="1"/>
    <col min="7" max="7" width="58.140625" customWidth="1"/>
  </cols>
  <sheetData>
    <row r="1" spans="1:7" s="1" customFormat="1" x14ac:dyDescent="0.25">
      <c r="A1" s="1" t="s">
        <v>0</v>
      </c>
      <c r="B1" s="1" t="s">
        <v>1</v>
      </c>
      <c r="C1" s="1" t="s">
        <v>249</v>
      </c>
      <c r="D1" s="1" t="s">
        <v>248</v>
      </c>
      <c r="E1" s="1" t="s">
        <v>254</v>
      </c>
      <c r="F1" s="1" t="s">
        <v>257</v>
      </c>
      <c r="G1" s="1" t="s">
        <v>258</v>
      </c>
    </row>
    <row r="2" spans="1:7" s="4" customFormat="1" x14ac:dyDescent="0.25">
      <c r="A2" s="5" t="s">
        <v>116</v>
      </c>
    </row>
    <row r="3" spans="1:7" x14ac:dyDescent="0.25">
      <c r="A3" t="s">
        <v>31</v>
      </c>
      <c r="B3" t="s">
        <v>131</v>
      </c>
      <c r="C3" t="s">
        <v>103</v>
      </c>
      <c r="E3" t="s">
        <v>103</v>
      </c>
    </row>
    <row r="4" spans="1:7" x14ac:dyDescent="0.25">
      <c r="A4" t="s">
        <v>32</v>
      </c>
      <c r="B4" t="s">
        <v>132</v>
      </c>
      <c r="C4" t="s">
        <v>103</v>
      </c>
      <c r="E4" t="s">
        <v>103</v>
      </c>
    </row>
    <row r="5" spans="1:7" x14ac:dyDescent="0.25">
      <c r="A5" t="s">
        <v>40</v>
      </c>
      <c r="B5" t="s">
        <v>133</v>
      </c>
      <c r="C5" t="s">
        <v>103</v>
      </c>
      <c r="E5" t="s">
        <v>103</v>
      </c>
    </row>
    <row r="6" spans="1:7" x14ac:dyDescent="0.25">
      <c r="A6" t="s">
        <v>33</v>
      </c>
      <c r="B6" t="s">
        <v>134</v>
      </c>
      <c r="C6" t="s">
        <v>103</v>
      </c>
      <c r="E6" t="s">
        <v>103</v>
      </c>
    </row>
    <row r="7" spans="1:7" x14ac:dyDescent="0.25">
      <c r="A7" t="s">
        <v>106</v>
      </c>
      <c r="B7" t="s">
        <v>135</v>
      </c>
      <c r="C7" t="s">
        <v>103</v>
      </c>
      <c r="E7" t="s">
        <v>103</v>
      </c>
    </row>
    <row r="8" spans="1:7" x14ac:dyDescent="0.25">
      <c r="A8" t="s">
        <v>34</v>
      </c>
      <c r="B8" t="s">
        <v>136</v>
      </c>
      <c r="C8" t="s">
        <v>103</v>
      </c>
      <c r="E8" t="s">
        <v>103</v>
      </c>
    </row>
    <row r="9" spans="1:7" x14ac:dyDescent="0.25">
      <c r="A9" t="s">
        <v>35</v>
      </c>
      <c r="B9" t="s">
        <v>250</v>
      </c>
      <c r="C9" t="s">
        <v>103</v>
      </c>
      <c r="E9" t="s">
        <v>103</v>
      </c>
    </row>
    <row r="10" spans="1:7" x14ac:dyDescent="0.25">
      <c r="A10" t="s">
        <v>107</v>
      </c>
      <c r="B10" t="s">
        <v>173</v>
      </c>
      <c r="C10" t="s">
        <v>103</v>
      </c>
      <c r="E10" t="s">
        <v>103</v>
      </c>
    </row>
    <row r="11" spans="1:7" s="4" customFormat="1" x14ac:dyDescent="0.25">
      <c r="A11" s="5" t="s">
        <v>115</v>
      </c>
    </row>
    <row r="12" spans="1:7" x14ac:dyDescent="0.25">
      <c r="A12" t="s">
        <v>5</v>
      </c>
      <c r="B12" t="s">
        <v>158</v>
      </c>
      <c r="C12" t="s">
        <v>103</v>
      </c>
      <c r="E12" t="s">
        <v>103</v>
      </c>
    </row>
    <row r="13" spans="1:7" x14ac:dyDescent="0.25">
      <c r="A13" t="s">
        <v>185</v>
      </c>
      <c r="B13" t="s">
        <v>159</v>
      </c>
      <c r="C13" t="s">
        <v>103</v>
      </c>
      <c r="E13" t="s">
        <v>103</v>
      </c>
    </row>
    <row r="14" spans="1:7" x14ac:dyDescent="0.25">
      <c r="A14" t="s">
        <v>6</v>
      </c>
      <c r="B14" t="s">
        <v>160</v>
      </c>
      <c r="C14" t="s">
        <v>103</v>
      </c>
      <c r="E14" t="s">
        <v>103</v>
      </c>
    </row>
    <row r="15" spans="1:7" x14ac:dyDescent="0.25">
      <c r="A15" t="s">
        <v>7</v>
      </c>
      <c r="B15" t="s">
        <v>153</v>
      </c>
      <c r="C15" t="s">
        <v>103</v>
      </c>
      <c r="E15" t="s">
        <v>103</v>
      </c>
    </row>
    <row r="16" spans="1:7" x14ac:dyDescent="0.25">
      <c r="A16" t="s">
        <v>8</v>
      </c>
      <c r="B16" t="s">
        <v>161</v>
      </c>
      <c r="C16" t="s">
        <v>103</v>
      </c>
      <c r="E16" t="s">
        <v>103</v>
      </c>
    </row>
    <row r="17" spans="1:5" x14ac:dyDescent="0.25">
      <c r="A17" t="s">
        <v>9</v>
      </c>
      <c r="B17" t="s">
        <v>162</v>
      </c>
      <c r="C17" t="s">
        <v>103</v>
      </c>
      <c r="E17" t="s">
        <v>103</v>
      </c>
    </row>
    <row r="18" spans="1:5" x14ac:dyDescent="0.25">
      <c r="A18" t="s">
        <v>10</v>
      </c>
      <c r="B18" t="s">
        <v>163</v>
      </c>
      <c r="C18" t="s">
        <v>103</v>
      </c>
      <c r="E18" t="s">
        <v>103</v>
      </c>
    </row>
    <row r="19" spans="1:5" x14ac:dyDescent="0.25">
      <c r="A19" t="s">
        <v>11</v>
      </c>
      <c r="B19" t="s">
        <v>154</v>
      </c>
      <c r="C19" t="s">
        <v>103</v>
      </c>
      <c r="E19" t="s">
        <v>103</v>
      </c>
    </row>
    <row r="20" spans="1:5" x14ac:dyDescent="0.25">
      <c r="A20" t="s">
        <v>12</v>
      </c>
      <c r="B20" t="s">
        <v>164</v>
      </c>
      <c r="C20" t="s">
        <v>103</v>
      </c>
      <c r="E20" t="s">
        <v>103</v>
      </c>
    </row>
    <row r="21" spans="1:5" x14ac:dyDescent="0.25">
      <c r="A21" t="s">
        <v>13</v>
      </c>
      <c r="B21" t="s">
        <v>165</v>
      </c>
      <c r="C21" t="s">
        <v>103</v>
      </c>
      <c r="E21" t="s">
        <v>103</v>
      </c>
    </row>
    <row r="22" spans="1:5" x14ac:dyDescent="0.25">
      <c r="A22" t="s">
        <v>24</v>
      </c>
      <c r="B22" t="s">
        <v>166</v>
      </c>
      <c r="C22" t="s">
        <v>103</v>
      </c>
      <c r="E22" t="s">
        <v>103</v>
      </c>
    </row>
    <row r="23" spans="1:5" x14ac:dyDescent="0.25">
      <c r="A23" t="s">
        <v>14</v>
      </c>
      <c r="B23" t="s">
        <v>155</v>
      </c>
      <c r="C23" t="s">
        <v>103</v>
      </c>
      <c r="E23" t="s">
        <v>103</v>
      </c>
    </row>
    <row r="24" spans="1:5" x14ac:dyDescent="0.25">
      <c r="A24" t="s">
        <v>15</v>
      </c>
      <c r="B24" t="s">
        <v>172</v>
      </c>
      <c r="C24" t="s">
        <v>103</v>
      </c>
      <c r="E24" t="s">
        <v>103</v>
      </c>
    </row>
    <row r="25" spans="1:5" x14ac:dyDescent="0.25">
      <c r="A25" t="s">
        <v>16</v>
      </c>
      <c r="B25" t="s">
        <v>167</v>
      </c>
      <c r="C25" t="s">
        <v>103</v>
      </c>
      <c r="E25" t="s">
        <v>103</v>
      </c>
    </row>
    <row r="26" spans="1:5" x14ac:dyDescent="0.25">
      <c r="A26" t="s">
        <v>17</v>
      </c>
      <c r="B26" t="s">
        <v>168</v>
      </c>
      <c r="C26" t="s">
        <v>103</v>
      </c>
      <c r="E26" t="s">
        <v>103</v>
      </c>
    </row>
    <row r="27" spans="1:5" x14ac:dyDescent="0.25">
      <c r="A27" t="s">
        <v>18</v>
      </c>
      <c r="B27" t="s">
        <v>156</v>
      </c>
      <c r="C27" t="s">
        <v>103</v>
      </c>
      <c r="E27" t="s">
        <v>103</v>
      </c>
    </row>
    <row r="28" spans="1:5" x14ac:dyDescent="0.25">
      <c r="A28" t="s">
        <v>19</v>
      </c>
      <c r="B28" t="s">
        <v>169</v>
      </c>
      <c r="C28" t="s">
        <v>103</v>
      </c>
      <c r="E28" t="s">
        <v>103</v>
      </c>
    </row>
    <row r="29" spans="1:5" x14ac:dyDescent="0.25">
      <c r="A29" t="s">
        <v>21</v>
      </c>
      <c r="B29" t="s">
        <v>170</v>
      </c>
      <c r="C29" t="s">
        <v>103</v>
      </c>
      <c r="E29" t="s">
        <v>103</v>
      </c>
    </row>
    <row r="30" spans="1:5" x14ac:dyDescent="0.25">
      <c r="A30" t="s">
        <v>227</v>
      </c>
      <c r="B30" t="s">
        <v>171</v>
      </c>
      <c r="C30" t="s">
        <v>103</v>
      </c>
      <c r="E30" t="s">
        <v>103</v>
      </c>
    </row>
    <row r="31" spans="1:5" x14ac:dyDescent="0.25">
      <c r="A31" t="s">
        <v>22</v>
      </c>
      <c r="B31" t="s">
        <v>157</v>
      </c>
      <c r="C31" t="s">
        <v>103</v>
      </c>
      <c r="E31" t="s">
        <v>103</v>
      </c>
    </row>
    <row r="32" spans="1:5" x14ac:dyDescent="0.25">
      <c r="A32" t="s">
        <v>20</v>
      </c>
      <c r="B32" t="s">
        <v>149</v>
      </c>
      <c r="C32" t="s">
        <v>103</v>
      </c>
      <c r="D32" t="s">
        <v>105</v>
      </c>
      <c r="E32" t="s">
        <v>103</v>
      </c>
    </row>
    <row r="33" spans="1:7" s="4" customFormat="1" x14ac:dyDescent="0.25">
      <c r="A33" s="5" t="s">
        <v>117</v>
      </c>
    </row>
    <row r="34" spans="1:7" x14ac:dyDescent="0.25">
      <c r="A34" t="s">
        <v>44</v>
      </c>
      <c r="B34" t="s">
        <v>137</v>
      </c>
      <c r="C34" t="s">
        <v>103</v>
      </c>
      <c r="F34" t="s">
        <v>259</v>
      </c>
    </row>
    <row r="35" spans="1:7" x14ac:dyDescent="0.25">
      <c r="A35" t="s">
        <v>45</v>
      </c>
      <c r="B35" t="s">
        <v>138</v>
      </c>
      <c r="C35" t="s">
        <v>103</v>
      </c>
    </row>
    <row r="36" spans="1:7" x14ac:dyDescent="0.25">
      <c r="A36" t="s">
        <v>48</v>
      </c>
      <c r="B36" t="s">
        <v>139</v>
      </c>
      <c r="C36" t="s">
        <v>103</v>
      </c>
    </row>
    <row r="37" spans="1:7" x14ac:dyDescent="0.25">
      <c r="A37" t="s">
        <v>50</v>
      </c>
      <c r="B37" t="s">
        <v>179</v>
      </c>
      <c r="C37" t="s">
        <v>103</v>
      </c>
    </row>
    <row r="38" spans="1:7" x14ac:dyDescent="0.25">
      <c r="A38" t="s">
        <v>191</v>
      </c>
      <c r="B38" t="s">
        <v>192</v>
      </c>
      <c r="F38" t="s">
        <v>260</v>
      </c>
    </row>
    <row r="39" spans="1:7" x14ac:dyDescent="0.25">
      <c r="A39" t="s">
        <v>93</v>
      </c>
      <c r="B39" t="s">
        <v>225</v>
      </c>
      <c r="D39" t="s">
        <v>103</v>
      </c>
      <c r="G39" t="s">
        <v>265</v>
      </c>
    </row>
    <row r="40" spans="1:7" x14ac:dyDescent="0.25">
      <c r="A40" t="s">
        <v>99</v>
      </c>
      <c r="B40" t="s">
        <v>230</v>
      </c>
      <c r="D40" t="s">
        <v>103</v>
      </c>
      <c r="G40" t="s">
        <v>264</v>
      </c>
    </row>
    <row r="41" spans="1:7" s="4" customFormat="1" x14ac:dyDescent="0.25">
      <c r="A41" s="5" t="s">
        <v>118</v>
      </c>
    </row>
    <row r="42" spans="1:7" x14ac:dyDescent="0.25">
      <c r="A42" t="s">
        <v>111</v>
      </c>
      <c r="B42" t="s">
        <v>142</v>
      </c>
      <c r="C42" t="s">
        <v>103</v>
      </c>
      <c r="F42" t="s">
        <v>261</v>
      </c>
    </row>
    <row r="43" spans="1:7" x14ac:dyDescent="0.25">
      <c r="A43" t="s">
        <v>108</v>
      </c>
      <c r="B43" t="s">
        <v>143</v>
      </c>
      <c r="F43" t="s">
        <v>261</v>
      </c>
    </row>
    <row r="44" spans="1:7" x14ac:dyDescent="0.25">
      <c r="A44" t="s">
        <v>90</v>
      </c>
      <c r="B44" t="s">
        <v>144</v>
      </c>
      <c r="F44" t="s">
        <v>261</v>
      </c>
    </row>
    <row r="45" spans="1:7" x14ac:dyDescent="0.25">
      <c r="A45" t="s">
        <v>109</v>
      </c>
      <c r="B45" t="s">
        <v>145</v>
      </c>
      <c r="F45" t="s">
        <v>261</v>
      </c>
    </row>
    <row r="46" spans="1:7" x14ac:dyDescent="0.25">
      <c r="A46" t="s">
        <v>113</v>
      </c>
      <c r="B46" t="s">
        <v>184</v>
      </c>
      <c r="C46" t="s">
        <v>103</v>
      </c>
    </row>
    <row r="47" spans="1:7" x14ac:dyDescent="0.25">
      <c r="A47" t="s">
        <v>177</v>
      </c>
      <c r="B47" t="s">
        <v>183</v>
      </c>
      <c r="C47" t="s">
        <v>103</v>
      </c>
    </row>
    <row r="48" spans="1:7" x14ac:dyDescent="0.25">
      <c r="A48" t="s">
        <v>174</v>
      </c>
      <c r="B48" t="s">
        <v>182</v>
      </c>
      <c r="C48" t="s">
        <v>103</v>
      </c>
    </row>
    <row r="49" spans="1:7" x14ac:dyDescent="0.25">
      <c r="A49" t="s">
        <v>176</v>
      </c>
      <c r="B49" t="s">
        <v>181</v>
      </c>
    </row>
    <row r="50" spans="1:7" x14ac:dyDescent="0.25">
      <c r="A50" t="s">
        <v>175</v>
      </c>
      <c r="B50" t="s">
        <v>180</v>
      </c>
      <c r="C50" t="s">
        <v>103</v>
      </c>
    </row>
    <row r="51" spans="1:7" s="4" customFormat="1" x14ac:dyDescent="0.25">
      <c r="A51" s="5" t="s">
        <v>235</v>
      </c>
    </row>
    <row r="52" spans="1:7" x14ac:dyDescent="0.25">
      <c r="A52" t="s">
        <v>67</v>
      </c>
      <c r="B52" t="s">
        <v>238</v>
      </c>
      <c r="C52" t="s">
        <v>103</v>
      </c>
    </row>
    <row r="53" spans="1:7" x14ac:dyDescent="0.25">
      <c r="A53" t="s">
        <v>84</v>
      </c>
      <c r="B53" t="s">
        <v>239</v>
      </c>
      <c r="C53" t="s">
        <v>103</v>
      </c>
    </row>
    <row r="54" spans="1:7" x14ac:dyDescent="0.25">
      <c r="A54" t="s">
        <v>240</v>
      </c>
      <c r="B54" t="s">
        <v>241</v>
      </c>
      <c r="C54" t="s">
        <v>103</v>
      </c>
      <c r="F54" t="s">
        <v>263</v>
      </c>
    </row>
    <row r="55" spans="1:7" x14ac:dyDescent="0.25">
      <c r="A55" t="s">
        <v>243</v>
      </c>
      <c r="B55" t="s">
        <v>244</v>
      </c>
    </row>
    <row r="56" spans="1:7" s="4" customFormat="1" x14ac:dyDescent="0.25">
      <c r="A56" s="5" t="s">
        <v>120</v>
      </c>
    </row>
    <row r="57" spans="1:7" x14ac:dyDescent="0.25">
      <c r="A57" t="s">
        <v>27</v>
      </c>
      <c r="B57" t="s">
        <v>150</v>
      </c>
      <c r="C57" t="s">
        <v>103</v>
      </c>
    </row>
    <row r="58" spans="1:7" x14ac:dyDescent="0.25">
      <c r="A58" t="s">
        <v>29</v>
      </c>
      <c r="B58" t="s">
        <v>220</v>
      </c>
    </row>
    <row r="59" spans="1:7" s="4" customFormat="1" x14ac:dyDescent="0.25">
      <c r="A59" s="5" t="s">
        <v>119</v>
      </c>
    </row>
    <row r="60" spans="1:7" x14ac:dyDescent="0.25">
      <c r="A60" t="s">
        <v>46</v>
      </c>
      <c r="B60" t="s">
        <v>146</v>
      </c>
    </row>
    <row r="61" spans="1:7" x14ac:dyDescent="0.25">
      <c r="A61" t="s">
        <v>88</v>
      </c>
      <c r="B61" t="s">
        <v>178</v>
      </c>
    </row>
    <row r="62" spans="1:7" x14ac:dyDescent="0.25">
      <c r="A62" t="s">
        <v>94</v>
      </c>
      <c r="B62" t="s">
        <v>247</v>
      </c>
      <c r="C62" t="s">
        <v>105</v>
      </c>
      <c r="F62" t="s">
        <v>262</v>
      </c>
    </row>
    <row r="63" spans="1:7" x14ac:dyDescent="0.25">
      <c r="A63" t="s">
        <v>89</v>
      </c>
      <c r="B63" t="s">
        <v>147</v>
      </c>
    </row>
    <row r="64" spans="1:7" x14ac:dyDescent="0.25">
      <c r="A64" t="s">
        <v>28</v>
      </c>
      <c r="B64" t="s">
        <v>151</v>
      </c>
      <c r="C64" t="s">
        <v>253</v>
      </c>
      <c r="G64" t="s">
        <v>252</v>
      </c>
    </row>
    <row r="65" spans="1:2" x14ac:dyDescent="0.25">
      <c r="A65" t="s">
        <v>23</v>
      </c>
      <c r="B65" t="s">
        <v>229</v>
      </c>
    </row>
    <row r="66" spans="1:2" s="4" customFormat="1" x14ac:dyDescent="0.25">
      <c r="A66" s="5" t="s">
        <v>95</v>
      </c>
    </row>
    <row r="67" spans="1:2" x14ac:dyDescent="0.25">
      <c r="A67" t="s">
        <v>196</v>
      </c>
      <c r="B67" t="s">
        <v>205</v>
      </c>
    </row>
    <row r="68" spans="1:2" x14ac:dyDescent="0.25">
      <c r="A68" t="s">
        <v>199</v>
      </c>
      <c r="B68" t="s">
        <v>206</v>
      </c>
    </row>
    <row r="69" spans="1:2" x14ac:dyDescent="0.25">
      <c r="A69" t="s">
        <v>211</v>
      </c>
      <c r="B69" t="s">
        <v>209</v>
      </c>
    </row>
    <row r="70" spans="1:2" x14ac:dyDescent="0.25">
      <c r="A70" t="s">
        <v>212</v>
      </c>
      <c r="B70" t="s">
        <v>210</v>
      </c>
    </row>
    <row r="71" spans="1:2" x14ac:dyDescent="0.25">
      <c r="A71" t="s">
        <v>189</v>
      </c>
      <c r="B71" t="s">
        <v>207</v>
      </c>
    </row>
    <row r="72" spans="1:2" x14ac:dyDescent="0.25">
      <c r="A72" t="s">
        <v>216</v>
      </c>
      <c r="B72" t="s">
        <v>208</v>
      </c>
    </row>
    <row r="73" spans="1:2" x14ac:dyDescent="0.25">
      <c r="A73" t="s">
        <v>217</v>
      </c>
      <c r="B73" t="s">
        <v>202</v>
      </c>
    </row>
    <row r="74" spans="1:2" x14ac:dyDescent="0.25">
      <c r="A74" t="s">
        <v>195</v>
      </c>
      <c r="B74" t="s">
        <v>203</v>
      </c>
    </row>
    <row r="75" spans="1:2" x14ac:dyDescent="0.25">
      <c r="A75" t="s">
        <v>190</v>
      </c>
      <c r="B75" t="s">
        <v>218</v>
      </c>
    </row>
    <row r="76" spans="1:2" x14ac:dyDescent="0.25">
      <c r="A76" t="s">
        <v>194</v>
      </c>
      <c r="B76" t="s">
        <v>219</v>
      </c>
    </row>
    <row r="77" spans="1:2" x14ac:dyDescent="0.25">
      <c r="A77" t="s">
        <v>96</v>
      </c>
      <c r="B77" t="s">
        <v>188</v>
      </c>
    </row>
    <row r="78" spans="1:2" x14ac:dyDescent="0.25">
      <c r="A78" t="s">
        <v>197</v>
      </c>
      <c r="B78" t="s">
        <v>200</v>
      </c>
    </row>
  </sheetData>
  <autoFilter ref="A1:G78" xr:uid="{4217636D-3F58-4C31-B7F4-A1FB83661293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Keep</vt:lpstr>
      <vt:lpstr>Reject</vt:lpstr>
      <vt:lpstr>Stats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2023-08-23T11:01:33Z</dcterms:created>
  <dcterms:modified xsi:type="dcterms:W3CDTF">2023-08-23T11:01:48Z</dcterms:modified>
</cp:coreProperties>
</file>