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Global" sheetId="2" r:id="rId1"/>
    <sheet name="Tratamiento" sheetId="1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6" i="2" l="1"/>
  <c r="F6" i="2" s="1"/>
  <c r="D14" i="2" s="1"/>
  <c r="C5" i="2"/>
  <c r="C4" i="2"/>
  <c r="C3" i="2"/>
  <c r="F7" i="2"/>
  <c r="D15" i="2" s="1"/>
  <c r="F4" i="2"/>
  <c r="D12" i="2" s="1"/>
  <c r="F2" i="2"/>
  <c r="D10" i="2" s="1"/>
  <c r="D15" i="1"/>
  <c r="C15" i="1"/>
  <c r="B15" i="1"/>
  <c r="F15" i="1" s="1"/>
  <c r="F7" i="1"/>
  <c r="F6" i="1"/>
  <c r="D14" i="1" s="1"/>
  <c r="C5" i="1"/>
  <c r="F5" i="1" s="1"/>
  <c r="F3" i="1"/>
  <c r="B11" i="1" s="1"/>
  <c r="C4" i="1"/>
  <c r="F4" i="1" s="1"/>
  <c r="C3" i="1"/>
  <c r="C11" i="1" s="1"/>
  <c r="C2" i="1"/>
  <c r="C12" i="2" l="1"/>
  <c r="C10" i="2"/>
  <c r="B10" i="2"/>
  <c r="B12" i="2"/>
  <c r="B14" i="2"/>
  <c r="B15" i="2"/>
  <c r="F3" i="2"/>
  <c r="F5" i="2"/>
  <c r="C14" i="2"/>
  <c r="C15" i="2"/>
  <c r="D12" i="1"/>
  <c r="C12" i="1"/>
  <c r="B12" i="1"/>
  <c r="C10" i="1"/>
  <c r="B13" i="1"/>
  <c r="F13" i="1" s="1"/>
  <c r="D13" i="1"/>
  <c r="D11" i="1"/>
  <c r="F11" i="1" s="1"/>
  <c r="C13" i="1"/>
  <c r="C14" i="1"/>
  <c r="F14" i="1" s="1"/>
  <c r="F2" i="1"/>
  <c r="B14" i="1"/>
  <c r="F12" i="2" l="1"/>
  <c r="F12" i="1"/>
  <c r="F10" i="2"/>
  <c r="D11" i="2"/>
  <c r="B11" i="2"/>
  <c r="F11" i="2" s="1"/>
  <c r="D13" i="2"/>
  <c r="B13" i="2"/>
  <c r="F15" i="2"/>
  <c r="C13" i="2"/>
  <c r="F14" i="2"/>
  <c r="C11" i="2"/>
  <c r="D10" i="1"/>
  <c r="B10" i="1"/>
  <c r="F10" i="1" s="1"/>
  <c r="F13" i="2" l="1"/>
</calcChain>
</file>

<file path=xl/sharedStrings.xml><?xml version="1.0" encoding="utf-8"?>
<sst xmlns="http://schemas.openxmlformats.org/spreadsheetml/2006/main" count="38" uniqueCount="10">
  <si>
    <t>cascada</t>
  </si>
  <si>
    <t>Empeora</t>
  </si>
  <si>
    <t>Igual</t>
  </si>
  <si>
    <t>Mejora</t>
  </si>
  <si>
    <t>Una Medicion</t>
  </si>
  <si>
    <t>cascada_auto</t>
  </si>
  <si>
    <t>Colaboracion</t>
  </si>
  <si>
    <t>Derivacion</t>
  </si>
  <si>
    <t>Estrella</t>
  </si>
  <si>
    <t>Intermediario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</si>
</sst>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8" sqref="C8"/>
    </sheetView>
  </sheetViews>
  <sheetFormatPr baseColWidth="10" defaultRowHeight="15" x14ac:dyDescent="0.25"/>
  <cols>
    <col min="1" max="1" width="13.28515625" bestFit="1" customWidth="1"/>
  </cols>
  <sheetData>
    <row r="1" spans="1:6" x14ac:dyDescent="0.25"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0</v>
      </c>
      <c r="B2">
        <v>324</v>
      </c>
      <c r="C2">
        <v>160</v>
      </c>
      <c r="D2">
        <v>415</v>
      </c>
      <c r="E2">
        <v>94</v>
      </c>
      <c r="F2">
        <f t="shared" ref="F2:F3" si="0">SUM(B2:E2)</f>
        <v>993</v>
      </c>
    </row>
    <row r="3" spans="1:6" x14ac:dyDescent="0.25">
      <c r="A3" t="s">
        <v>5</v>
      </c>
      <c r="B3">
        <v>377</v>
      </c>
      <c r="C3">
        <f>371-E3</f>
        <v>274</v>
      </c>
      <c r="D3">
        <v>455</v>
      </c>
      <c r="E3">
        <v>97</v>
      </c>
      <c r="F3">
        <f t="shared" si="0"/>
        <v>1203</v>
      </c>
    </row>
    <row r="4" spans="1:6" x14ac:dyDescent="0.25">
      <c r="A4" t="s">
        <v>6</v>
      </c>
      <c r="B4">
        <v>294</v>
      </c>
      <c r="C4">
        <f>196-E4</f>
        <v>85</v>
      </c>
      <c r="D4">
        <v>315</v>
      </c>
      <c r="E4">
        <v>111</v>
      </c>
      <c r="F4">
        <f>SUM(B4:E4)</f>
        <v>805</v>
      </c>
    </row>
    <row r="5" spans="1:6" x14ac:dyDescent="0.25">
      <c r="A5" t="s">
        <v>7</v>
      </c>
      <c r="B5">
        <v>164</v>
      </c>
      <c r="C5">
        <f>145-E5</f>
        <v>68</v>
      </c>
      <c r="D5">
        <v>242</v>
      </c>
      <c r="E5">
        <v>77</v>
      </c>
      <c r="F5">
        <f>SUM(B5:E5)</f>
        <v>551</v>
      </c>
    </row>
    <row r="6" spans="1:6" x14ac:dyDescent="0.25">
      <c r="A6" t="s">
        <v>8</v>
      </c>
      <c r="B6">
        <v>173</v>
      </c>
      <c r="C6">
        <f>118-E6</f>
        <v>73</v>
      </c>
      <c r="D6">
        <v>172</v>
      </c>
      <c r="E6">
        <v>45</v>
      </c>
      <c r="F6">
        <f>SUM(B6:E6)</f>
        <v>463</v>
      </c>
    </row>
    <row r="7" spans="1:6" x14ac:dyDescent="0.25">
      <c r="A7" t="s">
        <v>9</v>
      </c>
      <c r="B7">
        <v>15</v>
      </c>
      <c r="C7">
        <v>8</v>
      </c>
      <c r="D7">
        <v>27</v>
      </c>
      <c r="E7">
        <v>10</v>
      </c>
      <c r="F7">
        <f>SUM(B7:E7)</f>
        <v>60</v>
      </c>
    </row>
    <row r="9" spans="1:6" x14ac:dyDescent="0.25">
      <c r="B9" t="s">
        <v>1</v>
      </c>
      <c r="C9" t="s">
        <v>2</v>
      </c>
      <c r="D9" t="s">
        <v>3</v>
      </c>
    </row>
    <row r="10" spans="1:6" x14ac:dyDescent="0.25">
      <c r="A10" t="s">
        <v>0</v>
      </c>
      <c r="B10" s="1">
        <f>B2/($F2-$E2)</f>
        <v>0.3604004449388209</v>
      </c>
      <c r="C10" s="1">
        <f>C2/($F2-$E2)</f>
        <v>0.17797552836484984</v>
      </c>
      <c r="D10" s="1">
        <f>D2/($F2-$E2)</f>
        <v>0.46162402669632924</v>
      </c>
      <c r="F10">
        <f t="shared" ref="F10:F11" si="1">SUM(B10:E10)</f>
        <v>1</v>
      </c>
    </row>
    <row r="11" spans="1:6" x14ac:dyDescent="0.25">
      <c r="A11" t="s">
        <v>5</v>
      </c>
      <c r="B11" s="1">
        <f>B3/($F3-$E3)</f>
        <v>0.34086799276672697</v>
      </c>
      <c r="C11" s="1">
        <f>C3/($F3-$E3)</f>
        <v>0.24773960216998192</v>
      </c>
      <c r="D11" s="1">
        <f>D3/($F3-$E3)</f>
        <v>0.41139240506329117</v>
      </c>
      <c r="F11">
        <f t="shared" si="1"/>
        <v>1</v>
      </c>
    </row>
    <row r="12" spans="1:6" x14ac:dyDescent="0.25">
      <c r="A12" t="s">
        <v>6</v>
      </c>
      <c r="B12" s="1">
        <f>B4/($F4-$E4)</f>
        <v>0.42363112391930835</v>
      </c>
      <c r="C12" s="1">
        <f>C4/($F4-$E4)</f>
        <v>0.12247838616714697</v>
      </c>
      <c r="D12" s="1">
        <f>D4/($F4-$E4)</f>
        <v>0.45389048991354469</v>
      </c>
      <c r="F12">
        <f>SUM(B12:E12)</f>
        <v>1</v>
      </c>
    </row>
    <row r="13" spans="1:6" x14ac:dyDescent="0.25">
      <c r="A13" t="s">
        <v>7</v>
      </c>
      <c r="B13" s="1">
        <f>B5/($F5-$E5)</f>
        <v>0.34599156118143459</v>
      </c>
      <c r="C13" s="1">
        <f>C5/($F5-$E5)</f>
        <v>0.14345991561181434</v>
      </c>
      <c r="D13" s="1">
        <f>D5/($F5-$E5)</f>
        <v>0.51054852320675104</v>
      </c>
      <c r="F13">
        <f>SUM(B13:E13)</f>
        <v>1</v>
      </c>
    </row>
    <row r="14" spans="1:6" x14ac:dyDescent="0.25">
      <c r="A14" t="s">
        <v>8</v>
      </c>
      <c r="B14" s="1">
        <f>B6/($F6-$E6)</f>
        <v>0.4138755980861244</v>
      </c>
      <c r="C14" s="1">
        <f>C6/($F6-$E6)</f>
        <v>0.17464114832535885</v>
      </c>
      <c r="D14" s="1">
        <f>D6/($F6-$E6)</f>
        <v>0.41148325358851673</v>
      </c>
      <c r="F14">
        <f>SUM(B14:E14)</f>
        <v>1</v>
      </c>
    </row>
    <row r="15" spans="1:6" x14ac:dyDescent="0.25">
      <c r="A15" t="s">
        <v>9</v>
      </c>
      <c r="B15" s="1">
        <f>B7/($F7-$E7)</f>
        <v>0.3</v>
      </c>
      <c r="C15" s="1">
        <f>C7/($F7-$E7)</f>
        <v>0.16</v>
      </c>
      <c r="D15" s="1">
        <f>D7/($F7-$E7)</f>
        <v>0.54</v>
      </c>
      <c r="F15">
        <f>SUM(B15:E15)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5" sqref="C5"/>
    </sheetView>
  </sheetViews>
  <sheetFormatPr baseColWidth="10" defaultRowHeight="15" x14ac:dyDescent="0.25"/>
  <cols>
    <col min="1" max="1" width="12.7109375" bestFit="1" customWidth="1"/>
    <col min="5" max="5" width="13.140625" bestFit="1" customWidth="1"/>
  </cols>
  <sheetData>
    <row r="1" spans="1:6" x14ac:dyDescent="0.25"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0</v>
      </c>
      <c r="B2">
        <v>146</v>
      </c>
      <c r="C2">
        <f>137-E2</f>
        <v>81</v>
      </c>
      <c r="D2">
        <v>230</v>
      </c>
      <c r="E2">
        <v>56</v>
      </c>
      <c r="F2">
        <f t="shared" ref="F2:F3" si="0">SUM(B2:E2)</f>
        <v>513</v>
      </c>
    </row>
    <row r="3" spans="1:6" x14ac:dyDescent="0.25">
      <c r="A3" t="s">
        <v>5</v>
      </c>
      <c r="B3">
        <v>192</v>
      </c>
      <c r="C3">
        <f>217-E3</f>
        <v>159</v>
      </c>
      <c r="D3">
        <v>256</v>
      </c>
      <c r="E3">
        <v>58</v>
      </c>
      <c r="F3">
        <f t="shared" si="0"/>
        <v>665</v>
      </c>
    </row>
    <row r="4" spans="1:6" x14ac:dyDescent="0.25">
      <c r="A4" t="s">
        <v>6</v>
      </c>
      <c r="B4">
        <v>54</v>
      </c>
      <c r="C4">
        <f>51-E4</f>
        <v>16</v>
      </c>
      <c r="D4">
        <v>85</v>
      </c>
      <c r="E4">
        <v>35</v>
      </c>
      <c r="F4">
        <f>SUM(B4:E4)</f>
        <v>190</v>
      </c>
    </row>
    <row r="5" spans="1:6" x14ac:dyDescent="0.25">
      <c r="A5" t="s">
        <v>7</v>
      </c>
      <c r="B5">
        <v>22</v>
      </c>
      <c r="C5">
        <f>26-E5</f>
        <v>11</v>
      </c>
      <c r="D5">
        <v>55</v>
      </c>
      <c r="E5">
        <v>15</v>
      </c>
      <c r="F5">
        <f>SUM(B5:E5)</f>
        <v>103</v>
      </c>
    </row>
    <row r="6" spans="1:6" x14ac:dyDescent="0.25">
      <c r="A6" t="s">
        <v>8</v>
      </c>
      <c r="B6">
        <v>55</v>
      </c>
      <c r="C6">
        <v>31</v>
      </c>
      <c r="D6">
        <v>44</v>
      </c>
      <c r="E6">
        <v>9</v>
      </c>
      <c r="F6">
        <f>SUM(B6:E6)</f>
        <v>139</v>
      </c>
    </row>
    <row r="7" spans="1:6" x14ac:dyDescent="0.25">
      <c r="A7" t="s">
        <v>9</v>
      </c>
      <c r="B7">
        <v>5</v>
      </c>
      <c r="C7">
        <v>2</v>
      </c>
      <c r="D7">
        <v>5</v>
      </c>
      <c r="E7">
        <v>2</v>
      </c>
      <c r="F7">
        <f>SUM(B7:E7)</f>
        <v>14</v>
      </c>
    </row>
    <row r="9" spans="1:6" x14ac:dyDescent="0.25">
      <c r="B9" t="s">
        <v>1</v>
      </c>
      <c r="C9" t="s">
        <v>2</v>
      </c>
      <c r="D9" t="s">
        <v>3</v>
      </c>
    </row>
    <row r="10" spans="1:6" x14ac:dyDescent="0.25">
      <c r="A10" t="s">
        <v>0</v>
      </c>
      <c r="B10" s="1">
        <f>B2/($F2-$E2)</f>
        <v>0.31947483588621445</v>
      </c>
      <c r="C10" s="1">
        <f>C2/($F2-$E2)</f>
        <v>0.17724288840262581</v>
      </c>
      <c r="D10" s="1">
        <f>D2/($F2-$E2)</f>
        <v>0.50328227571115969</v>
      </c>
      <c r="F10">
        <f t="shared" ref="F10:F11" si="1">SUM(B10:E10)</f>
        <v>1</v>
      </c>
    </row>
    <row r="11" spans="1:6" x14ac:dyDescent="0.25">
      <c r="A11" t="s">
        <v>5</v>
      </c>
      <c r="B11" s="1">
        <f>B3/($F3-$E3)</f>
        <v>0.31630971993410212</v>
      </c>
      <c r="C11" s="1">
        <f>C3/($F3-$E3)</f>
        <v>0.26194398682042835</v>
      </c>
      <c r="D11" s="1">
        <f>D3/($F3-$E3)</f>
        <v>0.42174629324546953</v>
      </c>
      <c r="F11">
        <f t="shared" si="1"/>
        <v>1</v>
      </c>
    </row>
    <row r="12" spans="1:6" x14ac:dyDescent="0.25">
      <c r="A12" t="s">
        <v>6</v>
      </c>
      <c r="B12" s="1">
        <f>B4/($F4-$E4)</f>
        <v>0.34838709677419355</v>
      </c>
      <c r="C12" s="1">
        <f>C4/($F4-$E4)</f>
        <v>0.1032258064516129</v>
      </c>
      <c r="D12" s="1">
        <f>D4/($F4-$E4)</f>
        <v>0.54838709677419351</v>
      </c>
      <c r="F12">
        <f>SUM(B12:E12)</f>
        <v>1</v>
      </c>
    </row>
    <row r="13" spans="1:6" x14ac:dyDescent="0.25">
      <c r="A13" t="s">
        <v>7</v>
      </c>
      <c r="B13" s="1">
        <f>B5/($F5-$E5)</f>
        <v>0.25</v>
      </c>
      <c r="C13" s="1">
        <f>C5/($F5-$E5)</f>
        <v>0.125</v>
      </c>
      <c r="D13" s="1">
        <f>D5/($F5-$E5)</f>
        <v>0.625</v>
      </c>
      <c r="F13">
        <f>SUM(B13:E13)</f>
        <v>1</v>
      </c>
    </row>
    <row r="14" spans="1:6" x14ac:dyDescent="0.25">
      <c r="A14" t="s">
        <v>8</v>
      </c>
      <c r="B14" s="1">
        <f>B6/($F6-$E6)</f>
        <v>0.42307692307692307</v>
      </c>
      <c r="C14" s="1">
        <f>C6/($F6-$E6)</f>
        <v>0.23846153846153847</v>
      </c>
      <c r="D14" s="1">
        <f>D6/($F6-$E6)</f>
        <v>0.33846153846153848</v>
      </c>
      <c r="F14">
        <f>SUM(B14:E14)</f>
        <v>1</v>
      </c>
    </row>
    <row r="15" spans="1:6" x14ac:dyDescent="0.25">
      <c r="A15" t="s">
        <v>9</v>
      </c>
      <c r="B15" s="1">
        <f>B7/($F7-$E7)</f>
        <v>0.41666666666666669</v>
      </c>
      <c r="C15" s="1">
        <f>C7/($F7-$E7)</f>
        <v>0.16666666666666666</v>
      </c>
      <c r="D15" s="1">
        <f>D7/($F7-$E7)</f>
        <v>0.41666666666666669</v>
      </c>
      <c r="F15">
        <f>SUM(B15:E15)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Global</vt:lpstr>
      <vt:lpstr>Tratamiento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2017-05-30T00:32:25Z</dcterms:created>
  <dcterms:modified xsi:type="dcterms:W3CDTF">2017-05-30T02:36:28Z</dcterms:modified>
</cp:coreProperties>
</file>