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ThisWorkbook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48\AC\Temp\"/>
    </mc:Choice>
  </mc:AlternateContent>
  <xr:revisionPtr revIDLastSave="0" documentId="8_{F6A3C707-E1CF-45BF-88A4-2E6455FDFDD4}" xr6:coauthVersionLast="47" xr6:coauthVersionMax="47" xr10:uidLastSave="{00000000-0000-0000-0000-000000000000}"/>
  <bookViews>
    <workbookView xWindow="-60" yWindow="-60" windowWidth="15480" windowHeight="11640" tabRatio="489" xr2:uid="{6F9F1405-30BC-4B28-A66E-532C9ADBABE0}"/>
  </bookViews>
  <sheets>
    <sheet name="INSCRIPCION TORNEOS" sheetId="9" r:id="rId1"/>
    <sheet name="INSCRIPCION INDIVIDUALES" sheetId="10" r:id="rId2"/>
    <sheet name="Hoja1" sheetId="4" state="hidden" r:id="rId3"/>
  </sheets>
  <definedNames>
    <definedName name="_xlnm._FilterDatabase" localSheetId="1" hidden="1">'INSCRIPCION INDIVIDUALES'!$A$25:$V$30</definedName>
    <definedName name="_xlnm._FilterDatabase" localSheetId="0" hidden="1">'INSCRIPCION TORNEOS'!$B$26:$W$28</definedName>
    <definedName name="BARRIOS">Hoja1!$Q$3:$Q$336</definedName>
    <definedName name="CATEGORIAS2017">Hoja1!$AX$2:$AX$9</definedName>
    <definedName name="COLEGIOS">Hoja1!$AC$4:$AC$827</definedName>
    <definedName name="DISCAPACIDAD">Hoja1!$AL$3:$AL$12</definedName>
    <definedName name="EPS">Hoja1!$T$4:$T$60</definedName>
    <definedName name="NOMENCLATURA">Hoja1!$BI$1:$BI$5</definedName>
    <definedName name="TIPO_ID">Hoja1!$W$3:$W$12</definedName>
    <definedName name="TIPOPOBLACION">Hoja1!$BK$2:$BK$7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9" l="1"/>
  <c r="H10" i="9"/>
  <c r="G7" i="10"/>
  <c r="G6" i="10"/>
  <c r="G11" i="10"/>
  <c r="G12" i="10"/>
  <c r="G13" i="10"/>
  <c r="G14" i="10"/>
  <c r="G27" i="10"/>
  <c r="G26" i="10"/>
  <c r="G25" i="10"/>
  <c r="G24" i="10"/>
  <c r="G23" i="10"/>
  <c r="AQ22" i="10"/>
  <c r="AP22" i="10"/>
  <c r="AR22" i="10"/>
  <c r="G22" i="10"/>
  <c r="AQ21" i="10"/>
  <c r="AP21" i="10"/>
  <c r="G21" i="10"/>
  <c r="AQ20" i="10"/>
  <c r="AP20" i="10"/>
  <c r="G20" i="10"/>
  <c r="AQ19" i="10"/>
  <c r="AP19" i="10"/>
  <c r="G19" i="10"/>
  <c r="AQ18" i="10"/>
  <c r="AP18" i="10"/>
  <c r="G18" i="10"/>
  <c r="AQ17" i="10"/>
  <c r="AP17" i="10"/>
  <c r="G17" i="10"/>
  <c r="G16" i="10"/>
  <c r="G15" i="10"/>
  <c r="G10" i="10"/>
  <c r="G9" i="10"/>
  <c r="G8" i="10"/>
  <c r="H28" i="9"/>
  <c r="H27" i="9"/>
  <c r="H26" i="9"/>
  <c r="H24" i="9"/>
  <c r="H8" i="9"/>
  <c r="AR23" i="9"/>
  <c r="AQ23" i="9"/>
  <c r="AS23" i="9"/>
  <c r="H23" i="9"/>
  <c r="AR22" i="9"/>
  <c r="AQ22" i="9"/>
  <c r="AS22" i="9"/>
  <c r="H22" i="9"/>
  <c r="AR21" i="9"/>
  <c r="AQ21" i="9"/>
  <c r="AS21" i="9"/>
  <c r="H21" i="9"/>
  <c r="AR20" i="9"/>
  <c r="AQ20" i="9"/>
  <c r="H20" i="9"/>
  <c r="AR19" i="9"/>
  <c r="AQ19" i="9"/>
  <c r="AQ18" i="9"/>
  <c r="AQ24" i="9"/>
  <c r="H19" i="9"/>
  <c r="AR18" i="9"/>
  <c r="H18" i="9"/>
  <c r="H11" i="9"/>
  <c r="AS20" i="9"/>
  <c r="AR24" i="9"/>
  <c r="AS18" i="9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AS19" i="9"/>
  <c r="AS24" i="9"/>
  <c r="AR20" i="10"/>
  <c r="AR17" i="10"/>
  <c r="AP23" i="10"/>
  <c r="AR19" i="10"/>
  <c r="AR21" i="10"/>
  <c r="AR18" i="10"/>
  <c r="AQ23" i="10"/>
  <c r="AR23" i="10"/>
</calcChain>
</file>

<file path=xl/sharedStrings.xml><?xml version="1.0" encoding="utf-8"?>
<sst xmlns="http://schemas.openxmlformats.org/spreadsheetml/2006/main" count="3225" uniqueCount="2700">
  <si>
    <t>Gustavo Adolfo</t>
  </si>
  <si>
    <t>ACTIVIDAD</t>
  </si>
  <si>
    <t>VIGENCIA</t>
  </si>
  <si>
    <t xml:space="preserve"> </t>
  </si>
  <si>
    <t>DEPORTE</t>
  </si>
  <si>
    <t xml:space="preserve">COMUNA </t>
  </si>
  <si>
    <t>RAMA</t>
  </si>
  <si>
    <t>NOMBRE DEL EQUIPO</t>
  </si>
  <si>
    <t>CATEGORIA</t>
  </si>
  <si>
    <t>FECHA</t>
  </si>
  <si>
    <t>&lt;SELECCIONE&gt;</t>
  </si>
  <si>
    <t>&gt;&gt;SELECCIONE&gt;&gt;&gt;</t>
  </si>
  <si>
    <t>&gt;&gt;&gt;&gt;&gt;SELECCIONE DE LA FLECHA&gt;&gt;&gt;&gt;&gt;&gt;&gt;-----------&gt;&gt;&gt;&gt;&gt;--&gt;--&gt;</t>
  </si>
  <si>
    <t>Baloncesto</t>
  </si>
  <si>
    <t>Masculino</t>
  </si>
  <si>
    <t>TITANES Del Solar</t>
  </si>
  <si>
    <t>libre</t>
  </si>
  <si>
    <t>JUSTAS DEPORTIVAS</t>
  </si>
  <si>
    <t>1 - POPULAR</t>
  </si>
  <si>
    <t>18PP01-FORTALECIMIENTO DE LA ACTIVIDAD FÍSICA, LA RECREACIÓN Y EL DEPORTE.</t>
  </si>
  <si>
    <t>No</t>
  </si>
  <si>
    <t>NOMBRES</t>
  </si>
  <si>
    <t>APELLIDOS</t>
  </si>
  <si>
    <t>SEXO</t>
  </si>
  <si>
    <r>
      <t xml:space="preserve">NACIMIENTO
</t>
    </r>
    <r>
      <rPr>
        <sz val="10"/>
        <rFont val="Arial"/>
        <family val="2"/>
      </rPr>
      <t>DD/MM/AA</t>
    </r>
  </si>
  <si>
    <t>EDAD</t>
  </si>
  <si>
    <t>TIPO    DOC</t>
  </si>
  <si>
    <t>NUMERO DOCUMENTO</t>
  </si>
  <si>
    <r>
      <t xml:space="preserve">FECHA DE EXPEDICIÓN DEL DI.
</t>
    </r>
    <r>
      <rPr>
        <sz val="10"/>
        <rFont val="Arial"/>
        <family val="2"/>
      </rPr>
      <t>DD/MM/AA</t>
    </r>
  </si>
  <si>
    <t>ESTRATO</t>
  </si>
  <si>
    <t>MUNICIPIO DE RESIDENCIA</t>
  </si>
  <si>
    <t>ZONA
(URBNO-RURAL)</t>
  </si>
  <si>
    <t>BARRIO
VEREDA</t>
  </si>
  <si>
    <t>TELEFONO DE CONTACTO</t>
  </si>
  <si>
    <t>DIRECCIÓN COMPLETA</t>
  </si>
  <si>
    <t>CORREO ELECTRÓNICO</t>
  </si>
  <si>
    <t>EPS</t>
  </si>
  <si>
    <t>OCUPACION</t>
  </si>
  <si>
    <t>ORIENTACION SEXUAL</t>
  </si>
  <si>
    <t>IDENTIDAD DE GENERO</t>
  </si>
  <si>
    <t>ULTIMO NIVEL ACADEMICO ALCANZADO</t>
  </si>
  <si>
    <t>TIPO DE ESTABLECIMIENTO
(OFICIAL-PRIVADO-NO APLICA)</t>
  </si>
  <si>
    <t>INSTITUCION EDUCATIVA</t>
  </si>
  <si>
    <t>ETNIA</t>
  </si>
  <si>
    <t>DESPLAZADO/TIPO
(DECLARANTE-DECLARANTE CON RECONOMIENTO)</t>
  </si>
  <si>
    <t>¿PERSONA CON DISCAPACIDAD?</t>
  </si>
  <si>
    <t xml:space="preserve"> ¿QUÉ TIPO DE DISCAPACIDAD?</t>
  </si>
  <si>
    <t>SUBTIPO DE DISCAPACIDAD</t>
  </si>
  <si>
    <t>JEFE CABEZA DE FAMILIA</t>
  </si>
  <si>
    <t>TORNEO BARRIAL</t>
  </si>
  <si>
    <t>2 - SANTA CRUZ</t>
  </si>
  <si>
    <t>18PP02-FORTALECIMIENTO DE LA ACTIVIDAD FÍSICA, LA RECREACIÓN Y EL DEPORTE.</t>
  </si>
  <si>
    <t>Miguel Angel</t>
  </si>
  <si>
    <t>Montoya Moreno</t>
  </si>
  <si>
    <t>M</t>
  </si>
  <si>
    <t>CÉDULA DE CIUDADANÍA</t>
  </si>
  <si>
    <t xml:space="preserve">Medellín </t>
  </si>
  <si>
    <t>URBANO</t>
  </si>
  <si>
    <t>Buenos Aires</t>
  </si>
  <si>
    <t xml:space="preserve">cll 45 ab # 11 c 23 </t>
  </si>
  <si>
    <t>montoyita913@gmail.com</t>
  </si>
  <si>
    <t>SALUD TOTAL</t>
  </si>
  <si>
    <t>deportista</t>
  </si>
  <si>
    <t>heterosexual</t>
  </si>
  <si>
    <t>hombre</t>
  </si>
  <si>
    <t xml:space="preserve">basica secundaria </t>
  </si>
  <si>
    <t>OFICIAL</t>
  </si>
  <si>
    <t>ie santa elena</t>
  </si>
  <si>
    <t>afrocolombiano</t>
  </si>
  <si>
    <t>NO</t>
  </si>
  <si>
    <t>N/A</t>
  </si>
  <si>
    <t>no</t>
  </si>
  <si>
    <t>3- MANRIQUE</t>
  </si>
  <si>
    <t>18PP03-FORTALECIMIENTO DE LA ACTIVIDAD FÍSICA, LA RECREACIÓN Y EL DEPORTE.</t>
  </si>
  <si>
    <t xml:space="preserve">Hans Sebastian </t>
  </si>
  <si>
    <t xml:space="preserve">Velasques Cordoba </t>
  </si>
  <si>
    <t>Boston</t>
  </si>
  <si>
    <t xml:space="preserve">crr 32 # 54 70 </t>
  </si>
  <si>
    <t>haseveco@gmail.com</t>
  </si>
  <si>
    <t>SURA</t>
  </si>
  <si>
    <t xml:space="preserve">bachillerato </t>
  </si>
  <si>
    <t>ie javiera londoño</t>
  </si>
  <si>
    <t>FOTO 1</t>
  </si>
  <si>
    <t>FOTO 2</t>
  </si>
  <si>
    <t>FOTO 3</t>
  </si>
  <si>
    <t>FOTO 4</t>
  </si>
  <si>
    <t>FOTO 5</t>
  </si>
  <si>
    <t>FOTO 6</t>
  </si>
  <si>
    <t>FOTO 7</t>
  </si>
  <si>
    <t>FOTO 8</t>
  </si>
  <si>
    <t>4 - ARANJUEZ</t>
  </si>
  <si>
    <t>18PP04-FORTALECIMIENTO DE LA ACTIVIDAD FÍSICA, LA RECREACIÓN Y EL DEPORTE.</t>
  </si>
  <si>
    <t>Johan Manuel</t>
  </si>
  <si>
    <t>Mosquera Bermúdez</t>
  </si>
  <si>
    <t>30/04/2006</t>
  </si>
  <si>
    <t xml:space="preserve">crr 13 # 49 19 </t>
  </si>
  <si>
    <t>johanmanuelmosquera86@gmail.com</t>
  </si>
  <si>
    <t>NUEVA EPS S.A.</t>
  </si>
  <si>
    <t xml:space="preserve">Bachillerato </t>
  </si>
  <si>
    <t>PRIVADO</t>
  </si>
  <si>
    <t xml:space="preserve">ie divino salvador </t>
  </si>
  <si>
    <t>FUTBOL</t>
  </si>
  <si>
    <t>5 - CASTILLA</t>
  </si>
  <si>
    <t>18PP05-FORTALECIMIENTO DE LA ACTIVIDAD FÍSICA, LA RECREACIÓN Y EL DEPORTE.</t>
  </si>
  <si>
    <t>Jhovany</t>
  </si>
  <si>
    <t xml:space="preserve">Ledezma Rentería </t>
  </si>
  <si>
    <t>crr 16 C # 46 C 24</t>
  </si>
  <si>
    <t>Geovanni.gslr@gmail.com</t>
  </si>
  <si>
    <t xml:space="preserve">instrumentador quirúrgico </t>
  </si>
  <si>
    <t xml:space="preserve">pregrado </t>
  </si>
  <si>
    <t xml:space="preserve">ie nuestra señora de la candelaria </t>
  </si>
  <si>
    <t>FUTBOL DE  SALÓN</t>
  </si>
  <si>
    <t>6 - DOCE DE OCTUBRE</t>
  </si>
  <si>
    <t>18PP06-DESARROLLO DE ACTIVIDADES DEPORTIVAS Y RECREATIVAS.</t>
  </si>
  <si>
    <t>FUTBOL SALA</t>
  </si>
  <si>
    <t>7 - ROBLEDO</t>
  </si>
  <si>
    <t xml:space="preserve">18PP08-DESARROLLO DE ACTIVIDADES RECREATIVAS PARA LA INTEGRACIÓN POBLACIONAL </t>
  </si>
  <si>
    <t xml:space="preserve">Diego </t>
  </si>
  <si>
    <t xml:space="preserve">Gamboa Parra </t>
  </si>
  <si>
    <t>30/10/1999</t>
  </si>
  <si>
    <t xml:space="preserve">Belén </t>
  </si>
  <si>
    <t xml:space="preserve">cll 7 # 83 31 </t>
  </si>
  <si>
    <t>dgp1999@hotmail.com</t>
  </si>
  <si>
    <t xml:space="preserve">ingeniero telemático </t>
  </si>
  <si>
    <t xml:space="preserve">OFICIAL </t>
  </si>
  <si>
    <t xml:space="preserve">ie miraflorez </t>
  </si>
  <si>
    <t>FUTBOL 7</t>
  </si>
  <si>
    <t>8 - VILLA HERMOSA</t>
  </si>
  <si>
    <t>18PP08-DESARROLLO DE ACTIVIDADES DEPORTIVAS</t>
  </si>
  <si>
    <t>Valencia</t>
  </si>
  <si>
    <t xml:space="preserve">Yesman Anyelo </t>
  </si>
  <si>
    <t xml:space="preserve">Arango Salas </t>
  </si>
  <si>
    <t>24/07/2024</t>
  </si>
  <si>
    <t xml:space="preserve">Buenos Aires </t>
  </si>
  <si>
    <t>crr  20b # 45c 120</t>
  </si>
  <si>
    <t>anyeloaarango3@gmail.com</t>
  </si>
  <si>
    <t xml:space="preserve">ie arzobispo tulio botero salazar </t>
  </si>
  <si>
    <t xml:space="preserve">blanca </t>
  </si>
  <si>
    <t>VOLEIBOL</t>
  </si>
  <si>
    <t>10 - LA CANDELARIA</t>
  </si>
  <si>
    <t>18PP09-FORTALECIMIENTO DE LAS NUEVAS TENDENCIAS DEPORTIVOS.</t>
  </si>
  <si>
    <t>Heider Stiven</t>
  </si>
  <si>
    <t>Cordoba Machado</t>
  </si>
  <si>
    <t xml:space="preserve">19/12/2000 </t>
  </si>
  <si>
    <t>23/01/2019</t>
  </si>
  <si>
    <t xml:space="preserve">crr 12 # 35 27 </t>
  </si>
  <si>
    <t>heyderkstivenc@gmail.com</t>
  </si>
  <si>
    <t>ie asamblea departamental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</si>
  <si>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</si>
  <si>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</si>
  <si>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</si>
  <si>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</si>
  <si>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</si>
  <si>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</si>
  <si>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</si>
  <si>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</si>
  <si>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RUGBY</t>
  </si>
  <si>
    <t>11 - LAURELES</t>
  </si>
  <si>
    <t>18PP10-DESARROLLO DE ACTIVIDADES RECREODEPORTIVAS Y MANTENIMIENTO A ESCENARIO DEPORTIVO .</t>
  </si>
  <si>
    <t>Ronier</t>
  </si>
  <si>
    <t>Genez</t>
  </si>
  <si>
    <t>17/05/2016</t>
  </si>
  <si>
    <t>Cll 47 # 31-27</t>
  </si>
  <si>
    <t>roniergenez@hotmail.com</t>
  </si>
  <si>
    <t>Mecanico</t>
  </si>
  <si>
    <t>ucc</t>
  </si>
  <si>
    <t>BALONMANO</t>
  </si>
  <si>
    <t>12 - LA AMERICA</t>
  </si>
  <si>
    <t>18PP11-FORTALECIMIENTO DE LA ACTIVIDAD FÍSICA, RECREACIÓN Y DEPORTES.</t>
  </si>
  <si>
    <t xml:space="preserve">César </t>
  </si>
  <si>
    <t xml:space="preserve">Arboleda </t>
  </si>
  <si>
    <t>13/10/1997</t>
  </si>
  <si>
    <t>21/01/2016</t>
  </si>
  <si>
    <t>ceapflw97@gmail.com</t>
  </si>
  <si>
    <t xml:space="preserve">Programador </t>
  </si>
  <si>
    <t xml:space="preserve">técnico </t>
  </si>
  <si>
    <t>SENA</t>
  </si>
  <si>
    <t>Si</t>
  </si>
  <si>
    <t>KARATE</t>
  </si>
  <si>
    <t>0 - 5</t>
  </si>
  <si>
    <t>SOFTBOL</t>
  </si>
  <si>
    <t>14 - EL POBLADO</t>
  </si>
  <si>
    <t>18PP14-FORTALECIMIENTO DE LA ACTIVIDAD FÍSICA, LA RECREACIÓN Y EL DEPORTE.</t>
  </si>
  <si>
    <t>6-12</t>
  </si>
  <si>
    <t>AJEDREZ</t>
  </si>
  <si>
    <t>15 - GUAYABAL</t>
  </si>
  <si>
    <t>18PP15-FORTALECIMIENTO DE LA ACTIVIDAD FÍSICA, LA RECREACIÓN Y EL DEPORTE.</t>
  </si>
  <si>
    <t>13-17</t>
  </si>
  <si>
    <t>ATLETISMO</t>
  </si>
  <si>
    <t>16 - BELEN</t>
  </si>
  <si>
    <t>18PP16-FORTALECIMIENTO DE LA ACTIVIDAD FÍSICA, RECREACIÓN Y DEPORTES.</t>
  </si>
  <si>
    <t>18 -28</t>
  </si>
  <si>
    <t>CICLISMO</t>
  </si>
  <si>
    <t>50 - PALMITAS</t>
  </si>
  <si>
    <t>18PP60-FORTALECIMIENTO DE LA ACTIVIDAD FÍSICA, LA RECREACIÓN Y EL DEPORTE.</t>
  </si>
  <si>
    <t>FOTO 17</t>
  </si>
  <si>
    <t>FOTO 18</t>
  </si>
  <si>
    <t>29 -54</t>
  </si>
  <si>
    <t>NATACIÓN</t>
  </si>
  <si>
    <t>60 - SAN CRISTOBAL</t>
  </si>
  <si>
    <t>18PP70-FORTALECIMIENTO DE LA ACTIVIDAD FÍSICA, LA RECREACIÓN Y EL DEPORTE.</t>
  </si>
  <si>
    <t>55 o MÁS</t>
  </si>
  <si>
    <t>TIRO CON ARCO</t>
  </si>
  <si>
    <t>80 - SAN ANTONIO DE PRADO</t>
  </si>
  <si>
    <t>18PP80-FORTALECIMIENTO DE LA ACTIVIDAD FÍSICA, LA RECREACIÓN Y LOS DEPORTES.</t>
  </si>
  <si>
    <t>TOTAL INSCRITOS</t>
  </si>
  <si>
    <t>PATINAJE</t>
  </si>
  <si>
    <t>90 - SANTA ELENA</t>
  </si>
  <si>
    <t>DT</t>
  </si>
  <si>
    <t>AS</t>
  </si>
  <si>
    <t>TAEKWONDO</t>
  </si>
  <si>
    <t>DEL</t>
  </si>
  <si>
    <t>TENIS DE MESA</t>
  </si>
  <si>
    <t>TENIS DE CAMPO</t>
  </si>
  <si>
    <t>TEJO</t>
  </si>
  <si>
    <t>DOMINO</t>
  </si>
  <si>
    <t>F</t>
  </si>
  <si>
    <t>MODALIDAD</t>
  </si>
  <si>
    <t>BALONCESTO</t>
  </si>
  <si>
    <t>9 - BUENOS AIRES</t>
  </si>
  <si>
    <t>18PP09-FORTALECIMIENTO DE LA ACTIVIDAD FÍSICA, LA RECREACIÓN Y EL DEPORTE.</t>
  </si>
  <si>
    <t>RANGO /EDAD</t>
  </si>
  <si>
    <t>FEMENINO</t>
  </si>
  <si>
    <t>MASCULINO</t>
  </si>
  <si>
    <t>TOTAL</t>
  </si>
  <si>
    <t>ULTIMATE</t>
  </si>
  <si>
    <t>13 - SAN JAVIER</t>
  </si>
  <si>
    <t>18PP12-FORTALECIMIENTO DE LA ACTIVIDAD FÍSICA, LA RECREACIÓN Y EL DEPORTE.</t>
  </si>
  <si>
    <t>CORREO ELECTRÓNICO DEL DIRECTOR TÉCNICO:</t>
  </si>
  <si>
    <t>BILLAR</t>
  </si>
  <si>
    <t>CORREO ELECTRÓNICO DEL ASISTENTE TÉCNICO:</t>
  </si>
  <si>
    <t>DIRECTOR TÉCNICO</t>
  </si>
  <si>
    <t>ASISTENTE TÉCNICO</t>
  </si>
  <si>
    <t xml:space="preserve">DELEGADO </t>
  </si>
  <si>
    <t>PORRISMO</t>
  </si>
  <si>
    <t>CORREO ELECTRÓNICO DEL DELEGADO:</t>
  </si>
  <si>
    <t>SKATEBOARD</t>
  </si>
  <si>
    <t>PAIS</t>
  </si>
  <si>
    <t>DEPARTAMENTO</t>
  </si>
  <si>
    <t>MUNICIPIO</t>
  </si>
  <si>
    <t>ZONA</t>
  </si>
  <si>
    <t>COMUNA</t>
  </si>
  <si>
    <t>BARRIO</t>
  </si>
  <si>
    <t>TIPO DOC</t>
  </si>
  <si>
    <t>INST EDUCATIVAS</t>
  </si>
  <si>
    <t>TIPO DE INSTITUCION EDUC</t>
  </si>
  <si>
    <t>NIVEL DE ESCOLARIDAD</t>
  </si>
  <si>
    <t>TIPO DE DISCAPACIDAD</t>
  </si>
  <si>
    <t>GENERO</t>
  </si>
  <si>
    <t>DEPORTES</t>
  </si>
  <si>
    <t>CATEGORIAS</t>
  </si>
  <si>
    <t>CATEGORIAS 2017</t>
  </si>
  <si>
    <t>PROGRAMAS</t>
  </si>
  <si>
    <t>PROYECTOS</t>
  </si>
  <si>
    <t>ACCIÓN</t>
  </si>
  <si>
    <t>CL</t>
  </si>
  <si>
    <t>ID</t>
  </si>
  <si>
    <t>Nombre</t>
  </si>
  <si>
    <t>LIBRE</t>
  </si>
  <si>
    <t>SUB 11</t>
  </si>
  <si>
    <t>MASCULINA</t>
  </si>
  <si>
    <t>X</t>
  </si>
  <si>
    <t>CR</t>
  </si>
  <si>
    <t>Raizal</t>
  </si>
  <si>
    <t>Afganistan</t>
  </si>
  <si>
    <t>Amazonas</t>
  </si>
  <si>
    <t>Arboletes</t>
  </si>
  <si>
    <t>Nororiental</t>
  </si>
  <si>
    <t>Popular</t>
  </si>
  <si>
    <t>Aguas Frias</t>
  </si>
  <si>
    <t>-----</t>
  </si>
  <si>
    <t>TARJETA DE RESEÑA CÁRCEL</t>
  </si>
  <si>
    <t>------------</t>
  </si>
  <si>
    <t>Preescolar</t>
  </si>
  <si>
    <t>Cognitiva-Mental</t>
  </si>
  <si>
    <t>Auditiva</t>
  </si>
  <si>
    <t>SI</t>
  </si>
  <si>
    <t>SUB 10</t>
  </si>
  <si>
    <t>SUB 12</t>
  </si>
  <si>
    <t>FEMENINA</t>
  </si>
  <si>
    <t>CIRC</t>
  </si>
  <si>
    <t>Afrodescendiente</t>
  </si>
  <si>
    <t>Albania</t>
  </si>
  <si>
    <t>Antioquia</t>
  </si>
  <si>
    <t>Argelia</t>
  </si>
  <si>
    <t>Noroccidental</t>
  </si>
  <si>
    <t>Santa Cruz</t>
  </si>
  <si>
    <t>Aldea Pablo VI</t>
  </si>
  <si>
    <t>ALIANSALUD</t>
  </si>
  <si>
    <t>REGISTRO CIVIL</t>
  </si>
  <si>
    <t>ABC CENT EDUC</t>
  </si>
  <si>
    <t>Primaria</t>
  </si>
  <si>
    <t>Cognitiva-Psiquica</t>
  </si>
  <si>
    <t>Imoc</t>
  </si>
  <si>
    <t>FUTBOL DE SALON</t>
  </si>
  <si>
    <t>SUB 13</t>
  </si>
  <si>
    <t>MIXTO</t>
  </si>
  <si>
    <t>TRANSV</t>
  </si>
  <si>
    <t>Indigena</t>
  </si>
  <si>
    <t>Alemania</t>
  </si>
  <si>
    <t>Arauca</t>
  </si>
  <si>
    <t>Armenia</t>
  </si>
  <si>
    <t>Centroriental</t>
  </si>
  <si>
    <t>Manrique</t>
  </si>
  <si>
    <t>Alejandria</t>
  </si>
  <si>
    <t>ANDISALUD</t>
  </si>
  <si>
    <t>SIN DOCUMENTO</t>
  </si>
  <si>
    <t>Academia Tecnologica de Colombia - ATEC</t>
  </si>
  <si>
    <t>Secundaria</t>
  </si>
  <si>
    <t>Cognitiva-Imoc</t>
  </si>
  <si>
    <t>Movilidad Limitada</t>
  </si>
  <si>
    <t>SUB 14</t>
  </si>
  <si>
    <t>UNICA</t>
  </si>
  <si>
    <t>DIAG</t>
  </si>
  <si>
    <t>Ninguna</t>
  </si>
  <si>
    <t>American Samoa</t>
  </si>
  <si>
    <t>Atlantico</t>
  </si>
  <si>
    <t>Barbosa</t>
  </si>
  <si>
    <t>Centroccidental</t>
  </si>
  <si>
    <t>Aranjuez</t>
  </si>
  <si>
    <t>Alejandro Echavarria</t>
  </si>
  <si>
    <t>ASMET SALUD</t>
  </si>
  <si>
    <t>TARJETA DE IDENTIDAD</t>
  </si>
  <si>
    <t>Casa Fray Luis Terciarias Capuchinas de La Sagrada Familia</t>
  </si>
  <si>
    <t>NINGUNO</t>
  </si>
  <si>
    <t>Tecnica</t>
  </si>
  <si>
    <t>Fisica-Silla de ruedas</t>
  </si>
  <si>
    <t>Mental</t>
  </si>
  <si>
    <t>SUB 15</t>
  </si>
  <si>
    <t>ROM</t>
  </si>
  <si>
    <t>Andorra</t>
  </si>
  <si>
    <t>Bolivar</t>
  </si>
  <si>
    <t>Bello</t>
  </si>
  <si>
    <t>Suroriental</t>
  </si>
  <si>
    <t>Castilla</t>
  </si>
  <si>
    <t>Alfonso Lopez</t>
  </si>
  <si>
    <t>BIOSIGNO</t>
  </si>
  <si>
    <t>NUMERO ÚNICO DE IDENTIFICACIÓN PERSONAL</t>
  </si>
  <si>
    <t>Casa Hermanos Pasionistas + Unidad Básica Fé y Alegría</t>
  </si>
  <si>
    <t>Tecnologica</t>
  </si>
  <si>
    <t>Fisica-Movilidad Limitada</t>
  </si>
  <si>
    <t>Psiquica</t>
  </si>
  <si>
    <t>SUB 17</t>
  </si>
  <si>
    <t>DESPLAZADO</t>
  </si>
  <si>
    <t>Angola</t>
  </si>
  <si>
    <t>Boyaca</t>
  </si>
  <si>
    <t>Belmira</t>
  </si>
  <si>
    <t>Suroccidental</t>
  </si>
  <si>
    <t>12 de Octubre</t>
  </si>
  <si>
    <t>Altamira</t>
  </si>
  <si>
    <t>BOLIVAR</t>
  </si>
  <si>
    <t>Casa Monjas Claretianas</t>
  </si>
  <si>
    <t>Universitaria</t>
  </si>
  <si>
    <t>Fisica-Talla Baja</t>
  </si>
  <si>
    <t>Silla de ruedas</t>
  </si>
  <si>
    <t>Anguila</t>
  </si>
  <si>
    <t>Caldas</t>
  </si>
  <si>
    <t>Betania</t>
  </si>
  <si>
    <t>Corregimiento</t>
  </si>
  <si>
    <t>Robledo</t>
  </si>
  <si>
    <t>Altavista</t>
  </si>
  <si>
    <t>CAFESALUD</t>
  </si>
  <si>
    <t>CÉDULA DE EXTRANJERIA</t>
  </si>
  <si>
    <t>CENT DE CAPACITACION VICENTA MARIA</t>
  </si>
  <si>
    <t>Posgrado</t>
  </si>
  <si>
    <t>Sensorial-Tactil</t>
  </si>
  <si>
    <t>Talla Baja</t>
  </si>
  <si>
    <t>SUB 16</t>
  </si>
  <si>
    <t>VETERANOS</t>
  </si>
  <si>
    <t>Antigua and Barbuda</t>
  </si>
  <si>
    <t>Caqueta</t>
  </si>
  <si>
    <t>Betulia</t>
  </si>
  <si>
    <t>Otro</t>
  </si>
  <si>
    <t>Villa hermosa</t>
  </si>
  <si>
    <t>Altavista Sector Central</t>
  </si>
  <si>
    <t>PASAPORTE</t>
  </si>
  <si>
    <t>CENT DE DESARROLLO INF LA CASA DE LOS SUEÑOS</t>
  </si>
  <si>
    <t>Sensorial-Visual</t>
  </si>
  <si>
    <t>Tactil</t>
  </si>
  <si>
    <t>Antillas Holandesas</t>
  </si>
  <si>
    <t>Casanare</t>
  </si>
  <si>
    <t>Briceño</t>
  </si>
  <si>
    <t>Buenos aires</t>
  </si>
  <si>
    <t>Altos del Poblado</t>
  </si>
  <si>
    <t>CAMACOL</t>
  </si>
  <si>
    <t>IDENTIFICACION TRIBUTARIA</t>
  </si>
  <si>
    <t>CENT DE DESARROLLO INTEGRADO - CENDI</t>
  </si>
  <si>
    <t>No sabe/No responde</t>
  </si>
  <si>
    <t>Sensorial-Auditiva</t>
  </si>
  <si>
    <t>Visual</t>
  </si>
  <si>
    <t>SUB 18</t>
  </si>
  <si>
    <t>Antartida</t>
  </si>
  <si>
    <t>Cauca</t>
  </si>
  <si>
    <t>Buriticá</t>
  </si>
  <si>
    <t>La candelaria</t>
  </si>
  <si>
    <t>Andalucia</t>
  </si>
  <si>
    <t>CAPRECOM NIVEL 1</t>
  </si>
  <si>
    <t>CENT DE EDUC EL ARCA</t>
  </si>
  <si>
    <t>NINGUNA</t>
  </si>
  <si>
    <t>SUB 19</t>
  </si>
  <si>
    <t>Arabia Saudita</t>
  </si>
  <si>
    <t>Cesar</t>
  </si>
  <si>
    <t>Cáceres</t>
  </si>
  <si>
    <t>Laureles-Estadio</t>
  </si>
  <si>
    <t>Antonio Nariño</t>
  </si>
  <si>
    <t>CAPRECOM NIVEL 2</t>
  </si>
  <si>
    <t>CENT DE EDUC PREESC LUCHY</t>
  </si>
  <si>
    <t>SUB 20</t>
  </si>
  <si>
    <t>Choco</t>
  </si>
  <si>
    <t>Caicedo</t>
  </si>
  <si>
    <t>La america</t>
  </si>
  <si>
    <t>CARTA DE SALUD POBLACION ESPECIAL</t>
  </si>
  <si>
    <t>CENT DE EDUC PREESC MI CHANCHITO</t>
  </si>
  <si>
    <t>SENIOR MASTER</t>
  </si>
  <si>
    <t>Argentina</t>
  </si>
  <si>
    <t>Cordoba</t>
  </si>
  <si>
    <t>San Javier</t>
  </si>
  <si>
    <t>Area de Expansion Altavista</t>
  </si>
  <si>
    <t>COLOMBIA</t>
  </si>
  <si>
    <t>CENT DE EDUC PREESC RAYUELA</t>
  </si>
  <si>
    <t>CHEER  PEE WE NIVEL 1</t>
  </si>
  <si>
    <t>Cundinamarca</t>
  </si>
  <si>
    <t>Campamento</t>
  </si>
  <si>
    <t>Poblado</t>
  </si>
  <si>
    <t>Area de Expansion Belen</t>
  </si>
  <si>
    <t>COLSALUD</t>
  </si>
  <si>
    <t>CENT DE ENSENANZA LATINOAMERICANA - CENLA</t>
  </si>
  <si>
    <t>CHEER INFANTIL NIVEL 2</t>
  </si>
  <si>
    <t>Aruba</t>
  </si>
  <si>
    <t>Distrito Especial</t>
  </si>
  <si>
    <t>Cañasgordas</t>
  </si>
  <si>
    <t>Guayabal</t>
  </si>
  <si>
    <t>Area de Expansión Calasanz</t>
  </si>
  <si>
    <t>COLSANITAS</t>
  </si>
  <si>
    <t>CENT DE ESTIM INF LUCERITOS DE COLORES</t>
  </si>
  <si>
    <t>CHEER JUNIOR NIVEL 2</t>
  </si>
  <si>
    <t>Australia</t>
  </si>
  <si>
    <t>Guainia</t>
  </si>
  <si>
    <t>Caracolí</t>
  </si>
  <si>
    <t>Belen</t>
  </si>
  <si>
    <t>Area de Expansion Eduardo Santos</t>
  </si>
  <si>
    <t>COMFAMA</t>
  </si>
  <si>
    <t>CENT EDUC  CHISPITAS DEL SABER</t>
  </si>
  <si>
    <t>CHEER JUNIOR NIVEL 3</t>
  </si>
  <si>
    <t>Austria</t>
  </si>
  <si>
    <t>Guaviare</t>
  </si>
  <si>
    <t>Caramanta</t>
  </si>
  <si>
    <t>San Sebastián de Palmitas</t>
  </si>
  <si>
    <t>Area de Expansion El Noral</t>
  </si>
  <si>
    <t>COMFANDI</t>
  </si>
  <si>
    <t>CENT EDUC ACROPOLIS</t>
  </si>
  <si>
    <t>CHEER  JUVENIL NIVEL 3</t>
  </si>
  <si>
    <t>Azerbaijan</t>
  </si>
  <si>
    <t>Huila</t>
  </si>
  <si>
    <t>Carepa</t>
  </si>
  <si>
    <t>San Cristóbal</t>
  </si>
  <si>
    <t>Area de Expansion Pajarito</t>
  </si>
  <si>
    <t>COMFENALCO</t>
  </si>
  <si>
    <t>CENT EDUC ALMALEGRE LTDA</t>
  </si>
  <si>
    <t>CHEER  PREMIER NIVEL 4</t>
  </si>
  <si>
    <t>Bahamas</t>
  </si>
  <si>
    <t>La Guajira</t>
  </si>
  <si>
    <t>Carolina del Príncipe</t>
  </si>
  <si>
    <t>Area de Expansion San Antonio de Prado</t>
  </si>
  <si>
    <t>COMPENSAR</t>
  </si>
  <si>
    <t>CENT EDUC AMARANTO</t>
  </si>
  <si>
    <t>CHEER RESTRICTED NIVEL 5</t>
  </si>
  <si>
    <t>Bahrein</t>
  </si>
  <si>
    <t>Magdalena</t>
  </si>
  <si>
    <t>Caucasia</t>
  </si>
  <si>
    <t>San Antonio de prado</t>
  </si>
  <si>
    <t>Area Urbana Cgto. San Antonio de Prado</t>
  </si>
  <si>
    <t>CONDOR</t>
  </si>
  <si>
    <t>CENT EDUC ANEXO BOQUERON</t>
  </si>
  <si>
    <t>CHEER  PREMIER NIVEL 5</t>
  </si>
  <si>
    <t>Bangladesh</t>
  </si>
  <si>
    <t>Meta</t>
  </si>
  <si>
    <t>Chigorodó</t>
  </si>
  <si>
    <t>Santa Elena</t>
  </si>
  <si>
    <t>Area Urbana Cgto. San Cristobal</t>
  </si>
  <si>
    <t>COOMEVA</t>
  </si>
  <si>
    <t>CENT EDUC ANEXO CARLOS MESA SANCHEZ</t>
  </si>
  <si>
    <t>CHEER ELITE PREMIER NIVEL 6</t>
  </si>
  <si>
    <t>Barbados</t>
  </si>
  <si>
    <t>Narino</t>
  </si>
  <si>
    <t>Cisneros</t>
  </si>
  <si>
    <t>Asomadera No.1</t>
  </si>
  <si>
    <t>CRUZ BLANCA</t>
  </si>
  <si>
    <t>CENT EDUC ANEXO EL ASTILLERO</t>
  </si>
  <si>
    <t>DANCE HIP HOP JUNIOR</t>
  </si>
  <si>
    <t>Belice</t>
  </si>
  <si>
    <t>Norte de Santander</t>
  </si>
  <si>
    <t>Ciudad Bolívar</t>
  </si>
  <si>
    <t>Asomadera No.2</t>
  </si>
  <si>
    <t>ECOOPSOS</t>
  </si>
  <si>
    <t>CENT EDUC ANEXO EL CERRO</t>
  </si>
  <si>
    <t>DANCE HIP HOP JUVENIL</t>
  </si>
  <si>
    <t>Benin</t>
  </si>
  <si>
    <t>Putumayo</t>
  </si>
  <si>
    <t>Cocorná</t>
  </si>
  <si>
    <t>Asomadera No.3</t>
  </si>
  <si>
    <t>EMDISALUD</t>
  </si>
  <si>
    <t>CENT EDUC ANEXO EL PATIO</t>
  </si>
  <si>
    <t>DANCE HIP HOP PREMIER</t>
  </si>
  <si>
    <t>Bermuda</t>
  </si>
  <si>
    <t>Quindio</t>
  </si>
  <si>
    <t>Concepción</t>
  </si>
  <si>
    <t>Astorga</t>
  </si>
  <si>
    <t>EMSSANAR</t>
  </si>
  <si>
    <t>CENT EDUC ANEXO EL PLACER</t>
  </si>
  <si>
    <t>DANCE POM POM INFANTIL</t>
  </si>
  <si>
    <t>Bielorrusia</t>
  </si>
  <si>
    <t>Risaralda</t>
  </si>
  <si>
    <t>Concordia</t>
  </si>
  <si>
    <t>Aures N 2</t>
  </si>
  <si>
    <t>EPM</t>
  </si>
  <si>
    <t>CENT EDUC ANEXO EL PLAN</t>
  </si>
  <si>
    <t>DANCE POM POM JUNIOR</t>
  </si>
  <si>
    <t>Bolivia</t>
  </si>
  <si>
    <t>San Andres y Providencia</t>
  </si>
  <si>
    <t>Copacabana</t>
  </si>
  <si>
    <t>Aures No.1</t>
  </si>
  <si>
    <t>EEPPM</t>
  </si>
  <si>
    <t>CENT EDUC ANEXO EL YOLOMBO</t>
  </si>
  <si>
    <t>DANCE POM POM JUVENIL</t>
  </si>
  <si>
    <t>Bosnia y Herzegovina</t>
  </si>
  <si>
    <t>Santander</t>
  </si>
  <si>
    <t>Dabeiba</t>
  </si>
  <si>
    <t>B. Cerro El Volador</t>
  </si>
  <si>
    <t>FAMISANAR</t>
  </si>
  <si>
    <t>CENT EDUC ANEXO FABIO ZULUAGA OROZCO</t>
  </si>
  <si>
    <t>DANCE POM POM  PREMIER</t>
  </si>
  <si>
    <t>Botsuana</t>
  </si>
  <si>
    <t>Sucre</t>
  </si>
  <si>
    <t>Don Matías</t>
  </si>
  <si>
    <t>Barrio Caycedo</t>
  </si>
  <si>
    <t>FUNDACION MEDICO PREVENTIVA</t>
  </si>
  <si>
    <t>CENT EDUC ANEXO LA FRISOLA</t>
  </si>
  <si>
    <t>Bouvet Island</t>
  </si>
  <si>
    <t>Tolima</t>
  </si>
  <si>
    <t>Ebéjico</t>
  </si>
  <si>
    <t>Barrio Colombia</t>
  </si>
  <si>
    <t>FONDO DE PROTECCION ESCOLAR</t>
  </si>
  <si>
    <t>CENT EDUC ANEXO LA POTRERA</t>
  </si>
  <si>
    <t>Brasil</t>
  </si>
  <si>
    <t>Valle del Cauca</t>
  </si>
  <si>
    <t>El Bagre</t>
  </si>
  <si>
    <t>Barrio Colon</t>
  </si>
  <si>
    <t>GOLDEN GROUP</t>
  </si>
  <si>
    <t>CENT EDUC ANEXO LA SUIZA</t>
  </si>
  <si>
    <t>British Indian Ocean Territory</t>
  </si>
  <si>
    <t>Vaupes</t>
  </si>
  <si>
    <t>El Carmen de Viboral</t>
  </si>
  <si>
    <t>Barrio Cristobal</t>
  </si>
  <si>
    <t>HORIZONTE</t>
  </si>
  <si>
    <t>CENT EDUC ANEXO LEON ARANGO PAUCAR</t>
  </si>
  <si>
    <t>Brunei Darussalam</t>
  </si>
  <si>
    <t>Vichada</t>
  </si>
  <si>
    <t>El Peñol</t>
  </si>
  <si>
    <t>Barrios de Jesus</t>
  </si>
  <si>
    <t>HUMANA VIVIR</t>
  </si>
  <si>
    <t>CENT EDUC ANEXO LUIS MESA VILLA</t>
  </si>
  <si>
    <t>Bulgaria</t>
  </si>
  <si>
    <t>El Retiro</t>
  </si>
  <si>
    <t>Barro Blanco</t>
  </si>
  <si>
    <t>HUMANITAS</t>
  </si>
  <si>
    <t>CENT EDUC ANEXO MARIA PAULINA TABORDA</t>
  </si>
  <si>
    <t>Burkina Faso</t>
  </si>
  <si>
    <t>El Santuario</t>
  </si>
  <si>
    <t>Batallon Cuarta Brigada</t>
  </si>
  <si>
    <t>ISS</t>
  </si>
  <si>
    <t>CENT EDUC ANEXO MONTAÑITA</t>
  </si>
  <si>
    <t>Burundi</t>
  </si>
  <si>
    <t>Entrerríos</t>
  </si>
  <si>
    <t>Batallon Girardot</t>
  </si>
  <si>
    <t>JAVESALUD</t>
  </si>
  <si>
    <t>CENT EDUC ANEXO PIEDRA GORDA</t>
  </si>
  <si>
    <t>Butan</t>
  </si>
  <si>
    <t>Envigado</t>
  </si>
  <si>
    <t>Belalcazar</t>
  </si>
  <si>
    <t>MAGISTERIO</t>
  </si>
  <si>
    <t>CENT EDUC ANEXO PIEDRAS BLANCAS</t>
  </si>
  <si>
    <t>Belgica</t>
  </si>
  <si>
    <t>Fredonia</t>
  </si>
  <si>
    <t>MILITAR</t>
  </si>
  <si>
    <t>CENT EDUC ANEXO POTRERITO</t>
  </si>
  <si>
    <t>Cabo Verda</t>
  </si>
  <si>
    <t>Frontino</t>
  </si>
  <si>
    <t>Belencito</t>
  </si>
  <si>
    <t>CENT EDUC ANEXO QUEBRADA LARGA</t>
  </si>
  <si>
    <t>Camboya</t>
  </si>
  <si>
    <t>Giraldo</t>
  </si>
  <si>
    <t>Bello Horizonte</t>
  </si>
  <si>
    <t>OCCIDENTAL DE SALUD</t>
  </si>
  <si>
    <t>CENT EDUC ANEXO SAGRADO CORAZON</t>
  </si>
  <si>
    <t>Camerun</t>
  </si>
  <si>
    <t>Girardota</t>
  </si>
  <si>
    <t>Berlin</t>
  </si>
  <si>
    <t>POLICIA NACIONAL PONAL</t>
  </si>
  <si>
    <t>CENT EDUC ANEXO SAN JOSE DE LA MONTAÑA</t>
  </si>
  <si>
    <t>Canada</t>
  </si>
  <si>
    <t>Gómez Plata</t>
  </si>
  <si>
    <t>Bermejal- Los Alamos</t>
  </si>
  <si>
    <t>PORVENIR</t>
  </si>
  <si>
    <t>CENT EDUC ANEXO SEC LA VOLCANA</t>
  </si>
  <si>
    <t>Chad</t>
  </si>
  <si>
    <t>Granada</t>
  </si>
  <si>
    <t>POSITIVA</t>
  </si>
  <si>
    <t>CENT EDUC ANEXO YARUMALITO</t>
  </si>
  <si>
    <t>Chile</t>
  </si>
  <si>
    <t>Guadalupe</t>
  </si>
  <si>
    <t>Blanquizal</t>
  </si>
  <si>
    <t>SALUD COLPATRIA</t>
  </si>
  <si>
    <t>CENT EDUC APRENDIENDO APRENDER</t>
  </si>
  <si>
    <t>China</t>
  </si>
  <si>
    <t>Guarne</t>
  </si>
  <si>
    <t>Bolivariana</t>
  </si>
  <si>
    <t>SALUD VIDA</t>
  </si>
  <si>
    <t>CENT EDUC APRENDIENDO JUNTOS</t>
  </si>
  <si>
    <t>Chipre</t>
  </si>
  <si>
    <t>Guatapé</t>
  </si>
  <si>
    <t>Bombona No.1</t>
  </si>
  <si>
    <t>CENT EDUC ARDILLITAS CREATIVAS</t>
  </si>
  <si>
    <t>Colombia</t>
  </si>
  <si>
    <t>Heliconia</t>
  </si>
  <si>
    <t>Bombona No.2</t>
  </si>
  <si>
    <t>SALUCOOP</t>
  </si>
  <si>
    <t>CENT EDUC AUTONOMO</t>
  </si>
  <si>
    <t>Comores</t>
  </si>
  <si>
    <t>Hispania</t>
  </si>
  <si>
    <t>Boqueron</t>
  </si>
  <si>
    <t>SANITAS</t>
  </si>
  <si>
    <t>CENT EDUC BERLIN</t>
  </si>
  <si>
    <t>Congo</t>
  </si>
  <si>
    <t>Itagüí</t>
  </si>
  <si>
    <t>Bosques de San Pablo</t>
  </si>
  <si>
    <t>SISBEN I</t>
  </si>
  <si>
    <t>CENT EDUC BOTERO</t>
  </si>
  <si>
    <t>Corea del Norte</t>
  </si>
  <si>
    <t>Ituango</t>
  </si>
  <si>
    <t>SISBEN II</t>
  </si>
  <si>
    <t>CENT EDUC CAICEDO</t>
  </si>
  <si>
    <t>Corea del Sur</t>
  </si>
  <si>
    <t>Jardín</t>
  </si>
  <si>
    <t>SISBEN III</t>
  </si>
  <si>
    <t>CENT EDUC CAMINITO  LTDA.</t>
  </si>
  <si>
    <t>Costa Rica</t>
  </si>
  <si>
    <t>Jericó</t>
  </si>
  <si>
    <t>Brasilia</t>
  </si>
  <si>
    <t>SISBEN IV</t>
  </si>
  <si>
    <t>CENT EDUC CAMPESTRE CARITAS FELICES</t>
  </si>
  <si>
    <t>Cote D Ivoire</t>
  </si>
  <si>
    <t>La Ceja</t>
  </si>
  <si>
    <t>SOS</t>
  </si>
  <si>
    <t>CENT EDUC CAMPESTRE COLOMBO ITALIANO</t>
  </si>
  <si>
    <t>Croacia</t>
  </si>
  <si>
    <t>La Estrella</t>
  </si>
  <si>
    <t>Buga Patio Bonito</t>
  </si>
  <si>
    <t>CENT EDUC CARITAS LINDAS</t>
  </si>
  <si>
    <t>Cuba</t>
  </si>
  <si>
    <t>La Pintada</t>
  </si>
  <si>
    <t>Calasanz</t>
  </si>
  <si>
    <t>SUSALUD</t>
  </si>
  <si>
    <t>CENT EDUC CASA MAMA MARGARITA</t>
  </si>
  <si>
    <t>Dinamarca</t>
  </si>
  <si>
    <t>La Unión</t>
  </si>
  <si>
    <t>Calazania</t>
  </si>
  <si>
    <t>UNIVER</t>
  </si>
  <si>
    <t>CENT EDUC CASTILLO DEL ARTE</t>
  </si>
  <si>
    <t>Djibouti</t>
  </si>
  <si>
    <t>Liborina</t>
  </si>
  <si>
    <t>Calazans Parte Alta</t>
  </si>
  <si>
    <t>UNISALUD</t>
  </si>
  <si>
    <t>CENT EDUC COLOMBO ESPANOL</t>
  </si>
  <si>
    <t>Dominica</t>
  </si>
  <si>
    <t>Maceo</t>
  </si>
  <si>
    <t>Calle Nueva</t>
  </si>
  <si>
    <t>CENT EDUC CONDUCIENDO LA NINEZ</t>
  </si>
  <si>
    <t>East Timor</t>
  </si>
  <si>
    <t>Marinilla</t>
  </si>
  <si>
    <t>Campo Alegre</t>
  </si>
  <si>
    <t>CENT EDUC COPARTICIPATIVO DEL APRENDIZAJE  CECODA</t>
  </si>
  <si>
    <t>Ecuador</t>
  </si>
  <si>
    <t>Medellín</t>
  </si>
  <si>
    <t>Campo Amor</t>
  </si>
  <si>
    <t>CENT EDUC CORAZONES ALEGRES</t>
  </si>
  <si>
    <t>Egipto</t>
  </si>
  <si>
    <t>Montebello</t>
  </si>
  <si>
    <t>Campo Valdes N 1</t>
  </si>
  <si>
    <t>CENT EDUC DAME LA MANO</t>
  </si>
  <si>
    <t>El Salvador</t>
  </si>
  <si>
    <t>Murindó</t>
  </si>
  <si>
    <t>Campo Valdes No.2</t>
  </si>
  <si>
    <t>CENT EDUC DE FOMACIÓN EN COMPETENCIAS  COMPUCEC</t>
  </si>
  <si>
    <t>El Vaticano</t>
  </si>
  <si>
    <t>Mutatá</t>
  </si>
  <si>
    <t>Caribe</t>
  </si>
  <si>
    <t>CENT EDUC DESCUBRIENDO MARAVILLAS</t>
  </si>
  <si>
    <t>Emiratos Arabes Unidos</t>
  </si>
  <si>
    <t>Nariño</t>
  </si>
  <si>
    <t>Carlos E. Restrepo</t>
  </si>
  <si>
    <t>CENT EDUC DIDAXIS</t>
  </si>
  <si>
    <t>Eritrea</t>
  </si>
  <si>
    <t>Nechí</t>
  </si>
  <si>
    <t>Carpinelo</t>
  </si>
  <si>
    <t>CENT EDUC EL MANZANILLO</t>
  </si>
  <si>
    <t>Eslovaquia</t>
  </si>
  <si>
    <t>Necoclí</t>
  </si>
  <si>
    <t>CENT EDUC EL PRINCIPITO</t>
  </si>
  <si>
    <t>Eslovenia</t>
  </si>
  <si>
    <t>Olaya</t>
  </si>
  <si>
    <t>Castropol</t>
  </si>
  <si>
    <t>CENT EDUC EL PRINCIPITO FELIZ</t>
  </si>
  <si>
    <t>España</t>
  </si>
  <si>
    <t>Peque</t>
  </si>
  <si>
    <t>Cataluña</t>
  </si>
  <si>
    <t>CENT EDUC EL SALADO</t>
  </si>
  <si>
    <t>Estados Unidos</t>
  </si>
  <si>
    <t>Pueblorrico</t>
  </si>
  <si>
    <t>Cementerio Universal</t>
  </si>
  <si>
    <t>CENT EDUC EMANUEL</t>
  </si>
  <si>
    <t>Estonia</t>
  </si>
  <si>
    <t>Puerto Berrío</t>
  </si>
  <si>
    <t>Centro Administrativo</t>
  </si>
  <si>
    <t>CENT EDUC ESCOLARTE</t>
  </si>
  <si>
    <t>Etiopia</t>
  </si>
  <si>
    <t>Puerto Nare</t>
  </si>
  <si>
    <t>Cerro Nutibara</t>
  </si>
  <si>
    <t>CENT EDUC GIMNASIO CANTÁBRICO</t>
  </si>
  <si>
    <t>Fiji</t>
  </si>
  <si>
    <t>Puerto Triunfo</t>
  </si>
  <si>
    <t>Corazon de Jesus</t>
  </si>
  <si>
    <t>CENT EDUC GUADALUPANO LA SALLE</t>
  </si>
  <si>
    <t>Filipinas</t>
  </si>
  <si>
    <t>Remedios</t>
  </si>
  <si>
    <t>CENT EDUC HOG SAN RAFAEL</t>
  </si>
  <si>
    <t>Finlandia</t>
  </si>
  <si>
    <t>Rionegro</t>
  </si>
  <si>
    <t>Cristo Rey</t>
  </si>
  <si>
    <t>CENT EDUC HOGAR JESUS REDENTOR</t>
  </si>
  <si>
    <t>Francia</t>
  </si>
  <si>
    <t>Sabanalarga</t>
  </si>
  <si>
    <t>Cuarta Brigada</t>
  </si>
  <si>
    <t>CENT EDUC HOLA BEBE</t>
  </si>
  <si>
    <t>French Guiana</t>
  </si>
  <si>
    <t>Sabaneta</t>
  </si>
  <si>
    <t>Cucaracho</t>
  </si>
  <si>
    <t>CENT EDUC HOLA NIÑOS</t>
  </si>
  <si>
    <t>French Polynesia</t>
  </si>
  <si>
    <t>Salgar</t>
  </si>
  <si>
    <t>Diego Echavarria</t>
  </si>
  <si>
    <t>CENT EDUC HUELLITAS CREATIVAS</t>
  </si>
  <si>
    <t>French Southern Territories</t>
  </si>
  <si>
    <t>San Andrés de Cuerquia</t>
  </si>
  <si>
    <t>Doce de Octubre No.1</t>
  </si>
  <si>
    <t>CENT EDUC INF MI TESORO</t>
  </si>
  <si>
    <t>Gabon</t>
  </si>
  <si>
    <t>San Carlos</t>
  </si>
  <si>
    <t>Doce de Octubre No.2</t>
  </si>
  <si>
    <t>CENT EDUC INFANTIL CHICOS PILOS</t>
  </si>
  <si>
    <t>Gambia</t>
  </si>
  <si>
    <t>San Francisco</t>
  </si>
  <si>
    <t>Ecoparque Cerro El Volador</t>
  </si>
  <si>
    <t>CENT EDUC INGENIOS</t>
  </si>
  <si>
    <t>Georgia</t>
  </si>
  <si>
    <t>San Jerónimo</t>
  </si>
  <si>
    <t>Eduardo Santos</t>
  </si>
  <si>
    <t>CENT EDUC INTEG BUCARELLY</t>
  </si>
  <si>
    <t>Ghana</t>
  </si>
  <si>
    <t>San José de la Montaña</t>
  </si>
  <si>
    <t>El Astillero</t>
  </si>
  <si>
    <t>CENT EDUC INTEG EL PACTO</t>
  </si>
  <si>
    <t>Gibraltar</t>
  </si>
  <si>
    <t>San Juan de Urabá</t>
  </si>
  <si>
    <t>El Carmelo</t>
  </si>
  <si>
    <t>CENT EDUC JESUS AMIGO</t>
  </si>
  <si>
    <t>San Luis</t>
  </si>
  <si>
    <t>El Castillo</t>
  </si>
  <si>
    <t>CENT EDUC JUAN ANDRES PATIÑO</t>
  </si>
  <si>
    <t>Grecia</t>
  </si>
  <si>
    <t>San Pedro de los Milagros</t>
  </si>
  <si>
    <t>El Cerro</t>
  </si>
  <si>
    <t>CENT EDUC JUGANDO Y APRENDIENDO</t>
  </si>
  <si>
    <t>Groenlandia</t>
  </si>
  <si>
    <t>San Pedro de Urabá</t>
  </si>
  <si>
    <t>El Chagualo</t>
  </si>
  <si>
    <t>CENT EDUC LA ABEJITA</t>
  </si>
  <si>
    <t>San Rafael</t>
  </si>
  <si>
    <t>El Compromiso</t>
  </si>
  <si>
    <t>CENT EDUC LA ALDEA</t>
  </si>
  <si>
    <t>Guam</t>
  </si>
  <si>
    <t>San Roque</t>
  </si>
  <si>
    <t>El Corazon</t>
  </si>
  <si>
    <t>CENT EDUC LA CAMPIÑA</t>
  </si>
  <si>
    <t>Guatemala</t>
  </si>
  <si>
    <t>San Vicente Ferrer</t>
  </si>
  <si>
    <t>El Corazon El Morro</t>
  </si>
  <si>
    <t>CENT EDUC LA CRAYOLA</t>
  </si>
  <si>
    <t>Guinea</t>
  </si>
  <si>
    <t>Santa Bárbara</t>
  </si>
  <si>
    <t>El Danubio</t>
  </si>
  <si>
    <t>CENT EDUC LA MAGIA DEL SABER</t>
  </si>
  <si>
    <t>Guinea Ecuatorial</t>
  </si>
  <si>
    <t>Santa Fe de Antioquia</t>
  </si>
  <si>
    <t>El Diamante</t>
  </si>
  <si>
    <t>CENT EDUC LA MOTICA</t>
  </si>
  <si>
    <t>Guinea-Bissau</t>
  </si>
  <si>
    <t>Santa Rosa de Osos</t>
  </si>
  <si>
    <t>El Diamante No.2</t>
  </si>
  <si>
    <t>CENT EDUC LAS PLAYAS</t>
  </si>
  <si>
    <t>Guyana</t>
  </si>
  <si>
    <t>Santo Domingo</t>
  </si>
  <si>
    <t>El hueco</t>
  </si>
  <si>
    <t>CENT EDUC LAZOS</t>
  </si>
  <si>
    <t>Haiti</t>
  </si>
  <si>
    <t>Segovia</t>
  </si>
  <si>
    <t>El Jardin</t>
  </si>
  <si>
    <t>CENT EDUC LOS AMINGOS DE SANTI</t>
  </si>
  <si>
    <t>Heard Island and McDonald Isla</t>
  </si>
  <si>
    <t>Sonsón</t>
  </si>
  <si>
    <t>El LLano</t>
  </si>
  <si>
    <t>CENT EDUC LOS ARCANGELES</t>
  </si>
  <si>
    <t>Holanda</t>
  </si>
  <si>
    <t>Sopetrán</t>
  </si>
  <si>
    <t>El LLano Santa Elena</t>
  </si>
  <si>
    <t>CENT EDUC LOS DELFINES</t>
  </si>
  <si>
    <t>Honduras</t>
  </si>
  <si>
    <t>Támesis</t>
  </si>
  <si>
    <t>El Nogal  Los Almendros</t>
  </si>
  <si>
    <t>CENT EDUC LOS GANSITOS</t>
  </si>
  <si>
    <t>Hong Kong</t>
  </si>
  <si>
    <t>Tarazá</t>
  </si>
  <si>
    <t>El Nogal-Los Almendros</t>
  </si>
  <si>
    <t>CENT EDUC LOS NARANJITOS</t>
  </si>
  <si>
    <t>Hungria</t>
  </si>
  <si>
    <t>Tarso</t>
  </si>
  <si>
    <t>El Patio</t>
  </si>
  <si>
    <t>CENT EDUC LOS NOGALES RESL 06042 AGOSTO2-07 ANTES PREESC HORMIGUITAS LABORIOSAS  - SEDE ROBLEDO</t>
  </si>
  <si>
    <t>India</t>
  </si>
  <si>
    <t>Titiribí</t>
  </si>
  <si>
    <t>El Pesebre</t>
  </si>
  <si>
    <t>CENT EDUC LUCERITOS DEL PICACHO</t>
  </si>
  <si>
    <t>Indonesia</t>
  </si>
  <si>
    <t>Toledo</t>
  </si>
  <si>
    <t>El Picacho</t>
  </si>
  <si>
    <t>CENT EDUC LUIS JAVIER VILLA</t>
  </si>
  <si>
    <t>Iraq</t>
  </si>
  <si>
    <t>Turbo</t>
  </si>
  <si>
    <t>El Pinal</t>
  </si>
  <si>
    <t>CENT EDUC MARLUC</t>
  </si>
  <si>
    <t>Irlanda</t>
  </si>
  <si>
    <t>Uramita</t>
  </si>
  <si>
    <t>El Placer</t>
  </si>
  <si>
    <t>CENT EDUC MECHUDITOS</t>
  </si>
  <si>
    <t>Isalas Cocos</t>
  </si>
  <si>
    <t>Urrao</t>
  </si>
  <si>
    <t>El Plan</t>
  </si>
  <si>
    <t>CENT EDUC MEDIA LUNA</t>
  </si>
  <si>
    <t>Isla Christmas</t>
  </si>
  <si>
    <t>Valdivia</t>
  </si>
  <si>
    <t>El Poblado</t>
  </si>
  <si>
    <t>CENT EDUC MI CARRUSEL</t>
  </si>
  <si>
    <t>Islandia</t>
  </si>
  <si>
    <t>Valparaíso</t>
  </si>
  <si>
    <t>El Pomar</t>
  </si>
  <si>
    <t>CENT EDUC MI LINDO CARRUSEL</t>
  </si>
  <si>
    <t>Islas Caiman</t>
  </si>
  <si>
    <t>Vegachí</t>
  </si>
  <si>
    <t>El Raizal</t>
  </si>
  <si>
    <t>CENT EDUC MI PATITO</t>
  </si>
  <si>
    <t>Islas Cook</t>
  </si>
  <si>
    <t>Venecia</t>
  </si>
  <si>
    <t>El Rincon</t>
  </si>
  <si>
    <t>CENT EDUC MIS ENCANTOS</t>
  </si>
  <si>
    <t>Islas Feroe</t>
  </si>
  <si>
    <t>Vigía del Fuerte</t>
  </si>
  <si>
    <t>El Rodeo</t>
  </si>
  <si>
    <t>CENT EDUC MIS PEQUEÑOS TIGRILLOS</t>
  </si>
  <si>
    <t>Islas Malvinas</t>
  </si>
  <si>
    <t>Yali</t>
  </si>
  <si>
    <t>El Salado</t>
  </si>
  <si>
    <t>CENT EDUC MIS PRIMERAS IDEAS</t>
  </si>
  <si>
    <t>Islas Marshall</t>
  </si>
  <si>
    <t>Yarumal</t>
  </si>
  <si>
    <t>CENT EDUC MIS PRIMEROS MAESTROS</t>
  </si>
  <si>
    <t>Islas Mauricio</t>
  </si>
  <si>
    <t>Yolombó</t>
  </si>
  <si>
    <t>CENT EDUC MOMO</t>
  </si>
  <si>
    <t>Islas Salomon</t>
  </si>
  <si>
    <t>Yondó</t>
  </si>
  <si>
    <t>El Socorro</t>
  </si>
  <si>
    <t>CENT EDUC MUNDO DE COLORES</t>
  </si>
  <si>
    <t>Islas Sandwhich</t>
  </si>
  <si>
    <t>Zaragoza</t>
  </si>
  <si>
    <t>El Tesoro</t>
  </si>
  <si>
    <t>CENT EDUC MUNDO FELIZ</t>
  </si>
  <si>
    <t>Islas Turks y Caicos</t>
  </si>
  <si>
    <t>El Triunfo</t>
  </si>
  <si>
    <t>CENT EDUC NACIONAL</t>
  </si>
  <si>
    <t>Islas Wallis y Futuna</t>
  </si>
  <si>
    <t>Arauquita</t>
  </si>
  <si>
    <t>El Uvito</t>
  </si>
  <si>
    <t>CENT EDUC NUESTRA SEÑORA DE FATIMA</t>
  </si>
  <si>
    <t>Israel</t>
  </si>
  <si>
    <t>Cravo Norte</t>
  </si>
  <si>
    <t>El Velodromo</t>
  </si>
  <si>
    <t>CENT EDUC NUEVOS AMIGOS</t>
  </si>
  <si>
    <t>Italia</t>
  </si>
  <si>
    <t>Fortul</t>
  </si>
  <si>
    <t>El Yolombo</t>
  </si>
  <si>
    <t>CENT EDUC PACHAMAMA</t>
  </si>
  <si>
    <t>Jamaica</t>
  </si>
  <si>
    <t>Puerto Rondón</t>
  </si>
  <si>
    <t>Enciso</t>
  </si>
  <si>
    <t>CENT EDUC PADRE BERNARDO VELEZ RENDON</t>
  </si>
  <si>
    <t>Japon</t>
  </si>
  <si>
    <t>Saravena</t>
  </si>
  <si>
    <t>Estacion Villa</t>
  </si>
  <si>
    <t>CENT EDUC PALETA DE  COLORES</t>
  </si>
  <si>
    <t>Jordania</t>
  </si>
  <si>
    <t>Tame</t>
  </si>
  <si>
    <t>Estadio</t>
  </si>
  <si>
    <t>CENT EDUC PANDORA</t>
  </si>
  <si>
    <t>Kazakhstan</t>
  </si>
  <si>
    <t>Baranoa</t>
  </si>
  <si>
    <t>Fac. Veterinaria y Zootecnia U.de.A.</t>
  </si>
  <si>
    <t>CENT EDUC PEDREGAL ALTO</t>
  </si>
  <si>
    <t>Kenia</t>
  </si>
  <si>
    <t>Barranquilla</t>
  </si>
  <si>
    <t>Facultad de Minas U. Nacional</t>
  </si>
  <si>
    <t>CENT EDUC PEQUENAS MARAVILLAS</t>
  </si>
  <si>
    <t>Kiribati</t>
  </si>
  <si>
    <t>Campo de la Cruz</t>
  </si>
  <si>
    <t>Fatima</t>
  </si>
  <si>
    <t>CENT EDUC PEQUENOS CREADORES</t>
  </si>
  <si>
    <t>Kuwait</t>
  </si>
  <si>
    <t>Candelaria</t>
  </si>
  <si>
    <t>Ferrini</t>
  </si>
  <si>
    <t>CENT EDUC PEQUENOS SALTARINES</t>
  </si>
  <si>
    <t>Kyrgyzstan</t>
  </si>
  <si>
    <t>Galapa</t>
  </si>
  <si>
    <t>Florencia</t>
  </si>
  <si>
    <t>CENT EDUC PEQUEÑOS ANGELES</t>
  </si>
  <si>
    <t>Laos</t>
  </si>
  <si>
    <t>Juan de Acosta</t>
  </si>
  <si>
    <t>Florida Nueva</t>
  </si>
  <si>
    <t>CENT EDUC PERMANENTE MAZO</t>
  </si>
  <si>
    <t>Latvia</t>
  </si>
  <si>
    <t>Luruaco</t>
  </si>
  <si>
    <t>Francisco Antonio Zea</t>
  </si>
  <si>
    <t>CENT EDUC PICARDIAS VISITACION</t>
  </si>
  <si>
    <t>Lesoto</t>
  </si>
  <si>
    <t>Malambo</t>
  </si>
  <si>
    <t>Fuente Clara</t>
  </si>
  <si>
    <t>CENT EDUC POPEYE</t>
  </si>
  <si>
    <t>Liberia</t>
  </si>
  <si>
    <t>Manatí</t>
  </si>
  <si>
    <t>Gerona</t>
  </si>
  <si>
    <t>CENT EDUC PRODEBILES AUDITIVOS</t>
  </si>
  <si>
    <t>Libia</t>
  </si>
  <si>
    <t>Palmar de Varela</t>
  </si>
  <si>
    <t>Girardot</t>
  </si>
  <si>
    <t>CENT EDUC RAFAEL POMBO</t>
  </si>
  <si>
    <t>Liechtenstein</t>
  </si>
  <si>
    <t>Piojo</t>
  </si>
  <si>
    <t>CENT EDUC RONDAS INFANTILES</t>
  </si>
  <si>
    <t>Lituania</t>
  </si>
  <si>
    <t>Polonuevo</t>
  </si>
  <si>
    <t>Granizal</t>
  </si>
  <si>
    <t>CENT EDUC SAGRADO CORAZON DE JESUS</t>
  </si>
  <si>
    <t>Luxemburgo</t>
  </si>
  <si>
    <t>Ponedera</t>
  </si>
  <si>
    <t>CENT EDUC SAGRADO NINO</t>
  </si>
  <si>
    <t>Libano</t>
  </si>
  <si>
    <t>Puerto Colombia</t>
  </si>
  <si>
    <t>Guayaquil</t>
  </si>
  <si>
    <t>CENT EDUC SAN ANTONIO DE PADUA</t>
  </si>
  <si>
    <t>Macao</t>
  </si>
  <si>
    <t>Repelón</t>
  </si>
  <si>
    <t>Hector Abad Gomez</t>
  </si>
  <si>
    <t>CENT EDUC SAN JOSE</t>
  </si>
  <si>
    <t>Macedonia</t>
  </si>
  <si>
    <t>Sabanagrande</t>
  </si>
  <si>
    <t>Hospital San Vicente de Paul</t>
  </si>
  <si>
    <t>CENT EDUC SANTA JUANA</t>
  </si>
  <si>
    <t>Madagascar</t>
  </si>
  <si>
    <t>Jardin Botanico</t>
  </si>
  <si>
    <t>CENT EDUC SEMILLAS DE ESPERANZA</t>
  </si>
  <si>
    <t>Malasia</t>
  </si>
  <si>
    <t>Santa Lucía</t>
  </si>
  <si>
    <t>Jesús Nazareno</t>
  </si>
  <si>
    <t>CENT EDUC SEMILLAS DE VIDA</t>
  </si>
  <si>
    <t>Malaui</t>
  </si>
  <si>
    <t>Santo Tomás</t>
  </si>
  <si>
    <t>Juan Pablo II</t>
  </si>
  <si>
    <t>CENT EDUC SEMILLAS DEL SABER</t>
  </si>
  <si>
    <t>Maldivas</t>
  </si>
  <si>
    <t>Soledad</t>
  </si>
  <si>
    <t>Juan XXIII La Quiebra</t>
  </si>
  <si>
    <t>CENT EDUC SENDEROS DE PAZ</t>
  </si>
  <si>
    <t>Malta</t>
  </si>
  <si>
    <t>Suan</t>
  </si>
  <si>
    <t>Kennedy</t>
  </si>
  <si>
    <t>CENT EDUC SOL RENACIENTE</t>
  </si>
  <si>
    <t>Mali</t>
  </si>
  <si>
    <t>Tubará</t>
  </si>
  <si>
    <t>La Aguacatala</t>
  </si>
  <si>
    <t>CENT EDUC SOL Y LUNA</t>
  </si>
  <si>
    <t>Marruecos</t>
  </si>
  <si>
    <t>Usiacurí</t>
  </si>
  <si>
    <t>La Aldea</t>
  </si>
  <si>
    <t>CENT EDUC TALENTOS</t>
  </si>
  <si>
    <t>Martinique</t>
  </si>
  <si>
    <t>Achí</t>
  </si>
  <si>
    <t>La Alpujarra</t>
  </si>
  <si>
    <t>CENT EDUC TRAVESIAS EL MORRO</t>
  </si>
  <si>
    <t>Mauritania</t>
  </si>
  <si>
    <t>Altos del Rosario</t>
  </si>
  <si>
    <t>La America</t>
  </si>
  <si>
    <t>CENT EDUC Y CULT SENDEROS DEL SABER</t>
  </si>
  <si>
    <t>Mayotte</t>
  </si>
  <si>
    <t>Arenal</t>
  </si>
  <si>
    <t>La Avanzada</t>
  </si>
  <si>
    <t>CENT EDUC Y MUSICAL BAMBINOS Y BAMBINITOS</t>
  </si>
  <si>
    <t>Micronesia</t>
  </si>
  <si>
    <t>Arjona</t>
  </si>
  <si>
    <t>La Candelaria</t>
  </si>
  <si>
    <t>CENT EDUCAL CONQUISTADORES</t>
  </si>
  <si>
    <t>Moldavia</t>
  </si>
  <si>
    <t>Arroyohondo</t>
  </si>
  <si>
    <t>La Castellana</t>
  </si>
  <si>
    <t>CENT EDUCAL DON BOSCO</t>
  </si>
  <si>
    <t>Mongolia</t>
  </si>
  <si>
    <t>Barranco de Loba</t>
  </si>
  <si>
    <t>La Colina</t>
  </si>
  <si>
    <t>CENT EDUCATIVO CHISPITAS ALEGRES</t>
  </si>
  <si>
    <t>Montserrat</t>
  </si>
  <si>
    <t>Calamar</t>
  </si>
  <si>
    <t>La Cruz</t>
  </si>
  <si>
    <t>CENT INF CACATUAS</t>
  </si>
  <si>
    <t>Mozambique</t>
  </si>
  <si>
    <t>Cantagallo</t>
  </si>
  <si>
    <t>La Cuchilla</t>
  </si>
  <si>
    <t>CENT INF CANTARANA</t>
  </si>
  <si>
    <t>Myanmar</t>
  </si>
  <si>
    <t>Cartagena de Indias</t>
  </si>
  <si>
    <t>La Esperanza</t>
  </si>
  <si>
    <t>CENT INF CASITA DE ILUSIONES</t>
  </si>
  <si>
    <t>Mexico</t>
  </si>
  <si>
    <t>Cicuco</t>
  </si>
  <si>
    <t>CENT INF EL MAGO DE OZ</t>
  </si>
  <si>
    <t>Monaco</t>
  </si>
  <si>
    <t>Clemencia</t>
  </si>
  <si>
    <t>La Esperanza Nº 2</t>
  </si>
  <si>
    <t>CENT INF ESCALEMOS</t>
  </si>
  <si>
    <t>Namibia</t>
  </si>
  <si>
    <t>Córdoba</t>
  </si>
  <si>
    <t>La Floresta</t>
  </si>
  <si>
    <t>CENT INF HUELLITAS DE ANGELES</t>
  </si>
  <si>
    <t>Nauru</t>
  </si>
  <si>
    <t>El Carmen de Bolívar</t>
  </si>
  <si>
    <t>La Florida</t>
  </si>
  <si>
    <t>CENT INF IMAGINATE</t>
  </si>
  <si>
    <t>Nepal</t>
  </si>
  <si>
    <t>El Guamo</t>
  </si>
  <si>
    <t>CENT INF LAPIZ MAGICO</t>
  </si>
  <si>
    <t>Nicaragua</t>
  </si>
  <si>
    <t>El Peñón</t>
  </si>
  <si>
    <t>La Francia</t>
  </si>
  <si>
    <t>CENT INF LUNA NUEVA</t>
  </si>
  <si>
    <t>Nigeria</t>
  </si>
  <si>
    <t>Hatillo de Loba</t>
  </si>
  <si>
    <t>La Frisola</t>
  </si>
  <si>
    <t>CENT INF MI EDAD FELIZ</t>
  </si>
  <si>
    <t>Niue</t>
  </si>
  <si>
    <t>Magangué</t>
  </si>
  <si>
    <t>La Frontera</t>
  </si>
  <si>
    <t>CENT INF MI MUNDO SOÑADO</t>
  </si>
  <si>
    <t>Norfolk Island</t>
  </si>
  <si>
    <t>Mahates</t>
  </si>
  <si>
    <t>La Gloria</t>
  </si>
  <si>
    <t>CENT INF NACHIN</t>
  </si>
  <si>
    <t>Northern Mariana Islands</t>
  </si>
  <si>
    <t>Margarita</t>
  </si>
  <si>
    <t>La Hondonada</t>
  </si>
  <si>
    <t>CENT INF NOTAS Y COLORES</t>
  </si>
  <si>
    <t>Noruega</t>
  </si>
  <si>
    <t>María La Baja</t>
  </si>
  <si>
    <t>La Ilusion</t>
  </si>
  <si>
    <t>CENT INF NUBECITAS</t>
  </si>
  <si>
    <t>Nueva Caledonia</t>
  </si>
  <si>
    <t>Montecristo</t>
  </si>
  <si>
    <t>La Isla</t>
  </si>
  <si>
    <t>CENT INF PIRUETAS</t>
  </si>
  <si>
    <t>Nueva Zelanda</t>
  </si>
  <si>
    <t>Morales</t>
  </si>
  <si>
    <t>La Ladera</t>
  </si>
  <si>
    <t>CENT INF PREESC TRAVIESOS</t>
  </si>
  <si>
    <t>Niger</t>
  </si>
  <si>
    <t>Norosí</t>
  </si>
  <si>
    <t>La Libertad</t>
  </si>
  <si>
    <t>CENT INF TOPO GIGIO</t>
  </si>
  <si>
    <t>Oman</t>
  </si>
  <si>
    <t>Pinillos</t>
  </si>
  <si>
    <t>La Loma</t>
  </si>
  <si>
    <t>CENT INF VENTANA MAGICA</t>
  </si>
  <si>
    <t>Pakistan</t>
  </si>
  <si>
    <t>Regidor</t>
  </si>
  <si>
    <t>La Loma de Los Bernal</t>
  </si>
  <si>
    <t>CENT INFANT ANGELITOS DEL SABER</t>
  </si>
  <si>
    <t>Palau</t>
  </si>
  <si>
    <t>Ríoviejo</t>
  </si>
  <si>
    <t>La Mansion</t>
  </si>
  <si>
    <t>CENT PEDAG FLORENCIA</t>
  </si>
  <si>
    <t>Palestinian Territory</t>
  </si>
  <si>
    <t>La Milagrosa</t>
  </si>
  <si>
    <t>CENT PEDAG GOTICAS DEL SABER</t>
  </si>
  <si>
    <t>Panama</t>
  </si>
  <si>
    <t>San Estanislao</t>
  </si>
  <si>
    <t>La Mota</t>
  </si>
  <si>
    <t>CENT PRECOZ LA ALEGRIA DEL SABER</t>
  </si>
  <si>
    <t>Papua Nueva Guinea</t>
  </si>
  <si>
    <t>San Fernando</t>
  </si>
  <si>
    <t>La Palma</t>
  </si>
  <si>
    <t>CENT PREESC EUGENIA RAVASCO</t>
  </si>
  <si>
    <t>Paraguay</t>
  </si>
  <si>
    <t>San Jacinto</t>
  </si>
  <si>
    <t>CENT SOCIAL SAN FRANCISCO DE ASIS</t>
  </si>
  <si>
    <t>Peru</t>
  </si>
  <si>
    <t>San Jacinto del Cauca</t>
  </si>
  <si>
    <t>La Pilarica</t>
  </si>
  <si>
    <t>CENTRO DE CAPACITACION ACADEMICA Y LABORAL - "CENCAL"</t>
  </si>
  <si>
    <t>Pitcairn</t>
  </si>
  <si>
    <t>San Juan Nepomuceno</t>
  </si>
  <si>
    <t>La Piñuela</t>
  </si>
  <si>
    <t>Centro de Capacitación Académica y Laboral - CENCAL</t>
  </si>
  <si>
    <t>Polonia</t>
  </si>
  <si>
    <t>San Martín de Loba</t>
  </si>
  <si>
    <t>La Pradera</t>
  </si>
  <si>
    <t>CENTRO DE EDUCACION FORMAL DOCTOR JULIO CARVAJAL GIL</t>
  </si>
  <si>
    <t>Portugal</t>
  </si>
  <si>
    <t>San Pablo</t>
  </si>
  <si>
    <t>La Rosa</t>
  </si>
  <si>
    <t>CENTRO DE ESTUDIOS EN SISTEMAS  CES</t>
  </si>
  <si>
    <t>Puerto Rico</t>
  </si>
  <si>
    <t>Santa Catalina</t>
  </si>
  <si>
    <t>La Salle</t>
  </si>
  <si>
    <t>Centro de Sistemas de Antioquia - CENSA</t>
  </si>
  <si>
    <t>Qatar</t>
  </si>
  <si>
    <t>Santa Cruz de Mompós</t>
  </si>
  <si>
    <t>La Sierra</t>
  </si>
  <si>
    <t>CENTRO EDUCATIVO INFANTIL PEQUENOS PERSONAJES LTDA</t>
  </si>
  <si>
    <t>Reino Unido</t>
  </si>
  <si>
    <t>Santa Rosa Del Norte</t>
  </si>
  <si>
    <t>La Sucia</t>
  </si>
  <si>
    <t>CENTRO EDUCATIVO MARIANA BLUE</t>
  </si>
  <si>
    <t>Republica Centroafricana</t>
  </si>
  <si>
    <t>Santa Rosa del Sur</t>
  </si>
  <si>
    <t>La Suiza</t>
  </si>
  <si>
    <t>CENTRO EDUCATIVO PELICANOS</t>
  </si>
  <si>
    <t>Republica Checa</t>
  </si>
  <si>
    <t>Simití</t>
  </si>
  <si>
    <t>La Verde</t>
  </si>
  <si>
    <t>Centro Piloto de Investigación de Alimentos - CIMPAL</t>
  </si>
  <si>
    <t>Republica Democratica del Cong</t>
  </si>
  <si>
    <t>Soplaviento</t>
  </si>
  <si>
    <t>Lalinde</t>
  </si>
  <si>
    <t>CESDE - Calle Pascasio Uribe</t>
  </si>
  <si>
    <t>Republica Dominicana</t>
  </si>
  <si>
    <t>Talaigua Nuevo</t>
  </si>
  <si>
    <t>Las Acacias</t>
  </si>
  <si>
    <t>CESDE - Sede Principal</t>
  </si>
  <si>
    <t>Republica Islamica de Iran</t>
  </si>
  <si>
    <t>Tiquisio</t>
  </si>
  <si>
    <t>Las Brisas</t>
  </si>
  <si>
    <t>CESDE + Politécnico Marco Fidel Suarez</t>
  </si>
  <si>
    <t>Ruanda</t>
  </si>
  <si>
    <t>Turbaco</t>
  </si>
  <si>
    <t>Las Esmeraldas</t>
  </si>
  <si>
    <t>CIBER COLEGIO</t>
  </si>
  <si>
    <t>Rumania</t>
  </si>
  <si>
    <t>Turbana</t>
  </si>
  <si>
    <t>Las Estancias</t>
  </si>
  <si>
    <t>COL  SANTA MARIA DE LA PAZ</t>
  </si>
  <si>
    <t>Rusian</t>
  </si>
  <si>
    <t>Villanueva</t>
  </si>
  <si>
    <t>Las Granjas</t>
  </si>
  <si>
    <t>COL AGUSTINIANO DE SAN NICOLAS</t>
  </si>
  <si>
    <t>Saint Kitts and Nevis</t>
  </si>
  <si>
    <t>Zambrano</t>
  </si>
  <si>
    <t>Las Independencias</t>
  </si>
  <si>
    <t>COL ALFRED BINET</t>
  </si>
  <si>
    <t>Saint Pierre y Miquelon</t>
  </si>
  <si>
    <t>Almeida</t>
  </si>
  <si>
    <t>Las Lomas No.1</t>
  </si>
  <si>
    <t>COL ALTAVISTA EN ADMINISTRACION (AC)</t>
  </si>
  <si>
    <t>Samoa</t>
  </si>
  <si>
    <t>Aquitania</t>
  </si>
  <si>
    <t>Las Lomas No.2</t>
  </si>
  <si>
    <t>COL ANTARES</t>
  </si>
  <si>
    <t>San Marino</t>
  </si>
  <si>
    <t>Arcabuco</t>
  </si>
  <si>
    <t>Las Mercedes</t>
  </si>
  <si>
    <t>San Vicente y Las Granadinas</t>
  </si>
  <si>
    <t>Belén</t>
  </si>
  <si>
    <t>Las Palmas</t>
  </si>
  <si>
    <t>COL ARENYS DEL MAR</t>
  </si>
  <si>
    <t>Berbeo</t>
  </si>
  <si>
    <t>COL ATENEO HORIZONTES</t>
  </si>
  <si>
    <t>Santa Lucia</t>
  </si>
  <si>
    <t>Betéitiva</t>
  </si>
  <si>
    <t>Las Playas</t>
  </si>
  <si>
    <t>COL BARBARA MICARELLI</t>
  </si>
  <si>
    <t>Sao Tome and Principe</t>
  </si>
  <si>
    <t>Boavita</t>
  </si>
  <si>
    <t>COL BARRIO BLANQUIZAL EN ADMINISTRACION (AC)</t>
  </si>
  <si>
    <t>Senegal</t>
  </si>
  <si>
    <t>Boyacá</t>
  </si>
  <si>
    <t>Las Violetas</t>
  </si>
  <si>
    <t>COL BASICO CAMINO DE PAZ</t>
  </si>
  <si>
    <t>Serbia y Montenegro</t>
  </si>
  <si>
    <t>Laureles</t>
  </si>
  <si>
    <t>COL BAUTISTA DE CASTILLA</t>
  </si>
  <si>
    <t>Seychelles</t>
  </si>
  <si>
    <t>Buenavista</t>
  </si>
  <si>
    <t>LLanaditas</t>
  </si>
  <si>
    <t>COL BETHLEMITAS</t>
  </si>
  <si>
    <t>Sierra Leona</t>
  </si>
  <si>
    <t>Busbanzá</t>
  </si>
  <si>
    <t>Lopez de Mesa</t>
  </si>
  <si>
    <t>COL CALASANZ</t>
  </si>
  <si>
    <t>Singapur</t>
  </si>
  <si>
    <t>Lorena</t>
  </si>
  <si>
    <t>COL CALASANZ FEMENINO</t>
  </si>
  <si>
    <t>Siria</t>
  </si>
  <si>
    <t>Campohermoso</t>
  </si>
  <si>
    <t>Loreto</t>
  </si>
  <si>
    <t>COL CAMINOS ABIERTOS</t>
  </si>
  <si>
    <t>Somalia</t>
  </si>
  <si>
    <t>Cerinza</t>
  </si>
  <si>
    <t>Los Alcazares</t>
  </si>
  <si>
    <t>COL CAMPESTRE LA COLINA</t>
  </si>
  <si>
    <t>Sri Lanka</t>
  </si>
  <si>
    <t>Chinavita</t>
  </si>
  <si>
    <t>Los Alpes</t>
  </si>
  <si>
    <t>COL CENT FRATERNAL CRISTIANO</t>
  </si>
  <si>
    <t>Suazilandia</t>
  </si>
  <si>
    <t>Chiquinquirá</t>
  </si>
  <si>
    <t>Los Angeles</t>
  </si>
  <si>
    <t>COL CIENCIA Y VIDA</t>
  </si>
  <si>
    <t>Sudafrica</t>
  </si>
  <si>
    <t>Chíquiza</t>
  </si>
  <si>
    <t>Los Balsos No.1</t>
  </si>
  <si>
    <t>COL COLOMBIANO DE BACHILLERATO</t>
  </si>
  <si>
    <t>Sudan</t>
  </si>
  <si>
    <t>Chiscas</t>
  </si>
  <si>
    <t>Los Balsos No.2</t>
  </si>
  <si>
    <t>COL COMBOS COMUNIDAD EDUCATIVA DE BASE</t>
  </si>
  <si>
    <t>Suecia</t>
  </si>
  <si>
    <t>Chita</t>
  </si>
  <si>
    <t>Los Cerros El Vergel</t>
  </si>
  <si>
    <t>COL COMFAMA - SEDE ARANJUEZ</t>
  </si>
  <si>
    <t>Suiza</t>
  </si>
  <si>
    <t>Chitaraque</t>
  </si>
  <si>
    <t>Los Colores</t>
  </si>
  <si>
    <t>COL COMFAMA - SEDE CENTRO</t>
  </si>
  <si>
    <t>Surinam</t>
  </si>
  <si>
    <t>Chivatá</t>
  </si>
  <si>
    <t>Los Conquistadores</t>
  </si>
  <si>
    <t>COL COMFAMA - SEDE CRISTO REY</t>
  </si>
  <si>
    <t>Svalbard and Jan Mayen</t>
  </si>
  <si>
    <t>Chivor</t>
  </si>
  <si>
    <t>Los Mangos</t>
  </si>
  <si>
    <t>COL COMFAMA - SEDE PEDREGAL</t>
  </si>
  <si>
    <t>Tailandia</t>
  </si>
  <si>
    <t>Ciénega</t>
  </si>
  <si>
    <t>Los Naranjos</t>
  </si>
  <si>
    <t>COL COMPUSOCIAL</t>
  </si>
  <si>
    <t>Taiwan</t>
  </si>
  <si>
    <t>Cómbita</t>
  </si>
  <si>
    <t>Los Pinos</t>
  </si>
  <si>
    <t>COL COOP SAN ANTONIO DE PRADO (AC)</t>
  </si>
  <si>
    <t>Tajikistan</t>
  </si>
  <si>
    <t>Coper</t>
  </si>
  <si>
    <t>Manila</t>
  </si>
  <si>
    <t>COL CORAZONISTA</t>
  </si>
  <si>
    <t>Tanzania</t>
  </si>
  <si>
    <t>Corrales</t>
  </si>
  <si>
    <t>Manrique Central N 1</t>
  </si>
  <si>
    <t>COL CREADORES DEL FUTURO</t>
  </si>
  <si>
    <t>Togo</t>
  </si>
  <si>
    <t>Covarachía</t>
  </si>
  <si>
    <t>Manrique Central N 2</t>
  </si>
  <si>
    <t>COL DE BTO COLEGIATURA COLOMBIANA</t>
  </si>
  <si>
    <t>Tonga</t>
  </si>
  <si>
    <t>Cubará</t>
  </si>
  <si>
    <t>Manrique Oriental</t>
  </si>
  <si>
    <t>COL DE JESUS MARIA</t>
  </si>
  <si>
    <t>Toquelau</t>
  </si>
  <si>
    <t>Cucaita</t>
  </si>
  <si>
    <t>Maria Cano-Carambolas</t>
  </si>
  <si>
    <t>COL DE LA COMPANIA DE MARIA</t>
  </si>
  <si>
    <t>Trinidad y Tobago</t>
  </si>
  <si>
    <t>Cuítiva</t>
  </si>
  <si>
    <t>Mazo</t>
  </si>
  <si>
    <t>COL DE LA INMACULADA</t>
  </si>
  <si>
    <t>Turkmenistan</t>
  </si>
  <si>
    <t>Duitama</t>
  </si>
  <si>
    <t>Media Luna</t>
  </si>
  <si>
    <t>COL DE LA PRESENTACION - MEDELLIN</t>
  </si>
  <si>
    <t>Turquia</t>
  </si>
  <si>
    <t>El Cocuy</t>
  </si>
  <si>
    <t>Metropolitano</t>
  </si>
  <si>
    <t>COL DE LA UNIV POTIFICIA BOLIVARIANA</t>
  </si>
  <si>
    <t>Tuvalu</t>
  </si>
  <si>
    <t>El Espino</t>
  </si>
  <si>
    <t>Mirador del Doce</t>
  </si>
  <si>
    <t>COL DE MARIA</t>
  </si>
  <si>
    <t>Tunez</t>
  </si>
  <si>
    <t>Firavitoba</t>
  </si>
  <si>
    <t>Miraflores</t>
  </si>
  <si>
    <t>COL DE SAN JOSE</t>
  </si>
  <si>
    <t>Ucrania</t>
  </si>
  <si>
    <t>Floresta</t>
  </si>
  <si>
    <t>Miranda</t>
  </si>
  <si>
    <t>COL DIVINO SALVADOR</t>
  </si>
  <si>
    <t>Uganda</t>
  </si>
  <si>
    <t>Gachantivá</t>
  </si>
  <si>
    <t>Miravalle</t>
  </si>
  <si>
    <t>COL EL CORAZON EN ADMINISTRACION (AC)</t>
  </si>
  <si>
    <t>United States Minor Outlying I</t>
  </si>
  <si>
    <t>Gámeza</t>
  </si>
  <si>
    <t>Montanita</t>
  </si>
  <si>
    <t>COL EL SEÑOR COL THE LORD COLLEGE</t>
  </si>
  <si>
    <t>Uruguay</t>
  </si>
  <si>
    <t>Garagoa</t>
  </si>
  <si>
    <t>Monteclaro</t>
  </si>
  <si>
    <t>COL EMILIA RIQUELME</t>
  </si>
  <si>
    <t>Uzbekistan</t>
  </si>
  <si>
    <t>Guacamayas</t>
  </si>
  <si>
    <t>Moravia</t>
  </si>
  <si>
    <t>COL EMPRESARIAL EDUCATIVO - CEMPED</t>
  </si>
  <si>
    <t>Vanuatu</t>
  </si>
  <si>
    <t>Guateque</t>
  </si>
  <si>
    <t>Moscu Nº 1</t>
  </si>
  <si>
    <t>COL EUCARISTICO DE LA MILAGROSA</t>
  </si>
  <si>
    <t>Venezuela</t>
  </si>
  <si>
    <t>Guayatá</t>
  </si>
  <si>
    <t>Moscu Nº 2</t>
  </si>
  <si>
    <t>COL EXTERNADO PATRIA</t>
  </si>
  <si>
    <t>Vietnam</t>
  </si>
  <si>
    <t>Güicán</t>
  </si>
  <si>
    <t>Naranjal</t>
  </si>
  <si>
    <t>COL EXTERNADO PATRIA - SEDE CENTRO</t>
  </si>
  <si>
    <t>Virgin Islands British</t>
  </si>
  <si>
    <t>Iza</t>
  </si>
  <si>
    <t>COL FE Y ALEGRIA CORVIDE (AC)</t>
  </si>
  <si>
    <t>Virgin Islands U.S.</t>
  </si>
  <si>
    <t>Jenesano</t>
  </si>
  <si>
    <t>Nueva Villa de La Iguana</t>
  </si>
  <si>
    <t>COL FONTAN</t>
  </si>
  <si>
    <t>Western Sahara</t>
  </si>
  <si>
    <t>Nueva Villa del Aburra</t>
  </si>
  <si>
    <t>COL FRAY RAFAEL DE LA SERNA</t>
  </si>
  <si>
    <t>Yemen</t>
  </si>
  <si>
    <t>La Capilla</t>
  </si>
  <si>
    <t>Nuevo occidente</t>
  </si>
  <si>
    <t>COL FUNDADORES EN ADMINISTRACION (AC)</t>
  </si>
  <si>
    <t>Zaire</t>
  </si>
  <si>
    <t>La Uvita</t>
  </si>
  <si>
    <t>Nuevos Conquistadores</t>
  </si>
  <si>
    <t>COL GENTE UNIDA JOVENES POR LA PAZ - MORAVIA</t>
  </si>
  <si>
    <t>Zambia</t>
  </si>
  <si>
    <t>La Victoria</t>
  </si>
  <si>
    <t>Ocho de Marzo</t>
  </si>
  <si>
    <t>COL GENTE UNIDA JOVENES POR LA PAZ - SEDE VILLA CAFE</t>
  </si>
  <si>
    <t>Zimbabue</t>
  </si>
  <si>
    <t>Labranzagrande</t>
  </si>
  <si>
    <t>Olaya Herrera</t>
  </si>
  <si>
    <t>COL GIMN CAMPESTRE MONTERREY</t>
  </si>
  <si>
    <t>Macanal</t>
  </si>
  <si>
    <t>Oleoducto</t>
  </si>
  <si>
    <t>COL GIMN LOS PINARES</t>
  </si>
  <si>
    <t>Maripí</t>
  </si>
  <si>
    <t>Oriente</t>
  </si>
  <si>
    <t>COL GRACIELA VASQUEZ CANO EN TRAMITE ANTES CENT EDUC GULLIVER</t>
  </si>
  <si>
    <t>Pablo VI</t>
  </si>
  <si>
    <t>COL GUILLERMO TABORDA RESTREPO</t>
  </si>
  <si>
    <t>Mongua</t>
  </si>
  <si>
    <t>Pajarito</t>
  </si>
  <si>
    <t>COL HERALDOS DEL EVANGELIO</t>
  </si>
  <si>
    <t>Monguí</t>
  </si>
  <si>
    <t>COL HISPANO</t>
  </si>
  <si>
    <t>Moniquirá</t>
  </si>
  <si>
    <t>Palenque</t>
  </si>
  <si>
    <t>COL INTEGL NUEVA GENTE</t>
  </si>
  <si>
    <t>Motavita</t>
  </si>
  <si>
    <t>Palermo</t>
  </si>
  <si>
    <t>COL JESUS MARIA VALLE JARAMILLO (AC)</t>
  </si>
  <si>
    <t>Muzo</t>
  </si>
  <si>
    <t>Palmitas Sector Central</t>
  </si>
  <si>
    <t>COL LA ANUNCIACION</t>
  </si>
  <si>
    <t>Nobsa</t>
  </si>
  <si>
    <t>Parque Juan Pablo II</t>
  </si>
  <si>
    <t>COL LA PASTORA-EN ADMINISTRACION (AC)</t>
  </si>
  <si>
    <t>Nuevo Colón</t>
  </si>
  <si>
    <t>Parque Norte</t>
  </si>
  <si>
    <t>COL LATINO</t>
  </si>
  <si>
    <t>Oicatá</t>
  </si>
  <si>
    <t>Patio Bonito</t>
  </si>
  <si>
    <t>COL LUJAN</t>
  </si>
  <si>
    <t>Otanche</t>
  </si>
  <si>
    <t>Pedregal</t>
  </si>
  <si>
    <t>COL MADRE ANTONIA CERINI</t>
  </si>
  <si>
    <t>Pachavita</t>
  </si>
  <si>
    <t>Pedregal Alto</t>
  </si>
  <si>
    <t>COL MANZANARES</t>
  </si>
  <si>
    <t>Páez</t>
  </si>
  <si>
    <t>Perpetuo Socorro</t>
  </si>
  <si>
    <t>COL MARIA AUXILIADORA</t>
  </si>
  <si>
    <t>Paipa</t>
  </si>
  <si>
    <t>Picachito</t>
  </si>
  <si>
    <t>COL MARYMOUNT</t>
  </si>
  <si>
    <t>Picacho</t>
  </si>
  <si>
    <t>COL MIGUEL ANTONIO RAMON MARTINEZ</t>
  </si>
  <si>
    <t>Panqueba</t>
  </si>
  <si>
    <t>Piedra Gorda</t>
  </si>
  <si>
    <t>COL MILIT GENERAL PEDRO NEL OSPINA</t>
  </si>
  <si>
    <t>Pauna</t>
  </si>
  <si>
    <t>Piedras Blancas Matasano</t>
  </si>
  <si>
    <t>COL MILIT JOSE MARIA CORDOBA</t>
  </si>
  <si>
    <t>Paya</t>
  </si>
  <si>
    <t>Playita</t>
  </si>
  <si>
    <t>COL MONTESSORI</t>
  </si>
  <si>
    <t>Paz de Río</t>
  </si>
  <si>
    <t>Playon de Los Comuneros</t>
  </si>
  <si>
    <t>COL MSR ALFONSO URIBE JARAMILLO</t>
  </si>
  <si>
    <t>Pesca</t>
  </si>
  <si>
    <t>Plaza de Ferias</t>
  </si>
  <si>
    <t>COL NOCTURNO DE BACHILLERATO UNIVERSIDAD DE ANTIOQUIA</t>
  </si>
  <si>
    <t>Pisba</t>
  </si>
  <si>
    <t>COL NUESTRA MADRE DE LAS MERCEDES</t>
  </si>
  <si>
    <t>Puerto Boyacá</t>
  </si>
  <si>
    <t>Potrera Miserenga</t>
  </si>
  <si>
    <t>COL NUESTRA SENORA</t>
  </si>
  <si>
    <t>Quípama</t>
  </si>
  <si>
    <t>Potrerito</t>
  </si>
  <si>
    <t>COL NUESTRA SENORA DE LA PROVIDENCIA</t>
  </si>
  <si>
    <t>Ramiriquí</t>
  </si>
  <si>
    <t>Prado</t>
  </si>
  <si>
    <t>COL NUESTRA SENORA DEL ROSARIO DE CHIQUINQUIRA</t>
  </si>
  <si>
    <t>Ráquira</t>
  </si>
  <si>
    <t>Progreso</t>
  </si>
  <si>
    <t>COL NUESTRA SENORA DEL SAGRADO CORAZON</t>
  </si>
  <si>
    <t>Rondón</t>
  </si>
  <si>
    <t>Progreso N 2</t>
  </si>
  <si>
    <t>COL NUEVO CERVANTES CONOCER</t>
  </si>
  <si>
    <t>Saboyá</t>
  </si>
  <si>
    <t>COL PADRE MANYANET</t>
  </si>
  <si>
    <t>Sáchica</t>
  </si>
  <si>
    <t>Rosales</t>
  </si>
  <si>
    <t>COL PALERMO DE SAN JOSE</t>
  </si>
  <si>
    <t>Samacá</t>
  </si>
  <si>
    <t>San Antonio</t>
  </si>
  <si>
    <t>COL PANAMERICANO COLOMBO SUECO</t>
  </si>
  <si>
    <t>San Eduardo</t>
  </si>
  <si>
    <t>San Benito</t>
  </si>
  <si>
    <t>COL PARROQUIAL NTRA SEÑORA DEL BUEN CONSEJO</t>
  </si>
  <si>
    <t>San José de Pare</t>
  </si>
  <si>
    <t>San Bernardo</t>
  </si>
  <si>
    <t>COL PARROQUIAL SAN JUDAS TADEO</t>
  </si>
  <si>
    <t>San Luis de Gaceno</t>
  </si>
  <si>
    <t>San Diego</t>
  </si>
  <si>
    <t>COL PBRO HERNANDO BARRIENTOS CADAVID</t>
  </si>
  <si>
    <t>San Mateo</t>
  </si>
  <si>
    <t>San German</t>
  </si>
  <si>
    <t>COL PEDAG SANTA LUCIA</t>
  </si>
  <si>
    <t>San Miguel de Sema</t>
  </si>
  <si>
    <t>San Isidro</t>
  </si>
  <si>
    <t>COL PESTALOZZI</t>
  </si>
  <si>
    <t>San Pablo de Borbur</t>
  </si>
  <si>
    <t>San Javier No.1</t>
  </si>
  <si>
    <t>COL SAGRADOS CORAZONES</t>
  </si>
  <si>
    <t>Santa María</t>
  </si>
  <si>
    <t>San Javier No.2</t>
  </si>
  <si>
    <t>COL SALESIANO EL SUFRAGIO</t>
  </si>
  <si>
    <t>Santa Rosa de Viterbo</t>
  </si>
  <si>
    <t>San Joaquin</t>
  </si>
  <si>
    <t>COL SAN ANTONIO MARIA CLARET</t>
  </si>
  <si>
    <t>Santa Sofía</t>
  </si>
  <si>
    <t>San Jose</t>
  </si>
  <si>
    <t>COL SAN FRANCISCO JAVIER</t>
  </si>
  <si>
    <t>Santana</t>
  </si>
  <si>
    <t>San Jose de La Montana</t>
  </si>
  <si>
    <t>COL SAN GABRIEL DE LA DOLOROSA</t>
  </si>
  <si>
    <t>Sativanorte</t>
  </si>
  <si>
    <t>San Jose del Manzanillo</t>
  </si>
  <si>
    <t>COL SAN IGNACIO DE LOYOLA</t>
  </si>
  <si>
    <t>Sativasur</t>
  </si>
  <si>
    <t>San Jose La Cima N 1</t>
  </si>
  <si>
    <t>COL SAN JOSE DE LAS VEGAS</t>
  </si>
  <si>
    <t>Siachoque</t>
  </si>
  <si>
    <t>San Jose La Cima N 2</t>
  </si>
  <si>
    <t>COL SAN JUAN BOSCO</t>
  </si>
  <si>
    <t>Soatá</t>
  </si>
  <si>
    <t>San Lucas</t>
  </si>
  <si>
    <t>COL SAN JUAN EUDES</t>
  </si>
  <si>
    <t>Socha</t>
  </si>
  <si>
    <t>San Martin de Porres</t>
  </si>
  <si>
    <t>COL SAN LUCAS</t>
  </si>
  <si>
    <t>Socotá</t>
  </si>
  <si>
    <t>San Miguel</t>
  </si>
  <si>
    <t>COL SANTA BERTILLA BOSCARDIN</t>
  </si>
  <si>
    <t>Sogamoso</t>
  </si>
  <si>
    <t>COL SANTA CLARA DE ASIS</t>
  </si>
  <si>
    <t>Somondoco</t>
  </si>
  <si>
    <t>COL SANTA MARIA DEL ROSARIO</t>
  </si>
  <si>
    <t>Sora</t>
  </si>
  <si>
    <t>San Pedro</t>
  </si>
  <si>
    <t>COL SANTA MARIA MAZZARELLO</t>
  </si>
  <si>
    <t>Soracá</t>
  </si>
  <si>
    <t>COL SANTA TERESITA</t>
  </si>
  <si>
    <t>Sotaquirá</t>
  </si>
  <si>
    <t>Santa Elena Sector Central</t>
  </si>
  <si>
    <t>COL TERESIANO NSTRA SRA DE LA CANDELARIA</t>
  </si>
  <si>
    <t>Susacón</t>
  </si>
  <si>
    <t>Santa Fe</t>
  </si>
  <si>
    <t>COL UNIV COOP DE COLOMBIA</t>
  </si>
  <si>
    <t>Sutamarchán</t>
  </si>
  <si>
    <t>Santa Ines</t>
  </si>
  <si>
    <t>COL VIDA Y PAZ PROGRESAR</t>
  </si>
  <si>
    <t>Sutatenza</t>
  </si>
  <si>
    <t>COL VIDA Y PAZ SEDE CENTRO</t>
  </si>
  <si>
    <t>Tasco</t>
  </si>
  <si>
    <t>Santa Margarita</t>
  </si>
  <si>
    <t>Colegiatura Colombiana de Diseño</t>
  </si>
  <si>
    <t>Tenza</t>
  </si>
  <si>
    <t>Santa Maria de Los Angeles</t>
  </si>
  <si>
    <t>COLEGIO EL ENCANTO DE DIOS</t>
  </si>
  <si>
    <t>Tibaná</t>
  </si>
  <si>
    <t>Santa Monica</t>
  </si>
  <si>
    <t>COLEGIO EL HOGAR DE SU NIÑO</t>
  </si>
  <si>
    <t>Tibasosa</t>
  </si>
  <si>
    <t>Santa Rosa de Lima</t>
  </si>
  <si>
    <t>COLEGIO EMPRESARIAL</t>
  </si>
  <si>
    <t>Tinjacá</t>
  </si>
  <si>
    <t>Santa Teresita</t>
  </si>
  <si>
    <t>COLEGIO MADRID CAMPESTRE</t>
  </si>
  <si>
    <t>Tipacoque</t>
  </si>
  <si>
    <t>Colegio Mayor de Antioquia</t>
  </si>
  <si>
    <t>Toca</t>
  </si>
  <si>
    <t>Santo Domingo Savio Nº 1</t>
  </si>
  <si>
    <t>COLEGIO MUSICAL LAS COMETAS</t>
  </si>
  <si>
    <t>Togüí</t>
  </si>
  <si>
    <t>Santo Domingo Savio Nº 2</t>
  </si>
  <si>
    <t>COLEGIO PARRA PARIS</t>
  </si>
  <si>
    <t>Tópaga</t>
  </si>
  <si>
    <t>Sevilla</t>
  </si>
  <si>
    <t>COLEGIO PARROQUIAL EMAUS</t>
  </si>
  <si>
    <t>Tota</t>
  </si>
  <si>
    <t>Simon Bolivar</t>
  </si>
  <si>
    <t>COLEGIO TOMAS CARRASQUILLA</t>
  </si>
  <si>
    <t>Tunja</t>
  </si>
  <si>
    <t>Compuestudio</t>
  </si>
  <si>
    <t>Tununguá</t>
  </si>
  <si>
    <t>Suramericana</t>
  </si>
  <si>
    <t>Comunidad Católica Misionera Verbus Dei</t>
  </si>
  <si>
    <t>Turmequé</t>
  </si>
  <si>
    <t>Tejelo</t>
  </si>
  <si>
    <t>Comunidad Parroquial Nuestra Señora de Los Desamparados</t>
  </si>
  <si>
    <t>Tuta</t>
  </si>
  <si>
    <t>Tenche</t>
  </si>
  <si>
    <t>Convento de Las Carmelitas Descalzas</t>
  </si>
  <si>
    <t>Tutazá</t>
  </si>
  <si>
    <t>Terminal de Transporte</t>
  </si>
  <si>
    <t>Convento El Verbo Divino</t>
  </si>
  <si>
    <t>Umbita</t>
  </si>
  <si>
    <t>Toscana</t>
  </si>
  <si>
    <t>Convento Hermanas Carmelitas</t>
  </si>
  <si>
    <t>Ventaquemada</t>
  </si>
  <si>
    <t>Travesias</t>
  </si>
  <si>
    <t>Villa de Leyva</t>
  </si>
  <si>
    <t>Trece de Noviembre</t>
  </si>
  <si>
    <t>Convento Hermanas Reparadoras del Sagrado Corazón de Jesús</t>
  </si>
  <si>
    <t>Viracachá</t>
  </si>
  <si>
    <t>Tricentenario</t>
  </si>
  <si>
    <t>Convento Siervas del Santísimo de La Caridad</t>
  </si>
  <si>
    <t>Zetaquirá</t>
  </si>
  <si>
    <t>Trinidad</t>
  </si>
  <si>
    <t>Convento y Casa Provincial de La Presentación</t>
  </si>
  <si>
    <t>Aguadas</t>
  </si>
  <si>
    <t>U.D. Atanasio Girardot</t>
  </si>
  <si>
    <t>CORP DE PROG DE EDUC SOCIAL - CORPROE</t>
  </si>
  <si>
    <t>Anserma</t>
  </si>
  <si>
    <t>U.P.B</t>
  </si>
  <si>
    <t>CORP ESC EMPRESARIAL DE EDUCACION</t>
  </si>
  <si>
    <t>Aranzazu</t>
  </si>
  <si>
    <t>Universidad de Antioquia</t>
  </si>
  <si>
    <t>CORP ESTUDIOS TECNICOS CESTEC</t>
  </si>
  <si>
    <t>Belalcázar</t>
  </si>
  <si>
    <t>Universidad Nacional</t>
  </si>
  <si>
    <t>CORPORACION CIER</t>
  </si>
  <si>
    <t>Chinchiná</t>
  </si>
  <si>
    <t>Urquita</t>
  </si>
  <si>
    <t>EL NUEVO COL THE NEW SCHOOL</t>
  </si>
  <si>
    <t>Filadelfia</t>
  </si>
  <si>
    <t>Veinte de Julio</t>
  </si>
  <si>
    <t>ESC JOSE GREGORIO HERNANDEZ</t>
  </si>
  <si>
    <t>La Dorada</t>
  </si>
  <si>
    <t>Versalles N 1</t>
  </si>
  <si>
    <t>ESC NORMAL SUPERIOR ANTIOQUEÑA</t>
  </si>
  <si>
    <t>La Merced</t>
  </si>
  <si>
    <t>Versalles N 2</t>
  </si>
  <si>
    <t>ESC PBRO MIGUEL GIRALDO SALAZAR</t>
  </si>
  <si>
    <t>Manizales</t>
  </si>
  <si>
    <t>Villa Carlota</t>
  </si>
  <si>
    <t>ESC POPULAR EUCARISTICA ARZOBISPO TULIO BOTERO SALAZAR</t>
  </si>
  <si>
    <t>Manzanares</t>
  </si>
  <si>
    <t>Villa del Socorro</t>
  </si>
  <si>
    <t>ESC POPULAR EUCARISTICA CAMILO C. RESTREPO</t>
  </si>
  <si>
    <t>Marmato</t>
  </si>
  <si>
    <t>Villa Flora</t>
  </si>
  <si>
    <t>ESC POPULAR EUCARISTICA SAN ESTEBAN PROMARTIR</t>
  </si>
  <si>
    <t>Marquetalia</t>
  </si>
  <si>
    <t>Villa Guadalupe</t>
  </si>
  <si>
    <t>ESC POPULAR EUCARISTICA SANTA ANGELA</t>
  </si>
  <si>
    <t>Marulanda</t>
  </si>
  <si>
    <t>Villa Hermosa</t>
  </si>
  <si>
    <t>ESC POPULAR EUCARISTICA ZORAIDA TRUJILLO</t>
  </si>
  <si>
    <t>Neira</t>
  </si>
  <si>
    <t>Villa Lilliam</t>
  </si>
  <si>
    <t>ESC RURAL PRADITO EN ADMINISTRACION (AC)</t>
  </si>
  <si>
    <t>Norcasia</t>
  </si>
  <si>
    <t>Villa Niza</t>
  </si>
  <si>
    <t>ESC UNIVERSIDAD  NACIONAL DE MEDELLIN</t>
  </si>
  <si>
    <t>Pácora</t>
  </si>
  <si>
    <t>Villa Nueva</t>
  </si>
  <si>
    <t>ESCOLME</t>
  </si>
  <si>
    <t>Palestina</t>
  </si>
  <si>
    <t>Villa Turbay</t>
  </si>
  <si>
    <t>Escuela Popular de Arte</t>
  </si>
  <si>
    <t>Pensilvania</t>
  </si>
  <si>
    <t>Villatina</t>
  </si>
  <si>
    <t>Estación Forestal Experimental Piedras Blancas - Universidad Nacional de Colombia</t>
  </si>
  <si>
    <t>Riosucio</t>
  </si>
  <si>
    <t>Volcana Guayabal</t>
  </si>
  <si>
    <t>ESUMER</t>
  </si>
  <si>
    <t>Yarumalito</t>
  </si>
  <si>
    <t>Facultad de Enfermeria - U. de A.</t>
  </si>
  <si>
    <t>Salamina</t>
  </si>
  <si>
    <t>Facultad de Medicina - U. de A.</t>
  </si>
  <si>
    <t>Samaná</t>
  </si>
  <si>
    <t>Facultad de Odontologia - U. de A.</t>
  </si>
  <si>
    <t>San José</t>
  </si>
  <si>
    <t>Facultad de Veterinaria y Zootecnia - U. de A.</t>
  </si>
  <si>
    <t>Supía</t>
  </si>
  <si>
    <t>Frailes Minimos Nuestra Señora del Milagro</t>
  </si>
  <si>
    <t>Victoria</t>
  </si>
  <si>
    <t>FUNDACION EDUC CENSA JUAN SEBASTIAN GUTIERREZ BUSTAMANTE</t>
  </si>
  <si>
    <t>Villamaría</t>
  </si>
  <si>
    <t>Fundación Luis Amigo</t>
  </si>
  <si>
    <t>Viterbo</t>
  </si>
  <si>
    <t>Fundación Universitaria Luis Amigó</t>
  </si>
  <si>
    <t>Fundación Universitaria María Cano</t>
  </si>
  <si>
    <t>Belén de Los Andaquíes</t>
  </si>
  <si>
    <t>GENIOS PREESCOLAR LTDA.</t>
  </si>
  <si>
    <t>Cartagena del Chairá</t>
  </si>
  <si>
    <t>GIMN EDUC EL TESORO</t>
  </si>
  <si>
    <t>Curillo</t>
  </si>
  <si>
    <t>GIMN GUAYACANES</t>
  </si>
  <si>
    <t>El Doncello</t>
  </si>
  <si>
    <t>GIMN INF DIVERSIONES</t>
  </si>
  <si>
    <t>El Paujil</t>
  </si>
  <si>
    <t>GIMN INF PEPEGRILLO</t>
  </si>
  <si>
    <t>GIMN LOS CEDROS</t>
  </si>
  <si>
    <t>La Montañita</t>
  </si>
  <si>
    <t>GUARD PREESC CARICIAS</t>
  </si>
  <si>
    <t>Milán</t>
  </si>
  <si>
    <t>GUARD PREESC CASCANUECES</t>
  </si>
  <si>
    <t>Morelia</t>
  </si>
  <si>
    <t>GUARD Y JARD INF CHUPETIN</t>
  </si>
  <si>
    <t>GUARD Y JARD INF GASPARIN</t>
  </si>
  <si>
    <t>San José del Fragua</t>
  </si>
  <si>
    <t>GUARD Y PREESC EL DESPERTAR DE MI TALENTO</t>
  </si>
  <si>
    <t>San Vicente del Caguán</t>
  </si>
  <si>
    <t>GUARD Y PREESC GURI GURI</t>
  </si>
  <si>
    <t>Solano</t>
  </si>
  <si>
    <t>GUARD Y PREESC LA GRILLA</t>
  </si>
  <si>
    <t>Solita</t>
  </si>
  <si>
    <t>GUARD Y PREESC MIS PRIMEROS EXITOS</t>
  </si>
  <si>
    <t>GUARD Y PREESC MUNDO DE ILUSIONES</t>
  </si>
  <si>
    <t>Aguazul</t>
  </si>
  <si>
    <t>GUARDERIA Y PREESCOLAR PALOTIN</t>
  </si>
  <si>
    <t>Chameza</t>
  </si>
  <si>
    <t>Hermanas de La Legión de María</t>
  </si>
  <si>
    <t>Hato Corozal</t>
  </si>
  <si>
    <t>Hermanas de Los Pobres de Vicente Marinello</t>
  </si>
  <si>
    <t>La Salina</t>
  </si>
  <si>
    <t>Hermanas del Famulato Cristiano</t>
  </si>
  <si>
    <t>Maní</t>
  </si>
  <si>
    <t>Hermanas Misioneras de Santa Teresita</t>
  </si>
  <si>
    <t>Monterrey</t>
  </si>
  <si>
    <t>Hermanita de Los Pobres San Pedro Claver</t>
  </si>
  <si>
    <t>Nunchía</t>
  </si>
  <si>
    <t>Hermanos Misioneros</t>
  </si>
  <si>
    <t>Orocué</t>
  </si>
  <si>
    <t>HOG INF BRISAS DE ROBLEDO</t>
  </si>
  <si>
    <t>Paz de Ariporo</t>
  </si>
  <si>
    <t>INS TEC INDUSTRIAL PASCUAL BRAVO</t>
  </si>
  <si>
    <t>Pore</t>
  </si>
  <si>
    <t>INST ANTIOQUIA</t>
  </si>
  <si>
    <t>Recetor</t>
  </si>
  <si>
    <t>INST COLOMBO VENEZOLANO</t>
  </si>
  <si>
    <t>INST CORFERRINI - SEDE LA DIVISA</t>
  </si>
  <si>
    <t>Sácama</t>
  </si>
  <si>
    <t>INST CORFERRINI - SEDE ROBLEDO</t>
  </si>
  <si>
    <t>San Luis de Palenque</t>
  </si>
  <si>
    <t>INST DE CIENCIAS APLICADAS - INDECAP</t>
  </si>
  <si>
    <t>Támara</t>
  </si>
  <si>
    <t>INST DE COMERCIO MINERVA</t>
  </si>
  <si>
    <t>Tauramena</t>
  </si>
  <si>
    <t>INST DE EDUC FORMAL COMPUESTUDIO</t>
  </si>
  <si>
    <t>INST DE EDUC NO FORMAL Y FORMAL - TECNYVAL</t>
  </si>
  <si>
    <t>INST EDUC  Alvernia</t>
  </si>
  <si>
    <t>Yopal</t>
  </si>
  <si>
    <t>INST EDUC  Campo Valdés</t>
  </si>
  <si>
    <t>Almaguer</t>
  </si>
  <si>
    <t>INST EDUC  Fe y Alegría</t>
  </si>
  <si>
    <t>INST EDUC  Francisco Miranda</t>
  </si>
  <si>
    <t>Balboa</t>
  </si>
  <si>
    <t>INST EDUC  San Juan Bosco</t>
  </si>
  <si>
    <t>Bolívar</t>
  </si>
  <si>
    <t>INST EDUC AGRIPINA MONTES DEL VALLE</t>
  </si>
  <si>
    <t>INST EDUC ALCALDIA DE MEDELLIN</t>
  </si>
  <si>
    <t>Cajibío</t>
  </si>
  <si>
    <t>INST EDUC ALFONSO LOPEZ</t>
  </si>
  <si>
    <t>Caldono</t>
  </si>
  <si>
    <t>INST EDUC ALFONSO LOPEZ PUMAREJO</t>
  </si>
  <si>
    <t>Caloto</t>
  </si>
  <si>
    <t>INST EDUC ALFONSO UPEGUI OROZCO</t>
  </si>
  <si>
    <t>Corinto</t>
  </si>
  <si>
    <t>INST EDUC ALFREDO COCK ARANGO</t>
  </si>
  <si>
    <t>El Tambo</t>
  </si>
  <si>
    <t>INST EDUC AMERICA</t>
  </si>
  <si>
    <t>INST EDUC ANA DE CASTRILLON</t>
  </si>
  <si>
    <t>Guachené</t>
  </si>
  <si>
    <t>INST EDUC ANGELA RESTREPO MORENO</t>
  </si>
  <si>
    <t>Guapi</t>
  </si>
  <si>
    <t>INST EDUC ANTONIO DERKA</t>
  </si>
  <si>
    <t>Inzá</t>
  </si>
  <si>
    <t>INST EDUC ANTONIO RICAURTE</t>
  </si>
  <si>
    <t>Jambaló</t>
  </si>
  <si>
    <t>INST EDUC ARZOBISPO TULIO BOTERO SALAZAR</t>
  </si>
  <si>
    <t>INST EDUC ASAMBLEA DEPARTAMENTAL</t>
  </si>
  <si>
    <t>La Vega</t>
  </si>
  <si>
    <t>INST EDUC AURES</t>
  </si>
  <si>
    <t>López De Micay</t>
  </si>
  <si>
    <t>INST EDUC BARRIO OLAYA HERRERA</t>
  </si>
  <si>
    <t>Mercaderes</t>
  </si>
  <si>
    <t>INST EDUC BARRIO SANTA MARGARITA</t>
  </si>
  <si>
    <t>INST EDUC BARRIO SANTANDER</t>
  </si>
  <si>
    <t>INST EDUC BELLO HORIZONTE</t>
  </si>
  <si>
    <t>Padilla</t>
  </si>
  <si>
    <t>INST EDUC BENEDIKTA ZUR NIEDEN</t>
  </si>
  <si>
    <t>Páez (Belalcázar)</t>
  </si>
  <si>
    <t>INST EDUC BENJAMIN HERRERA</t>
  </si>
  <si>
    <t>Patía</t>
  </si>
  <si>
    <t>INST EDUC BETHESDA</t>
  </si>
  <si>
    <t>Piamonte</t>
  </si>
  <si>
    <t>INST EDUC BICARIAL</t>
  </si>
  <si>
    <t>Piendamó</t>
  </si>
  <si>
    <t>INST EDUC CAMILO MORA CARRASQUILLA</t>
  </si>
  <si>
    <t>Popayán</t>
  </si>
  <si>
    <t>INST EDUC CAPILLA DEL ROSARIO</t>
  </si>
  <si>
    <t>Puerto Tejada</t>
  </si>
  <si>
    <t>INST EDUC CARACAS</t>
  </si>
  <si>
    <t>Puracé (Coconuco)</t>
  </si>
  <si>
    <t>INST EDUC CARLOS ALBERTO CALDERON</t>
  </si>
  <si>
    <t>Rosas</t>
  </si>
  <si>
    <t>INST EDUC CARLOS VIECO ORTIZ</t>
  </si>
  <si>
    <t>San Sebastián</t>
  </si>
  <si>
    <t>INST EDUC CASD</t>
  </si>
  <si>
    <t>Santa Rosa</t>
  </si>
  <si>
    <t>INST EDUC CEFA</t>
  </si>
  <si>
    <t>Santander de Quilichao</t>
  </si>
  <si>
    <t>INST EDUC CIUDAD DON BOSCO</t>
  </si>
  <si>
    <t>Silvia</t>
  </si>
  <si>
    <t>INST EDUC CIUDADELA LAS AMERICAS</t>
  </si>
  <si>
    <t>Sotará (Paispamba)</t>
  </si>
  <si>
    <t>INST EDUC COL LOYOLA PARA LA CIENCIA Y LA INNOVACION</t>
  </si>
  <si>
    <t>Suárez</t>
  </si>
  <si>
    <t>INST EDUC COLOMBIANITOS</t>
  </si>
  <si>
    <t>INST EDUC COMFENALCO</t>
  </si>
  <si>
    <t>Timbío</t>
  </si>
  <si>
    <t>INST EDUC CONCEJO DE MEDELLIN</t>
  </si>
  <si>
    <t>Timbiquí</t>
  </si>
  <si>
    <t>INST EDUC CRISTO REY</t>
  </si>
  <si>
    <t>Toribio</t>
  </si>
  <si>
    <t>INST EDUC CRISTOBAL COLON</t>
  </si>
  <si>
    <t>Totoró</t>
  </si>
  <si>
    <t>INST EDUC DEBORA ARANGO PEREZ</t>
  </si>
  <si>
    <t>Villa Rica</t>
  </si>
  <si>
    <t>INST EDUC DIEGO ECHAVARRIA MISAS</t>
  </si>
  <si>
    <t>Aguachica</t>
  </si>
  <si>
    <t>INST EDUC DINAMARCA</t>
  </si>
  <si>
    <t>Agustín Codazzi</t>
  </si>
  <si>
    <t>INST EDUC DOCE DE OCTUBRE</t>
  </si>
  <si>
    <t>Astrea</t>
  </si>
  <si>
    <t>INST EDUC EDUARDO SANTOS</t>
  </si>
  <si>
    <t>Becerril</t>
  </si>
  <si>
    <t>INST EDUC EL BOSQUE</t>
  </si>
  <si>
    <t>Bosconia</t>
  </si>
  <si>
    <t>INST EDUC EL LIMONAR</t>
  </si>
  <si>
    <t>Chimichagua</t>
  </si>
  <si>
    <t>INST EDUC EL PEDREGAL</t>
  </si>
  <si>
    <t>Chiriguaná</t>
  </si>
  <si>
    <t>INST EDUC EL PINAL</t>
  </si>
  <si>
    <t>Curumaní</t>
  </si>
  <si>
    <t>INST EDUC EL SALVADOR</t>
  </si>
  <si>
    <t>El Copey</t>
  </si>
  <si>
    <t>INST EDUC EL TRIUNFO SANTA TERESA</t>
  </si>
  <si>
    <t>El Paso</t>
  </si>
  <si>
    <t>INST EDUC ESCUELA NORMAL SUPERIOR DE MEDELLIN</t>
  </si>
  <si>
    <t>Gamarra</t>
  </si>
  <si>
    <t>INST EDUC FATIMA NUTIBARA</t>
  </si>
  <si>
    <t>González</t>
  </si>
  <si>
    <t>INST EDUC FE Y ALEGRIA</t>
  </si>
  <si>
    <t>INST EDUC FE Y ALEGRIA AURES</t>
  </si>
  <si>
    <t>La Jagua de Ibirico</t>
  </si>
  <si>
    <t>INST EDUC FE Y ALEGRIA EL LIMONAR</t>
  </si>
  <si>
    <t>La Paz Robles</t>
  </si>
  <si>
    <t>INST EDUC FE Y ALEGRIA GRANIZAL</t>
  </si>
  <si>
    <t>Manaure Balcón del Cesar</t>
  </si>
  <si>
    <t>INST EDUC FE Y ALEGRIA POPULAR</t>
  </si>
  <si>
    <t>Pailitas</t>
  </si>
  <si>
    <t>INST EDUC FE Y ALEGRIA SAN JOSE</t>
  </si>
  <si>
    <t>Pelaya</t>
  </si>
  <si>
    <t>INST EDUC FE Y ALEGRIA SANTA MARIA</t>
  </si>
  <si>
    <t>Pueblo Bello</t>
  </si>
  <si>
    <t>INST EDUC FE Y ALEGRIA SANTO DOMINGO</t>
  </si>
  <si>
    <t>Río de Oro</t>
  </si>
  <si>
    <t>INST EDUC FE Y ALEGRIA VILLA DE LA CANDELARIA</t>
  </si>
  <si>
    <t>San Alberto</t>
  </si>
  <si>
    <t>INST EDUC FEDERICO OZANAM</t>
  </si>
  <si>
    <t>INST EDUC FELIX DE BEDOUT MORENO</t>
  </si>
  <si>
    <t>San Martín</t>
  </si>
  <si>
    <t>INST EDUC FELIX HENAO BOTERO</t>
  </si>
  <si>
    <t>Tamalameque</t>
  </si>
  <si>
    <t>INST EDUC FRANCISCO ANTONIO ZEA</t>
  </si>
  <si>
    <t>Valledupar</t>
  </si>
  <si>
    <t>INST EDUC GABRIEL GARCIA MARQUEZ</t>
  </si>
  <si>
    <t>Acandí</t>
  </si>
  <si>
    <t>INST EDUC GERARDO VALENCIA CANO</t>
  </si>
  <si>
    <t>Alto Baudó (Pie de Pató)</t>
  </si>
  <si>
    <t>INST EDUC GONZALO RESTREPO JARAMILLO</t>
  </si>
  <si>
    <t>Bagadó</t>
  </si>
  <si>
    <t>INST EDUC GRACINST EDUCLA JIMENES DE BUSTAMANTE</t>
  </si>
  <si>
    <t>Bahía Solano</t>
  </si>
  <si>
    <t>INST EDUC GUADALUPE</t>
  </si>
  <si>
    <t>Bajo Baudó</t>
  </si>
  <si>
    <t>INST EDUC HECTOR ABAD GOMEZ</t>
  </si>
  <si>
    <t>Bojayá</t>
  </si>
  <si>
    <t>INST EDUC HECTOR ROGELIO MONTOYA</t>
  </si>
  <si>
    <t>Cértegui</t>
  </si>
  <si>
    <t>INST EDUC HORACIO MUÑOZ SUESCUN</t>
  </si>
  <si>
    <t>Condoto</t>
  </si>
  <si>
    <t>INST EDUC INEM JOSE FELIX DE RESTREPO</t>
  </si>
  <si>
    <t>El Atrato</t>
  </si>
  <si>
    <t>INST EDUC JAVIERA LONDOÑO</t>
  </si>
  <si>
    <t>El Cantón de San Pablo</t>
  </si>
  <si>
    <t>INST EDUC JESUS MARIA  EL ROSAL</t>
  </si>
  <si>
    <t>El Carmen de Atrato</t>
  </si>
  <si>
    <t>INST EDUC JESUS REY</t>
  </si>
  <si>
    <t>El Carmen del Darién</t>
  </si>
  <si>
    <t>INST EDUC JOAQUIN VALLEJO ARBELAEZ</t>
  </si>
  <si>
    <t>Istmina</t>
  </si>
  <si>
    <t>INST EDUC JORGE ELIECER GAITAN</t>
  </si>
  <si>
    <t>Jurado</t>
  </si>
  <si>
    <t>INST EDUC JORGE ROBLEDO</t>
  </si>
  <si>
    <t>Litoral del San Juan</t>
  </si>
  <si>
    <t>INST EDUC JOSE ACEVEDO Y GOMEZ</t>
  </si>
  <si>
    <t>Lloró</t>
  </si>
  <si>
    <t>INST EDUC JOSE ANTONIO GALAN</t>
  </si>
  <si>
    <t>Medio Atrato</t>
  </si>
  <si>
    <t>INST EDUC JOSE ASUNCION SILVA</t>
  </si>
  <si>
    <t>Medio Baudó</t>
  </si>
  <si>
    <t>INST EDUC JOSE CELESTINO MUTIS</t>
  </si>
  <si>
    <t>Medio San Juan</t>
  </si>
  <si>
    <t>INST EDUC JOSE HORACIO BETANCUR</t>
  </si>
  <si>
    <t>Nóvita</t>
  </si>
  <si>
    <t>INST EDUC JOSE MARIA BERNAL</t>
  </si>
  <si>
    <t>Nuquí</t>
  </si>
  <si>
    <t>INST EDUC JUAN DE DIOS CARVAJAL</t>
  </si>
  <si>
    <t>Quibdó</t>
  </si>
  <si>
    <t>INST EDUC JUAN DE LA CRUZ POSADA</t>
  </si>
  <si>
    <t>Río Iro</t>
  </si>
  <si>
    <t>INST EDUC JUAN MARIA CESPEDES</t>
  </si>
  <si>
    <t>Río Quito</t>
  </si>
  <si>
    <t>INST EDUC JULIO CESAR GARCIA</t>
  </si>
  <si>
    <t>INST EDUC JUVENIL NUEVO FUTURO</t>
  </si>
  <si>
    <t>San José del Palmar</t>
  </si>
  <si>
    <t>INST EDUC KENNEDY</t>
  </si>
  <si>
    <t>Sipí</t>
  </si>
  <si>
    <t>INST EDUC LA CANDELARIA</t>
  </si>
  <si>
    <t>Tadó</t>
  </si>
  <si>
    <t>INST EDUC LA ESPERANZA</t>
  </si>
  <si>
    <t>Unguía</t>
  </si>
  <si>
    <t>INST EDUC LA HUERTA</t>
  </si>
  <si>
    <t>Unión Panamericana</t>
  </si>
  <si>
    <t>INST EDUC LA INDEPENDENCIA</t>
  </si>
  <si>
    <t>Ayapel</t>
  </si>
  <si>
    <t>INST EDUC LA LIBERTAD</t>
  </si>
  <si>
    <t>INST EDUC LA MILAGROSA</t>
  </si>
  <si>
    <t>Canalete</t>
  </si>
  <si>
    <t>INST EDUC LA PIEDAD</t>
  </si>
  <si>
    <t>Cereté</t>
  </si>
  <si>
    <t>INST EDUC LA PRESENTACION</t>
  </si>
  <si>
    <t>Chimá</t>
  </si>
  <si>
    <t>INST EDUC LA SALLE DE CAMPOAMOR</t>
  </si>
  <si>
    <t>Chinú</t>
  </si>
  <si>
    <t>INST EDUC LAS FLORES</t>
  </si>
  <si>
    <t>Ciénaga de Oro</t>
  </si>
  <si>
    <t>INST EDUC LEONARDO DA VINCI</t>
  </si>
  <si>
    <t>Cotorra</t>
  </si>
  <si>
    <t>INST EDUC LOLA GONZALEZ</t>
  </si>
  <si>
    <t>La Apartada</t>
  </si>
  <si>
    <t>INST EDUC LOMA HERMOSA</t>
  </si>
  <si>
    <t>Los Córdobas</t>
  </si>
  <si>
    <t>INST EDUC LORETO</t>
  </si>
  <si>
    <t>Momil</t>
  </si>
  <si>
    <t>INST EDUC LUCRECIO JARAMILLO VELEZ</t>
  </si>
  <si>
    <t>Montelíbano</t>
  </si>
  <si>
    <t>INST EDUC LUIS CARLOS GALAN SARMIENTO</t>
  </si>
  <si>
    <t>Montería</t>
  </si>
  <si>
    <t>INST EDUC LUIS LOPEZ DE MESA</t>
  </si>
  <si>
    <t>Moñitos</t>
  </si>
  <si>
    <t>INST EDUC MADRE LAURA</t>
  </si>
  <si>
    <t>Planeta Rica</t>
  </si>
  <si>
    <t>INST EDUC MADRE MARIA MAZARELLO</t>
  </si>
  <si>
    <t>Pueblo Nuevo</t>
  </si>
  <si>
    <t>INST EDUC MAESTRO ARENAS BETANCUR</t>
  </si>
  <si>
    <t>Puerto Escondido</t>
  </si>
  <si>
    <t>INST EDUC MAESTRO FERNANDO BOTERO</t>
  </si>
  <si>
    <t>Puerto Libertador</t>
  </si>
  <si>
    <t>INST EDUC MAESTRO PEDRO NEL GOMEZ</t>
  </si>
  <si>
    <t>Purísima</t>
  </si>
  <si>
    <t>INST EDUC MANUEL J. BETANCUR</t>
  </si>
  <si>
    <t>Sahagún</t>
  </si>
  <si>
    <t>INST EDUC MANUEL JOSE CAYZEDO</t>
  </si>
  <si>
    <t>San Andrés de Sotavento</t>
  </si>
  <si>
    <t>INST EDUC MANUEL JOSE GOMEZ S</t>
  </si>
  <si>
    <t>San Antero</t>
  </si>
  <si>
    <t>INST EDUC MARCO FIDEL SUAREZ</t>
  </si>
  <si>
    <t>San Bernardo del Viento</t>
  </si>
  <si>
    <t>INST EDUC MARIA CANO</t>
  </si>
  <si>
    <t>INST EDUC MARIA MONTESSORI</t>
  </si>
  <si>
    <t>San José de Uré</t>
  </si>
  <si>
    <t>INST EDUC MARINA ORTH</t>
  </si>
  <si>
    <t>San Pelayo</t>
  </si>
  <si>
    <t>INST EDUC MARISCAL ROBLEDO</t>
  </si>
  <si>
    <t>Santa Cruz de Lorica</t>
  </si>
  <si>
    <t>INST EDUC MATER DEI</t>
  </si>
  <si>
    <t>Tierralta</t>
  </si>
  <si>
    <t>INST EDUC MERCEDITAS GOMEZ MARTINEZ</t>
  </si>
  <si>
    <t>Tuchín</t>
  </si>
  <si>
    <t>INST EDUC MIRAFLORES</t>
  </si>
  <si>
    <t>INST EDUC MIXTA URBANA DE MEDELLIN</t>
  </si>
  <si>
    <t>Agua de Dios</t>
  </si>
  <si>
    <t>INST EDUC MONSEÑOR VICTOR WIEDEMANN</t>
  </si>
  <si>
    <t>Albán</t>
  </si>
  <si>
    <t>INST EDUC OCTAVIO CALDERON MEJIA</t>
  </si>
  <si>
    <t>Anapoima</t>
  </si>
  <si>
    <t>INST EDUC OCTAVIO HARRY</t>
  </si>
  <si>
    <t>Anolaima</t>
  </si>
  <si>
    <t>INST EDUC PBRO ANTONIO JOSE BERNAL LONDOÑO</t>
  </si>
  <si>
    <t>Apulo</t>
  </si>
  <si>
    <t>INST EDUC PEDRO CLAVER AGUIRRE</t>
  </si>
  <si>
    <t>Arbeláez</t>
  </si>
  <si>
    <t>INST EDUC PEDRO OCTAVIO AMADO</t>
  </si>
  <si>
    <t>Beltrán</t>
  </si>
  <si>
    <t>INST EDUC PERPETUO SOCORRO</t>
  </si>
  <si>
    <t>Bituima</t>
  </si>
  <si>
    <t>INST EDUC PICACHITO</t>
  </si>
  <si>
    <t>Bogotá D.C.</t>
  </si>
  <si>
    <t>INST EDUC PRADOS VERDES</t>
  </si>
  <si>
    <t>Bojacá</t>
  </si>
  <si>
    <t>INST EDUC PRESBITERO JUAN J. ESCOBAR</t>
  </si>
  <si>
    <t>Cabrera</t>
  </si>
  <si>
    <t>INST EDUC RAFAEL GARCIA HERREROS</t>
  </si>
  <si>
    <t>Cachipay</t>
  </si>
  <si>
    <t>INST EDUC RAFAEL URIBE URIBE</t>
  </si>
  <si>
    <t>Cajicá</t>
  </si>
  <si>
    <t>INST EDUC RAMON GIRALDO CEBALLOS</t>
  </si>
  <si>
    <t>Caparrapí</t>
  </si>
  <si>
    <t>INST EDUC REPUBLICA DE URUGUAY</t>
  </si>
  <si>
    <t>Cáqueza</t>
  </si>
  <si>
    <t>INST EDUC REPUBLICA DE VENEZUELA</t>
  </si>
  <si>
    <t>Carmen de Carupa</t>
  </si>
  <si>
    <t>INST EDUC RICARDO URIBE ESCOBAR</t>
  </si>
  <si>
    <t>Chaguaní</t>
  </si>
  <si>
    <t>INST EDUC RODRIGO CORREA PALACIO</t>
  </si>
  <si>
    <t>Chía</t>
  </si>
  <si>
    <t>INST EDUC ROSALIA SUAREZ</t>
  </si>
  <si>
    <t>Chipaque</t>
  </si>
  <si>
    <t>INST EDUC SAMUEL BARRIENTOS RESTREPO</t>
  </si>
  <si>
    <t>Choachí</t>
  </si>
  <si>
    <t>INST EDUC SAN ANTONIO DE PRADO</t>
  </si>
  <si>
    <t>Chocontá</t>
  </si>
  <si>
    <t>INST EDUC SAN CRISTOBAL</t>
  </si>
  <si>
    <t>Cogua</t>
  </si>
  <si>
    <t>INST EDUC SAN FRANCISCO DE ASIS</t>
  </si>
  <si>
    <t>Cota</t>
  </si>
  <si>
    <t>INST EDUC SAN JOSE OBRERO</t>
  </si>
  <si>
    <t>Cucunubá</t>
  </si>
  <si>
    <t>INST EDUC SAN JUAN BAUTISTA DE LA SALLE</t>
  </si>
  <si>
    <t>El Colegio</t>
  </si>
  <si>
    <t>INST EDUC SAN NICOLAS</t>
  </si>
  <si>
    <t>INST EDUC SAN PABLO</t>
  </si>
  <si>
    <t>El Rosal</t>
  </si>
  <si>
    <t>INST EDUC SAN ROBERTO BELARMINO</t>
  </si>
  <si>
    <t>Facatativá</t>
  </si>
  <si>
    <t>INST EDUC SAN VICENTE DE PAUL</t>
  </si>
  <si>
    <t>Fómeque</t>
  </si>
  <si>
    <t>INST EDUC SANTA ELENA</t>
  </si>
  <si>
    <t>Fosca</t>
  </si>
  <si>
    <t>INST EDUC SANTA JUANA DE LESTONNAC</t>
  </si>
  <si>
    <t>Funza</t>
  </si>
  <si>
    <t>INST EDUC SANTA ROSA DE LIMA</t>
  </si>
  <si>
    <t>Fúquene</t>
  </si>
  <si>
    <t>INST EDUC SANTO ANGEL</t>
  </si>
  <si>
    <t>Fusagasugá</t>
  </si>
  <si>
    <t>INST EDUC SANTOS ANGELES CUSTODIOS</t>
  </si>
  <si>
    <t>Gachalá</t>
  </si>
  <si>
    <t>INST EDUC SAUL LONDOÑO LONDOÑO</t>
  </si>
  <si>
    <t>Gachancipá</t>
  </si>
  <si>
    <t>INST EDUC SEBASTIAN DE BELALCAZAR</t>
  </si>
  <si>
    <t>Gachetá</t>
  </si>
  <si>
    <t>INST EDUC SOL DE ORIENTE</t>
  </si>
  <si>
    <t>Gama</t>
  </si>
  <si>
    <t>INST EDUC SOR JUANA INES DE LA CRUZ</t>
  </si>
  <si>
    <t>INST EDUC TOMAS CARRASQUILLA NO. 2</t>
  </si>
  <si>
    <t>INST EDUC TRICENTENARIO</t>
  </si>
  <si>
    <t>Guachetá</t>
  </si>
  <si>
    <t>INST EDUC TULIO OSPINA</t>
  </si>
  <si>
    <t>Guaduas</t>
  </si>
  <si>
    <t>INST EDUC VALLEJUELOS</t>
  </si>
  <si>
    <t>Guasca</t>
  </si>
  <si>
    <t>INST EDUC VIDA PARA TODOS</t>
  </si>
  <si>
    <t>Guataquí</t>
  </si>
  <si>
    <t>INST EDUC VILLA FLORA</t>
  </si>
  <si>
    <t>Guatavita</t>
  </si>
  <si>
    <t>INST EDUC VILLA TURBAY</t>
  </si>
  <si>
    <t>Guayabal de Síquima</t>
  </si>
  <si>
    <t>INST EDUC YERMO Y PARRES</t>
  </si>
  <si>
    <t>Guayabetal</t>
  </si>
  <si>
    <t>INST FERRINI - SEDE CALASANZ</t>
  </si>
  <si>
    <t>Gutiérrez</t>
  </si>
  <si>
    <t>INST FERRINI - SEDE CENTRO</t>
  </si>
  <si>
    <t>Jerusalén</t>
  </si>
  <si>
    <t>INST FERRINI - SEDE ROBLEDO</t>
  </si>
  <si>
    <t>Junín</t>
  </si>
  <si>
    <t>INST JORGE ROBLEDO</t>
  </si>
  <si>
    <t>La Calera</t>
  </si>
  <si>
    <t>INST METROPOLITANO DE EDUC IME</t>
  </si>
  <si>
    <t>La Mesa</t>
  </si>
  <si>
    <t>INST MUSICAL DIEGO ECHAVARRIA</t>
  </si>
  <si>
    <t>INST PARRA PARIS</t>
  </si>
  <si>
    <t>La Peña</t>
  </si>
  <si>
    <t>INST PEDAG FILADELFIA</t>
  </si>
  <si>
    <t>INST PEDAGOGICO ALFA</t>
  </si>
  <si>
    <t>Lenguazaque</t>
  </si>
  <si>
    <t>INST SALESIANO PEDRO JUSTO BERRIO</t>
  </si>
  <si>
    <t>Machetá</t>
  </si>
  <si>
    <t>INST SAN CARLOS</t>
  </si>
  <si>
    <t>Madrid</t>
  </si>
  <si>
    <t>INST TEC METROPOLITANO - SEDE CASTILLA</t>
  </si>
  <si>
    <t>Manta</t>
  </si>
  <si>
    <t>INSTITUCIÓN EDUCATIVA PEDAGÓGICO INTEGRAL CENPI</t>
  </si>
  <si>
    <t>Medina</t>
  </si>
  <si>
    <t>Instituto CES</t>
  </si>
  <si>
    <t>Mosquera</t>
  </si>
  <si>
    <t>Instituto de Artes</t>
  </si>
  <si>
    <t>Instituto de Bellas Artes - Calle Ayacucho</t>
  </si>
  <si>
    <t>Nemocón</t>
  </si>
  <si>
    <t>Instituto de Las Ciencias Aplicadas - INDECAP</t>
  </si>
  <si>
    <t>Nilo</t>
  </si>
  <si>
    <t>Instituto Metropolitano de Educación - IME</t>
  </si>
  <si>
    <t>Nimaima</t>
  </si>
  <si>
    <t>Instituto Pascual Bravo</t>
  </si>
  <si>
    <t>Nocaima</t>
  </si>
  <si>
    <t>Instituto Tecnologico Metropolitano - ITM</t>
  </si>
  <si>
    <t>Pacho</t>
  </si>
  <si>
    <t>Instituto Tecnológico Metropolitano - ITM</t>
  </si>
  <si>
    <t>Paime</t>
  </si>
  <si>
    <t>JARD COMUNITARIO SUSANITA DIAZ</t>
  </si>
  <si>
    <t>Pandi</t>
  </si>
  <si>
    <t>JARD INF 13 DE NOVIEMBRE - CARLA CRISTINA</t>
  </si>
  <si>
    <t>Paratebueno</t>
  </si>
  <si>
    <t>JARD INF 20 DE JULIO - CARLA CRISTINA</t>
  </si>
  <si>
    <t>Pasca</t>
  </si>
  <si>
    <t>JARD INF ABEJITAS LABORIOSAS</t>
  </si>
  <si>
    <t>Puerto Salgar</t>
  </si>
  <si>
    <t>JARD INF BELLA INFANCIA - CARLA CRISTINA</t>
  </si>
  <si>
    <t>Pulí</t>
  </si>
  <si>
    <t>JARD INF BLANQUIZAL - CARLA CRISTINA</t>
  </si>
  <si>
    <t>Quebradanegra</t>
  </si>
  <si>
    <t>JARD INF CAPERUCITA ROJA</t>
  </si>
  <si>
    <t>Quetame</t>
  </si>
  <si>
    <t>JARD INF CASITA DE ILUSIONES</t>
  </si>
  <si>
    <t>Quipile</t>
  </si>
  <si>
    <t>JARD INF CHIQUILANDIA LTDA</t>
  </si>
  <si>
    <t>Ricaurte</t>
  </si>
  <si>
    <t>JARD INF CHIQUILLOS DE LA COLINA</t>
  </si>
  <si>
    <t>San Antonio del Tequendama</t>
  </si>
  <si>
    <t>JARD INF CLARA MARIA</t>
  </si>
  <si>
    <t>JARD INF COQUI</t>
  </si>
  <si>
    <t>San Cayetano</t>
  </si>
  <si>
    <t>JARD INF EL ARTE Y EL CONOCER</t>
  </si>
  <si>
    <t>JARD INF EL ENCUENTRO</t>
  </si>
  <si>
    <t>San Juan de Río Seco</t>
  </si>
  <si>
    <t>JARD INF EL LIMONAR - CARLA CRISTINA</t>
  </si>
  <si>
    <t>Sasaima</t>
  </si>
  <si>
    <t>JARD INF EL RECREO DE LOS NIÑOS</t>
  </si>
  <si>
    <t>Sesquilé</t>
  </si>
  <si>
    <t>JARD INF JORGE DIAZ GRANADOS - CARLA CRISTINA</t>
  </si>
  <si>
    <t>Sibaté</t>
  </si>
  <si>
    <t>JARD INF JOSE MARIA CORDOBA</t>
  </si>
  <si>
    <t>Silvania</t>
  </si>
  <si>
    <t>JARD INF LA ARBOLEDA Y CIA. LTDA.</t>
  </si>
  <si>
    <t>Simijaca</t>
  </si>
  <si>
    <t>JARD INF LA CASITA NAZARET</t>
  </si>
  <si>
    <t>Soacha</t>
  </si>
  <si>
    <t>JARD INF LA FINQUITA - CARLA CRISTINA</t>
  </si>
  <si>
    <t>Sopó</t>
  </si>
  <si>
    <t>JARD INF LA TATA</t>
  </si>
  <si>
    <t>Subachoque</t>
  </si>
  <si>
    <t>JARD INF LA VISITACION</t>
  </si>
  <si>
    <t>Suesca</t>
  </si>
  <si>
    <t>JARD INF LAS VIOLETAS - CARLA CRISTINA</t>
  </si>
  <si>
    <t>Supatá</t>
  </si>
  <si>
    <t>JARD INF LOS LAURELES</t>
  </si>
  <si>
    <t>Susa</t>
  </si>
  <si>
    <t>JARD INF LOS PIONEROS</t>
  </si>
  <si>
    <t>Sutatausa</t>
  </si>
  <si>
    <t>JARD INF LOS SANTOS ANGELES</t>
  </si>
  <si>
    <t>Tabio</t>
  </si>
  <si>
    <t>JARD INF MAGICO UNIVERSO</t>
  </si>
  <si>
    <t>Tausa</t>
  </si>
  <si>
    <t>JARD INF MI MAGICO MUNDO</t>
  </si>
  <si>
    <t>Tena</t>
  </si>
  <si>
    <t>JARD INF MI MUNDO MARAVILLOSO</t>
  </si>
  <si>
    <t>Tenjo</t>
  </si>
  <si>
    <t>JARD INF NIÑO JESUS - CARLA CRISTINA</t>
  </si>
  <si>
    <t>Tibacuy</t>
  </si>
  <si>
    <t>JARD INF PELUSA</t>
  </si>
  <si>
    <t>Tibirita</t>
  </si>
  <si>
    <t>JARD INF PEQUEÑAS PERSONITAS</t>
  </si>
  <si>
    <t>Tocaima</t>
  </si>
  <si>
    <t>JARD INF PEQUEÑINES</t>
  </si>
  <si>
    <t>Tocancipá</t>
  </si>
  <si>
    <t>JARD INF PINOCHO</t>
  </si>
  <si>
    <t>Topaipí</t>
  </si>
  <si>
    <t>JARD INF PIOLIN</t>
  </si>
  <si>
    <t>Ubalá</t>
  </si>
  <si>
    <t>JARD INF SAGRADO CORAZON DE JESUS</t>
  </si>
  <si>
    <t>Ubaque</t>
  </si>
  <si>
    <t>JARD INF SAN MATEO - CARLA CRISTINA</t>
  </si>
  <si>
    <t>Ubaté</t>
  </si>
  <si>
    <t>JARD INF SUPER AMIGOS</t>
  </si>
  <si>
    <t>Une</t>
  </si>
  <si>
    <t>JARD INF VIDA NUEVA</t>
  </si>
  <si>
    <t>Útica</t>
  </si>
  <si>
    <t>JARD INF Y PREESC PAJARILLOS</t>
  </si>
  <si>
    <t>JARD RONDAS INFANTILES</t>
  </si>
  <si>
    <t>Vergara</t>
  </si>
  <si>
    <t>JARD SALAS CUNAS MEDELLIN GOTA DE LECHE</t>
  </si>
  <si>
    <t>Vianí</t>
  </si>
  <si>
    <t>JARD SAN PEDR CLAVER</t>
  </si>
  <si>
    <t>Villagómez</t>
  </si>
  <si>
    <t>JARDIN INFANTIL OSO CURIOSO</t>
  </si>
  <si>
    <t>Villapinzón</t>
  </si>
  <si>
    <t>LA CASA CENTRO INFANTIL Y DESARROLLO HUMANO</t>
  </si>
  <si>
    <t>Villeta</t>
  </si>
  <si>
    <t>LIC RODRIGO ARENAS BETANCUR EN ADMINISTRACION (AC)</t>
  </si>
  <si>
    <t>Viotá</t>
  </si>
  <si>
    <t>LIC SALAZAR Y HERRERA</t>
  </si>
  <si>
    <t>Yacopí</t>
  </si>
  <si>
    <t>LIC SAN RAFAEL</t>
  </si>
  <si>
    <t>Zipacón</t>
  </si>
  <si>
    <t>LICEO REMINGTON</t>
  </si>
  <si>
    <t>Zipaquirá</t>
  </si>
  <si>
    <t>MAT Y GUARD LOS OSITOS LTDA.</t>
  </si>
  <si>
    <t>Inírida</t>
  </si>
  <si>
    <t>MAT Y JARD INF PIMPILIM</t>
  </si>
  <si>
    <t>MAT Y JARD INF VENUSITAS</t>
  </si>
  <si>
    <t>El Retorno</t>
  </si>
  <si>
    <t>Misioneros Cambonianos</t>
  </si>
  <si>
    <t>Misioneros de La Consolata</t>
  </si>
  <si>
    <t>San José del Guaviare</t>
  </si>
  <si>
    <t>Misioneros de La Inmaculada</t>
  </si>
  <si>
    <t>Acevedo</t>
  </si>
  <si>
    <t>Monasterio de La Visitación</t>
  </si>
  <si>
    <t>Aipe</t>
  </si>
  <si>
    <t>Ninguno</t>
  </si>
  <si>
    <t>Algeciras</t>
  </si>
  <si>
    <t>Noviciado Hermanos Maristas de La Enseñanza</t>
  </si>
  <si>
    <t>Baraya</t>
  </si>
  <si>
    <t>Noviciado Nazareth Hermanas Capuchinas</t>
  </si>
  <si>
    <t>Campoalegre</t>
  </si>
  <si>
    <t>Noviciado Paulino Divino Maestro</t>
  </si>
  <si>
    <t>Noviciado Refugio San Miguel Hermanas Minimas de Nuestra Señora del Sufragio</t>
  </si>
  <si>
    <t>El Agrado</t>
  </si>
  <si>
    <t>Noviciado San Estanislao Kotska</t>
  </si>
  <si>
    <t>El Pital</t>
  </si>
  <si>
    <t>Noviciado Siervas de María Ministras de Los Enfermos</t>
  </si>
  <si>
    <t>Elías</t>
  </si>
  <si>
    <t>Paraninfo Universidad de Antioquia</t>
  </si>
  <si>
    <t>Garzón</t>
  </si>
  <si>
    <t>Paysandu - Sede Universidad Nacional de Colombia</t>
  </si>
  <si>
    <t>Gigante</t>
  </si>
  <si>
    <t>Politécnico Aburrá</t>
  </si>
  <si>
    <t>Politécnico Colombiano "Jaime Isaza Cadavid"</t>
  </si>
  <si>
    <t>Hobo</t>
  </si>
  <si>
    <t>POLITECNICO MAYOR ANTES STUDIO SISTEMAS AGENCIA CRISTIANA DE SERVICIO Y EDUCACION</t>
  </si>
  <si>
    <t>Iquira</t>
  </si>
  <si>
    <t>Postulado y Noviciado de La Presentación</t>
  </si>
  <si>
    <t>Isnos</t>
  </si>
  <si>
    <t>PREES SOLECITOS</t>
  </si>
  <si>
    <t>La Argentina</t>
  </si>
  <si>
    <t>PREESC AMIGO DE LOS NIÑOS</t>
  </si>
  <si>
    <t>La Plata</t>
  </si>
  <si>
    <t>PREESC ANGELILLOS</t>
  </si>
  <si>
    <t>Nátaga</t>
  </si>
  <si>
    <t>PREESC COLOMBIANITOS DEL FUTURO</t>
  </si>
  <si>
    <t>Neiva</t>
  </si>
  <si>
    <t>PREESC COLORINES LTDA.</t>
  </si>
  <si>
    <t>Oporapa</t>
  </si>
  <si>
    <t>PREESC EL RODEO</t>
  </si>
  <si>
    <t>Paicol</t>
  </si>
  <si>
    <t>PREESC GENIOS ESCALANDO</t>
  </si>
  <si>
    <t>PREESC GOTITAS DE ROCIO</t>
  </si>
  <si>
    <t>PREESC GUARD LA CASA DE LOS COLORES</t>
  </si>
  <si>
    <t>Pitalito</t>
  </si>
  <si>
    <t>PREESC HEIDY</t>
  </si>
  <si>
    <t>Rivera</t>
  </si>
  <si>
    <t>PREESC HERMANOS GRIMMS</t>
  </si>
  <si>
    <t>Saladoblanco</t>
  </si>
  <si>
    <t>PREESC HORMIGUITAS LABORIOSAS  - SEDE CALASANZ</t>
  </si>
  <si>
    <t>San Agustín</t>
  </si>
  <si>
    <t>PREESC LA CASITA DEL SABER</t>
  </si>
  <si>
    <t>PREESC LOS CHAMITOS</t>
  </si>
  <si>
    <t>Suaza</t>
  </si>
  <si>
    <t>PREESC LOS PINGUINOS</t>
  </si>
  <si>
    <t>Tarqui</t>
  </si>
  <si>
    <t>PREESC LUCECITAS DEL CORTIJO</t>
  </si>
  <si>
    <t>Tello</t>
  </si>
  <si>
    <t>PREESC MANANTIALES DE ALEGRIA</t>
  </si>
  <si>
    <t>Teruel</t>
  </si>
  <si>
    <t>PREESC MIKEY MOUSE</t>
  </si>
  <si>
    <t>Tesalia</t>
  </si>
  <si>
    <t>PREESC MIS GARABATOS</t>
  </si>
  <si>
    <t>Timaná</t>
  </si>
  <si>
    <t>PREESC MIS PRIMEROS AÑOS</t>
  </si>
  <si>
    <t>Villavieja</t>
  </si>
  <si>
    <t>PREESC MUSICAL AMADEUS</t>
  </si>
  <si>
    <t>Yaguará</t>
  </si>
  <si>
    <t>PREESC NUESTRO MUNDO</t>
  </si>
  <si>
    <t>PREESC NUEVO AMANACER</t>
  </si>
  <si>
    <t>Barrancas</t>
  </si>
  <si>
    <t>PREESC PEQUEÑOS CREATIVOS</t>
  </si>
  <si>
    <t>Dibulla</t>
  </si>
  <si>
    <t>PREESC POLDI</t>
  </si>
  <si>
    <t>Distracción</t>
  </si>
  <si>
    <t>PREESC SAN ANDRES APOSTOL</t>
  </si>
  <si>
    <t>El Molino</t>
  </si>
  <si>
    <t>PREESC SOL NACIENTE</t>
  </si>
  <si>
    <t>Fonseca</t>
  </si>
  <si>
    <t>PREESC TRAMPOLIN</t>
  </si>
  <si>
    <t>Hatonuevo</t>
  </si>
  <si>
    <t>PREESC XIMENA RICO LLANO</t>
  </si>
  <si>
    <t>La Jagua del Pilar</t>
  </si>
  <si>
    <t>PREESC Y CENT DE ESTIMULACION  GRANDES EXPLORADORES</t>
  </si>
  <si>
    <t>Maicao</t>
  </si>
  <si>
    <t>PREESC Y PRIM GUILLE LTDA</t>
  </si>
  <si>
    <t>Manaure</t>
  </si>
  <si>
    <t>Religiosas Adoratrices Robledo Villa Flora</t>
  </si>
  <si>
    <t>Riohacha</t>
  </si>
  <si>
    <t>SEC  CONRADO GONZALEZ</t>
  </si>
  <si>
    <t>San Juan del Cesar</t>
  </si>
  <si>
    <t>SEC AGUAS FRIAS</t>
  </si>
  <si>
    <t>Uribia</t>
  </si>
  <si>
    <t>SEC CENT EDUC PEDREGAL BAJO</t>
  </si>
  <si>
    <t>Urumita</t>
  </si>
  <si>
    <t>SEC COL AGUSTIN NIETO CABALLERO</t>
  </si>
  <si>
    <t>SEC CONCENTRACION EDUCATIVA KENNEDY</t>
  </si>
  <si>
    <t>Algarrobo</t>
  </si>
  <si>
    <t>SEC ESC AGRUPACION COLOMBIA</t>
  </si>
  <si>
    <t>Aracataca</t>
  </si>
  <si>
    <t>SEC ESC ALEJANDRO ECHAVARRIA</t>
  </si>
  <si>
    <t>Ariguaní</t>
  </si>
  <si>
    <t>SEC ESC ALEJO PIMIENTA</t>
  </si>
  <si>
    <t>Cerro de San Antonio</t>
  </si>
  <si>
    <t>SEC ESC ALFREDO COCK ARANGO</t>
  </si>
  <si>
    <t>Chibolo</t>
  </si>
  <si>
    <t>SEC ESC AMOR AL NIÑO</t>
  </si>
  <si>
    <t>Ciénaga</t>
  </si>
  <si>
    <t>SEC ESC ANTONIA SANTOS</t>
  </si>
  <si>
    <t>SEC ESC ANTONIO JOSE RESTREPO</t>
  </si>
  <si>
    <t>El Banco</t>
  </si>
  <si>
    <t>SEC ESC BATALLON GIRARDOT</t>
  </si>
  <si>
    <t>El Piñon</t>
  </si>
  <si>
    <t>SEC ESC BEATO DOMINGO ITURRATE</t>
  </si>
  <si>
    <t>El Retén</t>
  </si>
  <si>
    <t>SEC ESC BEATO HERMANO SALOMON</t>
  </si>
  <si>
    <t>Fundación</t>
  </si>
  <si>
    <t>SEC ESC BETANIA</t>
  </si>
  <si>
    <t>Guamal</t>
  </si>
  <si>
    <t>SEC ESC CARDENAL CRISANTO LUQUE</t>
  </si>
  <si>
    <t>Nueva Granada</t>
  </si>
  <si>
    <t>SEC ESC CARLOS BETANCUR BETANCUR</t>
  </si>
  <si>
    <t>Pedraza</t>
  </si>
  <si>
    <t>SEC ESC CARLOS FRANCO</t>
  </si>
  <si>
    <t>Pijiño del Carmen</t>
  </si>
  <si>
    <t>SEC ESC CARLOS OBANDO VELASCO</t>
  </si>
  <si>
    <t>Pivijay</t>
  </si>
  <si>
    <t>SEC ESC CAROLINA KENNEDY</t>
  </si>
  <si>
    <t>Plato</t>
  </si>
  <si>
    <t>SEC ESC CLODOMIRO RAMIREZ</t>
  </si>
  <si>
    <t>Puebloviejo</t>
  </si>
  <si>
    <t>SEC ESC COLINAS DE ENCISO</t>
  </si>
  <si>
    <t>Remolino</t>
  </si>
  <si>
    <t>SEC ESC CONTRANAL</t>
  </si>
  <si>
    <t>Sabanas de San Ángel</t>
  </si>
  <si>
    <t>SEC ESC CRISTO REY-APOLO</t>
  </si>
  <si>
    <t>SEC ESC CUARTA BRIGADA</t>
  </si>
  <si>
    <t>San Sebastián de Buenavist</t>
  </si>
  <si>
    <t>SEC ESC DARIO LONDOÑO CARDONA</t>
  </si>
  <si>
    <t>San Zenón</t>
  </si>
  <si>
    <t>SEC ESC DIEGO MARIA GOMEZ</t>
  </si>
  <si>
    <t>Santa Ana</t>
  </si>
  <si>
    <t>SEC ESC DIVINO SALVADOR</t>
  </si>
  <si>
    <t>Santa Bárbara de Pinto</t>
  </si>
  <si>
    <t>SEC ESC EDUARDO URIBE BOTERO</t>
  </si>
  <si>
    <t>Santa Marta</t>
  </si>
  <si>
    <t>SEC ESC EL CORAZON</t>
  </si>
  <si>
    <t>Sitionuevo</t>
  </si>
  <si>
    <t>SEC ESC EL DIAMANTE</t>
  </si>
  <si>
    <t>Tenerife</t>
  </si>
  <si>
    <t>SEC ESC EL PEDREGAL</t>
  </si>
  <si>
    <t>Zapayán</t>
  </si>
  <si>
    <t>SEC ESC EL PICACHO</t>
  </si>
  <si>
    <t>Zona Bananera</t>
  </si>
  <si>
    <t>SEC ESC EL PINAL</t>
  </si>
  <si>
    <t>Acacías</t>
  </si>
  <si>
    <t>SEC ESC EL SOCORRO</t>
  </si>
  <si>
    <t>Barranca de Upía</t>
  </si>
  <si>
    <t>SEC ESC ELISA ARANGO DE COCK</t>
  </si>
  <si>
    <t>Cabuyaro</t>
  </si>
  <si>
    <t>SEC ESC ESTADO DE ISRAEL</t>
  </si>
  <si>
    <t>Castilla la Nueva</t>
  </si>
  <si>
    <t>SEC ESC FE Y ALEGRIA LA LIBERTAD NO 6</t>
  </si>
  <si>
    <t>Cubarral</t>
  </si>
  <si>
    <t>SEC ESC FRANCISCO ANTONIO URIBE</t>
  </si>
  <si>
    <t>Cumaral</t>
  </si>
  <si>
    <t>SEC ESC FRANCISCO JOSE DE CALDAS - EL CARMELO</t>
  </si>
  <si>
    <t>El Calvario</t>
  </si>
  <si>
    <t>SEC ESC GABRIELA MISTRAL</t>
  </si>
  <si>
    <t>SEC ESC GUILLERMO ECHAVARRIA MISAS</t>
  </si>
  <si>
    <t>El Dorado</t>
  </si>
  <si>
    <t>SEC ESC GUSTAVO RODAS ISAZA</t>
  </si>
  <si>
    <t>Fuente de Oro</t>
  </si>
  <si>
    <t>SEC ESC HIPOLITO LONDOÑO MESA</t>
  </si>
  <si>
    <t>SEC ESC HOGAR ANTIOQUIA</t>
  </si>
  <si>
    <t>SEC ESC IMPERIO DEL JAPON</t>
  </si>
  <si>
    <t>La Macarena</t>
  </si>
  <si>
    <t>SEC ESC JACQUELINE KENNEDY</t>
  </si>
  <si>
    <t>Lejanías</t>
  </si>
  <si>
    <t>SEC ESC JOSE DE SAN MARTIN</t>
  </si>
  <si>
    <t>Mapiripán</t>
  </si>
  <si>
    <t>SEC ESC JUAN CANCIO RESTREPO</t>
  </si>
  <si>
    <t>Mesetas</t>
  </si>
  <si>
    <t>SEC ESC JUAN DE DIOS ARANZAZU</t>
  </si>
  <si>
    <t>Puerto Concordia</t>
  </si>
  <si>
    <t>SEC ESC JUAN MANUEL GONZALEZ ARBELAEZ</t>
  </si>
  <si>
    <t>Puerto Gaitán</t>
  </si>
  <si>
    <t>SEC ESC JUAN NEPOMUCENO MORALES</t>
  </si>
  <si>
    <t>Puerto Lleras</t>
  </si>
  <si>
    <t>SEC ESC JUAN PABLO II</t>
  </si>
  <si>
    <t>Puerto López</t>
  </si>
  <si>
    <t>SEC ESC JUAN XXIII</t>
  </si>
  <si>
    <t>SEC ESC JULIA AGUDELO</t>
  </si>
  <si>
    <t>Restrepo</t>
  </si>
  <si>
    <t>SEC ESC LA ANUNCIACION</t>
  </si>
  <si>
    <t>San Carlos de Guaroa</t>
  </si>
  <si>
    <t>SEC ESC LA COLINA</t>
  </si>
  <si>
    <t>San Juan de Arama</t>
  </si>
  <si>
    <t>SEC ESC LA IGUANA</t>
  </si>
  <si>
    <t>San Juanito</t>
  </si>
  <si>
    <t>SEC ESC LA PORTADA</t>
  </si>
  <si>
    <t>San Martín de los Llanos</t>
  </si>
  <si>
    <t>SEC ESC LA PRADERA</t>
  </si>
  <si>
    <t>Uribe</t>
  </si>
  <si>
    <t>SEC ESC LA UNION</t>
  </si>
  <si>
    <t>Villavicencio</t>
  </si>
  <si>
    <t>SEC ESC LA VERDE</t>
  </si>
  <si>
    <t>Vistahermosa</t>
  </si>
  <si>
    <t>SEC ESC LAS ESTANCIAS</t>
  </si>
  <si>
    <t>SEC ESC LEON DE GREIFF</t>
  </si>
  <si>
    <t>Aldana</t>
  </si>
  <si>
    <t>SEC ESC LOS COMUNEROS</t>
  </si>
  <si>
    <t>Ancuya</t>
  </si>
  <si>
    <t>SEC ESC LUIS ALFONSO AGUDELO</t>
  </si>
  <si>
    <t>Arboleda</t>
  </si>
  <si>
    <t>SEC ESC LUIS GUILLERMO ECHEVERRY ABAD</t>
  </si>
  <si>
    <t>Barbacoas</t>
  </si>
  <si>
    <t>SEC ESC MADRE MARCELINA</t>
  </si>
  <si>
    <t>SEC ESC MANUEL MARIA MALLARINO</t>
  </si>
  <si>
    <t>Buesaco</t>
  </si>
  <si>
    <t>SEC ESC MERCEDES YEPES ISAZA</t>
  </si>
  <si>
    <t>Chachagui</t>
  </si>
  <si>
    <t>SEC ESC MIGUEL DE AGUINAGA</t>
  </si>
  <si>
    <t>Colón Genová</t>
  </si>
  <si>
    <t>SEC ESC MINERVA</t>
  </si>
  <si>
    <t>Consacá</t>
  </si>
  <si>
    <t>SEC ESC MONSEÑOR PERDOMO</t>
  </si>
  <si>
    <t>Contadero</t>
  </si>
  <si>
    <t>SEC ESC MUNICIPAL BELEN</t>
  </si>
  <si>
    <t>SEC ESC MUNICIPAL CASTILLA</t>
  </si>
  <si>
    <t>Cuaspud Carlosama</t>
  </si>
  <si>
    <t>SEC ESC MUNICIPAL KENNEDY</t>
  </si>
  <si>
    <t>Cumbal</t>
  </si>
  <si>
    <t>SEC ESC MUNICIPAL SAN JAVIER</t>
  </si>
  <si>
    <t>Cumbitara</t>
  </si>
  <si>
    <t>SEC ESC NIÑO JESUS DE PRAGA</t>
  </si>
  <si>
    <t>El Charco</t>
  </si>
  <si>
    <t>SEC ESC NUESTRA SEÑORA DEL ROSARIO</t>
  </si>
  <si>
    <t>SEC ESC PEDRO DE CASTRO</t>
  </si>
  <si>
    <t>El Rosario</t>
  </si>
  <si>
    <t>SEC ESC PEDRO J GOMEZ</t>
  </si>
  <si>
    <t>El Tablón de Gómez</t>
  </si>
  <si>
    <t>SEC ESC PEDRO NEL OSPINA</t>
  </si>
  <si>
    <t>SEC ESC PICHINCHA</t>
  </si>
  <si>
    <t>Francisco Pizarro</t>
  </si>
  <si>
    <t>SEC ESC PIO XII</t>
  </si>
  <si>
    <t>Funes</t>
  </si>
  <si>
    <t>SEC ESC RAFAEL J. MEJIA</t>
  </si>
  <si>
    <t>Guachucal</t>
  </si>
  <si>
    <t>SEC ESC RAFAEL URIBE URIBE</t>
  </si>
  <si>
    <t>Guaitarilla</t>
  </si>
  <si>
    <t>SEC ESC REFUGIO DEL NIÑO</t>
  </si>
  <si>
    <t>Gualmatán</t>
  </si>
  <si>
    <t>SEC ESC REPUBLICA DE COSTA RICA</t>
  </si>
  <si>
    <t>Iles</t>
  </si>
  <si>
    <t>SEC ESC REPUBLICA DE CUBA</t>
  </si>
  <si>
    <t>Imués</t>
  </si>
  <si>
    <t>SEC ESC REPUBLICA DE PANAMA</t>
  </si>
  <si>
    <t>Ipiales</t>
  </si>
  <si>
    <t>SEC ESC REPUBLICA DEL PERU</t>
  </si>
  <si>
    <t>SEC ESC RURAL SANTA ELENA</t>
  </si>
  <si>
    <t>SEC ESC SAN FRANCISCO DE PAULA</t>
  </si>
  <si>
    <t>La Llanada</t>
  </si>
  <si>
    <t>SEC ESC SAN JOSE</t>
  </si>
  <si>
    <t>La Tola</t>
  </si>
  <si>
    <t>SEC ESC SAN MARTIN DE PORRES</t>
  </si>
  <si>
    <t>SEC ESC SAN PABLO</t>
  </si>
  <si>
    <t>Leiva</t>
  </si>
  <si>
    <t>SEC ESC SAN VICENTE DE PAUL</t>
  </si>
  <si>
    <t>Linares</t>
  </si>
  <si>
    <t>SEC ESC SAN VICENTE FERRER</t>
  </si>
  <si>
    <t>Los Andes Sotomayor</t>
  </si>
  <si>
    <t>SEC ESC SANTA CATALINA DE SENA</t>
  </si>
  <si>
    <t>Magui Payán</t>
  </si>
  <si>
    <t>SEC ESC SANTA LUCIA</t>
  </si>
  <si>
    <t>Mallama</t>
  </si>
  <si>
    <t>SEC ESC SANTA MARGARITA</t>
  </si>
  <si>
    <t>SEC ESC SANTIAGO SANTAMARIA</t>
  </si>
  <si>
    <t>SEC ESC SANTISIMA TRINIDAD</t>
  </si>
  <si>
    <t>SEC ESC SANTO TOMAS DE AQUINO</t>
  </si>
  <si>
    <t>Ospina</t>
  </si>
  <si>
    <t>SEC ESC SOR MARIA LUISA COURBIN</t>
  </si>
  <si>
    <t>Policarpa</t>
  </si>
  <si>
    <t>SEC ESC TOSCANA</t>
  </si>
  <si>
    <t>Potosí</t>
  </si>
  <si>
    <t>SEC ESC TRICENTENARIO</t>
  </si>
  <si>
    <t>Providencia</t>
  </si>
  <si>
    <t>SEC ESC VEINTE DE JULIO</t>
  </si>
  <si>
    <t>Puerres</t>
  </si>
  <si>
    <t>SEC ESC VENTANITAS</t>
  </si>
  <si>
    <t>Pupiales</t>
  </si>
  <si>
    <t>SEC ESC YERMO Y PARRES</t>
  </si>
  <si>
    <t>SEC ETERNA PRIMAVERA</t>
  </si>
  <si>
    <t>Roberto Payán San José</t>
  </si>
  <si>
    <t>SEC INST EDUC GUILLERMO VALENCIA</t>
  </si>
  <si>
    <t>Samaniego</t>
  </si>
  <si>
    <t>SEC INST EDUC LAS GOLONDRINAS</t>
  </si>
  <si>
    <t>SEC JARDIN INFANTIL NO 1</t>
  </si>
  <si>
    <t>San Juan de Pasto</t>
  </si>
  <si>
    <t>SEC JARDIN INFANTIL NO 2</t>
  </si>
  <si>
    <t>San Lorenzo</t>
  </si>
  <si>
    <t>SEC LIC LEON DE GREIFF</t>
  </si>
  <si>
    <t>SEC PREESC CARIBE</t>
  </si>
  <si>
    <t>San Pedro de Cartago</t>
  </si>
  <si>
    <t>SEC SOFIA OSPINA DE NAVARRO</t>
  </si>
  <si>
    <t>Sandoná</t>
  </si>
  <si>
    <t>Sede de Investigación Universitaria-SIU + Fac. de Salud Pública U.deA.</t>
  </si>
  <si>
    <t>Santa Bárbara - Iscuande</t>
  </si>
  <si>
    <t>SEM MENOR DE LA ARQUIDIOCESIS DE MEDELLIN</t>
  </si>
  <si>
    <t>Santacruz Guachavés</t>
  </si>
  <si>
    <t>Seminario Bíblico de Colombia</t>
  </si>
  <si>
    <t>Sapuyes</t>
  </si>
  <si>
    <t>Seminario de Misiones Extranjeras de Yarumal</t>
  </si>
  <si>
    <t>Taminango</t>
  </si>
  <si>
    <t>Seminario La Milagrosa</t>
  </si>
  <si>
    <t>Tangua</t>
  </si>
  <si>
    <t>Seminario Mayor de Medellín</t>
  </si>
  <si>
    <t>Tumaco</t>
  </si>
  <si>
    <t>Seminario Misioneras de Yarumal Teologado</t>
  </si>
  <si>
    <t>Túquerres</t>
  </si>
  <si>
    <t>Seminario Misionero Arquidiocesano</t>
  </si>
  <si>
    <t>Yacuanquer</t>
  </si>
  <si>
    <t>Seminario Padres Carmelitas Monticello</t>
  </si>
  <si>
    <t>Abrego</t>
  </si>
  <si>
    <t>Seminario Padres Manyanet</t>
  </si>
  <si>
    <t>Arboledas</t>
  </si>
  <si>
    <t>Seminario Pasionista</t>
  </si>
  <si>
    <t>Bochalema</t>
  </si>
  <si>
    <t>Seminario Picacho Misioneros Claretianos</t>
  </si>
  <si>
    <t>Bucarasica</t>
  </si>
  <si>
    <t>Seminario Santa Cruz</t>
  </si>
  <si>
    <t>Cáchira</t>
  </si>
  <si>
    <t>Cácota</t>
  </si>
  <si>
    <t>Tecnológico Credesistemas</t>
  </si>
  <si>
    <t>Chinácota</t>
  </si>
  <si>
    <t>Tecnológico de Antioquia</t>
  </si>
  <si>
    <t>Chitagá</t>
  </si>
  <si>
    <t>UNICIENCIA</t>
  </si>
  <si>
    <t>Convención</t>
  </si>
  <si>
    <t>UNION PROFESIONAL PARA LA EDUCACION Y EL TRABAJO UPET</t>
  </si>
  <si>
    <t>Cucutilla</t>
  </si>
  <si>
    <t>Universidad  Nacional de Colombia</t>
  </si>
  <si>
    <t>Duranía</t>
  </si>
  <si>
    <t>Universidad Adventista</t>
  </si>
  <si>
    <t>El Carmen</t>
  </si>
  <si>
    <t>Universidad Antonio Nariño</t>
  </si>
  <si>
    <t>El Tarra</t>
  </si>
  <si>
    <t>Universidad Autonoma Latinoamericana</t>
  </si>
  <si>
    <t>El Zulia</t>
  </si>
  <si>
    <t>Universidad Autónoma Latinoamericana</t>
  </si>
  <si>
    <t>Gramalote</t>
  </si>
  <si>
    <t>Universidad Cooperativa de Colombia</t>
  </si>
  <si>
    <t>Hacarí</t>
  </si>
  <si>
    <t>Herrán</t>
  </si>
  <si>
    <t>La Playa De Belén</t>
  </si>
  <si>
    <t>Labateca</t>
  </si>
  <si>
    <t>Universidad de Medellín</t>
  </si>
  <si>
    <t>Los Patios</t>
  </si>
  <si>
    <t>Universidad EAFIT</t>
  </si>
  <si>
    <t>Lourdes</t>
  </si>
  <si>
    <t>Universidad Pontificia Bolivariana - UPB</t>
  </si>
  <si>
    <t>Mutiscua</t>
  </si>
  <si>
    <t>Universidad Salazar y Herrera</t>
  </si>
  <si>
    <t>Ocaña</t>
  </si>
  <si>
    <t>Universidad San Buenaventura</t>
  </si>
  <si>
    <t>Pamplona</t>
  </si>
  <si>
    <t>Universidad Santo Tomás</t>
  </si>
  <si>
    <t>Pamplonita</t>
  </si>
  <si>
    <t>Puerto Santander</t>
  </si>
  <si>
    <t>Ragonvalia</t>
  </si>
  <si>
    <t>Salazar De Las Palmas</t>
  </si>
  <si>
    <t>San Calixto</t>
  </si>
  <si>
    <t>San José de Cúcuta</t>
  </si>
  <si>
    <t>Santiago</t>
  </si>
  <si>
    <t>Santo Domingo De Silos</t>
  </si>
  <si>
    <t>Sardinata</t>
  </si>
  <si>
    <t>Teorama</t>
  </si>
  <si>
    <t>Tibú</t>
  </si>
  <si>
    <t>Villa Caro</t>
  </si>
  <si>
    <t>Villa del Rosario</t>
  </si>
  <si>
    <t>Colón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</si>
  <si>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</si>
  <si>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</si>
  <si>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</si>
  <si>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</si>
  <si>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</si>
  <si>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</si>
  <si>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</si>
  <si>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</si>
  <si>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</si>
  <si>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</si>
  <si>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</si>
  <si>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</si>
  <si>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</si>
  <si>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</si>
  <si>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</si>
  <si>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</si>
  <si>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</si>
  <si>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</si>
  <si>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</si>
  <si>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</si>
  <si>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</si>
  <si>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</si>
  <si>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</si>
  <si>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</si>
  <si>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</si>
  <si>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</si>
  <si>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</si>
  <si>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</si>
  <si>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</si>
  <si>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</si>
  <si>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</si>
  <si>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</si>
  <si>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</si>
  <si>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</si>
  <si>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</si>
  <si>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</si>
  <si>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</si>
  <si>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</si>
  <si>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</si>
  <si>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</si>
  <si>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</si>
  <si>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</si>
  <si>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</si>
  <si>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</si>
  <si>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</si>
  <si>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</si>
  <si>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</si>
  <si>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</si>
  <si>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</si>
  <si>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</si>
  <si>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</si>
  <si>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</si>
  <si>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</si>
  <si>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</si>
  <si>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</si>
  <si>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</si>
  <si>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</si>
  <si>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</si>
  <si>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</si>
  <si>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</si>
  <si>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</si>
  <si>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</si>
  <si>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</si>
  <si>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</si>
  <si>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</si>
  <si>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</si>
  <si>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</si>
  <si>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 Paz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</si>
  <si>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</si>
  <si>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</si>
  <si>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</si>
  <si>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</si>
  <si>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</si>
  <si>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</si>
  <si>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</si>
  <si>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</si>
  <si>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</si>
  <si>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</si>
  <si>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</si>
  <si>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</si>
  <si>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</si>
  <si>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</si>
  <si>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</si>
  <si>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</si>
  <si>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</si>
  <si>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</si>
  <si>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</si>
  <si>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</si>
  <si>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</si>
  <si>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</si>
  <si>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</si>
  <si>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</si>
  <si>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</si>
  <si>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</si>
  <si>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</si>
  <si>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</si>
  <si>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</si>
  <si>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</si>
  <si>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</si>
  <si>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</si>
  <si>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</si>
  <si>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</si>
  <si>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</si>
  <si>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</si>
  <si>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</si>
  <si>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Colosó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</si>
  <si>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</si>
  <si>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</si>
  <si>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</si>
  <si>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</si>
  <si>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</si>
  <si>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</si>
  <si>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</si>
  <si>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</si>
  <si>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</si>
  <si>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Sampués</t>
  </si>
  <si>
    <t>San Antonio de Palmito</t>
  </si>
  <si>
    <t>San Benito Abad</t>
  </si>
  <si>
    <t>San Juan de Betulia</t>
  </si>
  <si>
    <t>San Marcos</t>
  </si>
  <si>
    <t>San 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</si>
</sst>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/mm/yyyy;@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5"/>
      <name val="Arial"/>
      <family val="2"/>
    </font>
    <font>
      <sz val="5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DEB3D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1" xfId="3" applyFont="1" applyBorder="1" applyAlignment="1" applyProtection="1">
      <protection locked="0"/>
    </xf>
    <xf numFmtId="0" fontId="1" fillId="0" borderId="2" xfId="3" applyFont="1" applyBorder="1" applyAlignment="1" applyProtection="1">
      <protection locked="0"/>
    </xf>
    <xf numFmtId="0" fontId="2" fillId="0" borderId="2" xfId="3" applyFont="1" applyBorder="1" applyAlignment="1" applyProtection="1">
      <protection locked="0"/>
    </xf>
    <xf numFmtId="0" fontId="2" fillId="0" borderId="3" xfId="3" applyFont="1" applyBorder="1" applyAlignment="1" applyProtection="1">
      <protection locked="0"/>
    </xf>
    <xf numFmtId="0" fontId="2" fillId="0" borderId="1" xfId="3" applyFont="1" applyBorder="1" applyAlignment="1" applyProtection="1">
      <protection locked="0"/>
    </xf>
    <xf numFmtId="0" fontId="1" fillId="0" borderId="3" xfId="3" applyFont="1" applyBorder="1" applyAlignment="1" applyProtection="1">
      <protection locked="0"/>
    </xf>
    <xf numFmtId="0" fontId="1" fillId="0" borderId="4" xfId="3" applyFont="1" applyBorder="1" applyAlignment="1" applyProtection="1">
      <alignment horizontal="left" vertical="center" wrapText="1"/>
      <protection locked="0"/>
    </xf>
    <xf numFmtId="165" fontId="1" fillId="0" borderId="5" xfId="3" applyNumberFormat="1" applyFont="1" applyBorder="1" applyAlignment="1" applyProtection="1">
      <alignment horizontal="center" vertical="center" wrapText="1"/>
      <protection locked="0"/>
    </xf>
    <xf numFmtId="0" fontId="1" fillId="0" borderId="5" xfId="3" applyFont="1" applyBorder="1" applyAlignment="1" applyProtection="1">
      <alignment horizontal="left" vertical="center" wrapText="1"/>
      <protection locked="0"/>
    </xf>
    <xf numFmtId="0" fontId="1" fillId="0" borderId="6" xfId="3" applyFont="1" applyBorder="1" applyAlignment="1" applyProtection="1">
      <alignment horizontal="center"/>
      <protection locked="0"/>
    </xf>
    <xf numFmtId="0" fontId="1" fillId="0" borderId="7" xfId="3" applyFont="1" applyBorder="1" applyAlignment="1" applyProtection="1">
      <alignment horizontal="center"/>
      <protection locked="0"/>
    </xf>
    <xf numFmtId="0" fontId="2" fillId="0" borderId="7" xfId="3" applyFont="1" applyBorder="1" applyAlignment="1" applyProtection="1">
      <alignment horizontal="center"/>
      <protection locked="0"/>
    </xf>
    <xf numFmtId="0" fontId="2" fillId="0" borderId="6" xfId="3" applyFont="1" applyBorder="1" applyAlignment="1" applyProtection="1">
      <alignment horizontal="center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1" fillId="0" borderId="7" xfId="3" applyFont="1" applyBorder="1" applyAlignment="1" applyProtection="1">
      <protection locked="0"/>
    </xf>
    <xf numFmtId="0" fontId="1" fillId="0" borderId="8" xfId="3" applyFont="1" applyBorder="1" applyAlignment="1" applyProtection="1">
      <protection locked="0"/>
    </xf>
    <xf numFmtId="0" fontId="0" fillId="0" borderId="0" xfId="0" applyAlignment="1">
      <alignment horizontal="center"/>
    </xf>
    <xf numFmtId="0" fontId="1" fillId="0" borderId="9" xfId="3" applyFont="1" applyBorder="1" applyAlignment="1" applyProtection="1">
      <alignment horizontal="left" vertical="center" wrapText="1"/>
      <protection locked="0"/>
    </xf>
    <xf numFmtId="0" fontId="1" fillId="0" borderId="10" xfId="3" applyFont="1" applyBorder="1" applyAlignment="1" applyProtection="1">
      <alignment horizontal="left" vertical="center" wrapText="1"/>
      <protection locked="0"/>
    </xf>
    <xf numFmtId="0" fontId="4" fillId="0" borderId="10" xfId="3" applyFont="1" applyBorder="1" applyAlignment="1" applyProtection="1">
      <alignment horizontal="center" vertical="center" wrapText="1"/>
      <protection locked="0"/>
    </xf>
    <xf numFmtId="0" fontId="0" fillId="4" borderId="0" xfId="0" applyFont="1" applyFill="1"/>
    <xf numFmtId="0" fontId="11" fillId="0" borderId="0" xfId="0" applyFont="1"/>
    <xf numFmtId="0" fontId="12" fillId="5" borderId="3" xfId="0" applyFont="1" applyFill="1" applyBorder="1" applyAlignment="1">
      <alignment vertic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1" fillId="0" borderId="8" xfId="3" applyFont="1" applyBorder="1" applyAlignment="1" applyProtection="1">
      <alignment horizontal="center" vertical="center" wrapText="1"/>
      <protection locked="0"/>
    </xf>
    <xf numFmtId="0" fontId="4" fillId="0" borderId="0" xfId="3" applyFont="1" applyBorder="1" applyAlignment="1" applyProtection="1">
      <alignment horizontal="center" vertical="center" wrapText="1"/>
      <protection locked="0"/>
    </xf>
    <xf numFmtId="165" fontId="1" fillId="0" borderId="0" xfId="3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Border="1" applyAlignment="1" applyProtection="1">
      <alignment horizontal="center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7" fillId="0" borderId="0" xfId="3" applyFont="1" applyProtection="1">
      <protection locked="0"/>
    </xf>
    <xf numFmtId="0" fontId="1" fillId="0" borderId="0" xfId="3" applyFont="1" applyProtection="1">
      <protection locked="0"/>
    </xf>
    <xf numFmtId="0" fontId="4" fillId="0" borderId="0" xfId="3" applyFont="1" applyFill="1" applyBorder="1" applyAlignment="1" applyProtection="1">
      <alignment horizontal="left" vertical="center" wrapText="1"/>
      <protection locked="0"/>
    </xf>
    <xf numFmtId="0" fontId="1" fillId="0" borderId="11" xfId="3" applyFont="1" applyBorder="1" applyAlignment="1" applyProtection="1">
      <alignment horizontal="center" vertical="center" wrapText="1"/>
      <protection locked="0"/>
    </xf>
    <xf numFmtId="0" fontId="1" fillId="0" borderId="11" xfId="3" applyFont="1" applyBorder="1" applyAlignment="1" applyProtection="1">
      <alignment horizontal="left" vertical="center" wrapText="1"/>
      <protection locked="0"/>
    </xf>
    <xf numFmtId="0" fontId="0" fillId="2" borderId="0" xfId="0" applyFont="1" applyFill="1" applyProtection="1">
      <protection locked="0"/>
    </xf>
    <xf numFmtId="0" fontId="0" fillId="2" borderId="0" xfId="0" applyFont="1" applyFill="1" applyAlignment="1" applyProtection="1">
      <alignment vertical="center" wrapText="1"/>
      <protection locked="0"/>
    </xf>
    <xf numFmtId="0" fontId="4" fillId="0" borderId="0" xfId="3" applyFont="1" applyFill="1" applyBorder="1" applyAlignment="1" applyProtection="1">
      <alignment horizontal="center" vertical="center" wrapText="1"/>
      <protection locked="0"/>
    </xf>
    <xf numFmtId="0" fontId="1" fillId="0" borderId="14" xfId="3" applyFont="1" applyBorder="1" applyAlignment="1" applyProtection="1">
      <alignment horizontal="center" vertical="center" wrapText="1"/>
      <protection locked="0"/>
    </xf>
    <xf numFmtId="0" fontId="1" fillId="0" borderId="1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2" fillId="0" borderId="0" xfId="3" applyFont="1" applyBorder="1" applyAlignment="1" applyProtection="1">
      <alignment vertical="center" wrapText="1"/>
      <protection locked="0"/>
    </xf>
    <xf numFmtId="0" fontId="1" fillId="0" borderId="0" xfId="3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6" fillId="0" borderId="0" xfId="3" applyFont="1" applyBorder="1" applyAlignment="1" applyProtection="1">
      <alignment vertical="center" wrapText="1"/>
      <protection locked="0"/>
    </xf>
    <xf numFmtId="0" fontId="7" fillId="0" borderId="0" xfId="3" applyFont="1" applyBorder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0" fontId="1" fillId="0" borderId="0" xfId="3" applyFont="1" applyAlignment="1" applyProtection="1">
      <alignment horizontal="center"/>
      <protection locked="0"/>
    </xf>
    <xf numFmtId="0" fontId="0" fillId="2" borderId="0" xfId="0" applyFont="1" applyFill="1" applyAlignment="1" applyProtection="1">
      <alignment horizontal="left" vertical="center"/>
      <protection locked="0"/>
    </xf>
    <xf numFmtId="0" fontId="2" fillId="6" borderId="17" xfId="3" applyFont="1" applyFill="1" applyBorder="1" applyAlignment="1" applyProtection="1">
      <alignment horizontal="center" vertical="center" wrapText="1"/>
      <protection locked="0"/>
    </xf>
    <xf numFmtId="166" fontId="1" fillId="0" borderId="5" xfId="2" applyNumberFormat="1" applyFont="1" applyBorder="1" applyAlignment="1" applyProtection="1">
      <alignment horizontal="center" vertical="center" wrapText="1"/>
      <protection locked="0"/>
    </xf>
    <xf numFmtId="0" fontId="2" fillId="3" borderId="18" xfId="3" applyFont="1" applyFill="1" applyBorder="1" applyAlignment="1" applyProtection="1">
      <alignment horizontal="center" vertical="center"/>
      <protection locked="0"/>
    </xf>
    <xf numFmtId="0" fontId="2" fillId="7" borderId="19" xfId="3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vertical="center"/>
      <protection locked="0"/>
    </xf>
    <xf numFmtId="0" fontId="2" fillId="7" borderId="18" xfId="3" applyFont="1" applyFill="1" applyBorder="1" applyAlignment="1" applyProtection="1">
      <alignment horizontal="center" vertical="center"/>
      <protection locked="0"/>
    </xf>
    <xf numFmtId="0" fontId="16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4" fillId="0" borderId="16" xfId="3" applyFont="1" applyBorder="1" applyAlignment="1" applyProtection="1">
      <alignment horizontal="center" vertical="center"/>
      <protection locked="0"/>
    </xf>
    <xf numFmtId="49" fontId="16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0" fontId="4" fillId="0" borderId="5" xfId="3" applyFont="1" applyBorder="1" applyAlignment="1" applyProtection="1">
      <alignment horizontal="center" vertical="center"/>
      <protection locked="0"/>
    </xf>
    <xf numFmtId="0" fontId="1" fillId="0" borderId="21" xfId="3" applyFont="1" applyBorder="1" applyAlignment="1" applyProtection="1">
      <alignment horizontal="center" vertical="center" wrapText="1"/>
      <protection locked="0"/>
    </xf>
    <xf numFmtId="0" fontId="1" fillId="0" borderId="1" xfId="3" applyFont="1" applyBorder="1" applyProtection="1">
      <protection locked="0"/>
    </xf>
    <xf numFmtId="0" fontId="1" fillId="0" borderId="6" xfId="3" applyFont="1" applyBorder="1" applyProtection="1">
      <protection locked="0"/>
    </xf>
    <xf numFmtId="0" fontId="18" fillId="0" borderId="0" xfId="3" applyFont="1" applyBorder="1" applyProtection="1">
      <protection locked="0"/>
    </xf>
    <xf numFmtId="0" fontId="2" fillId="0" borderId="22" xfId="3" applyFont="1" applyBorder="1" applyAlignment="1" applyProtection="1">
      <alignment horizontal="center" vertical="center" wrapText="1"/>
      <protection locked="0"/>
    </xf>
    <xf numFmtId="0" fontId="2" fillId="0" borderId="12" xfId="3" applyFont="1" applyBorder="1" applyAlignment="1" applyProtection="1">
      <alignment horizontal="center" vertical="center" wrapText="1"/>
      <protection locked="0"/>
    </xf>
    <xf numFmtId="0" fontId="2" fillId="0" borderId="21" xfId="3" applyFont="1" applyBorder="1" applyAlignment="1" applyProtection="1">
      <alignment horizontal="center" vertical="center" wrapText="1"/>
      <protection locked="0"/>
    </xf>
    <xf numFmtId="0" fontId="1" fillId="0" borderId="19" xfId="3" applyFont="1" applyBorder="1" applyAlignment="1" applyProtection="1">
      <alignment horizontal="center" vertical="center" wrapText="1"/>
      <protection locked="0"/>
    </xf>
    <xf numFmtId="166" fontId="1" fillId="0" borderId="0" xfId="2" applyNumberFormat="1" applyFont="1" applyBorder="1" applyAlignment="1" applyProtection="1">
      <alignment horizontal="center" vertical="center" wrapText="1"/>
      <protection locked="0"/>
    </xf>
    <xf numFmtId="0" fontId="15" fillId="2" borderId="0" xfId="0" applyFont="1" applyFill="1" applyProtection="1"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2" fillId="6" borderId="17" xfId="3" applyFont="1" applyFill="1" applyBorder="1" applyAlignment="1" applyProtection="1">
      <alignment horizontal="center" vertical="center" wrapText="1"/>
    </xf>
    <xf numFmtId="166" fontId="1" fillId="0" borderId="5" xfId="2" applyNumberFormat="1" applyFont="1" applyBorder="1" applyAlignment="1" applyProtection="1">
      <alignment horizontal="center" vertical="center" wrapText="1"/>
    </xf>
    <xf numFmtId="166" fontId="1" fillId="0" borderId="10" xfId="2" applyNumberFormat="1" applyFont="1" applyBorder="1" applyAlignment="1" applyProtection="1">
      <alignment horizontal="center" vertical="center" wrapText="1"/>
    </xf>
    <xf numFmtId="166" fontId="1" fillId="0" borderId="16" xfId="2" applyNumberFormat="1" applyFont="1" applyBorder="1" applyAlignment="1" applyProtection="1">
      <alignment horizontal="center" vertical="center" wrapText="1"/>
    </xf>
    <xf numFmtId="165" fontId="1" fillId="0" borderId="5" xfId="2" applyNumberFormat="1" applyFont="1" applyBorder="1" applyAlignment="1" applyProtection="1">
      <alignment horizontal="center" vertical="center" wrapText="1"/>
      <protection locked="0"/>
    </xf>
    <xf numFmtId="165" fontId="1" fillId="0" borderId="11" xfId="2" applyNumberFormat="1" applyFont="1" applyBorder="1" applyAlignment="1" applyProtection="1">
      <alignment horizontal="center" vertical="center" wrapText="1"/>
      <protection locked="0"/>
    </xf>
    <xf numFmtId="165" fontId="1" fillId="0" borderId="10" xfId="2" applyNumberFormat="1" applyFont="1" applyBorder="1" applyAlignment="1" applyProtection="1">
      <alignment horizontal="center" vertical="center" wrapText="1"/>
      <protection locked="0"/>
    </xf>
    <xf numFmtId="165" fontId="1" fillId="0" borderId="4" xfId="2" applyNumberFormat="1" applyFont="1" applyBorder="1" applyAlignment="1" applyProtection="1">
      <alignment horizontal="center" vertical="center" wrapText="1"/>
      <protection locked="0"/>
    </xf>
    <xf numFmtId="0" fontId="2" fillId="6" borderId="3" xfId="3" applyFont="1" applyFill="1" applyBorder="1" applyAlignment="1" applyProtection="1">
      <alignment horizontal="center" vertical="center" wrapText="1"/>
      <protection locked="0"/>
    </xf>
    <xf numFmtId="0" fontId="2" fillId="6" borderId="23" xfId="3" applyFont="1" applyFill="1" applyBorder="1" applyAlignment="1" applyProtection="1">
      <alignment horizontal="center" vertical="center" wrapText="1"/>
      <protection locked="0"/>
    </xf>
    <xf numFmtId="0" fontId="1" fillId="0" borderId="9" xfId="3" applyFont="1" applyBorder="1" applyProtection="1">
      <protection locked="0"/>
    </xf>
    <xf numFmtId="0" fontId="1" fillId="0" borderId="9" xfId="3" applyFont="1" applyBorder="1" applyAlignment="1" applyProtection="1">
      <alignment horizontal="center"/>
      <protection locked="0"/>
    </xf>
    <xf numFmtId="0" fontId="1" fillId="0" borderId="9" xfId="3" applyFont="1" applyBorder="1" applyAlignment="1" applyProtection="1">
      <alignment horizontal="center" vertical="center"/>
      <protection locked="0"/>
    </xf>
    <xf numFmtId="0" fontId="1" fillId="0" borderId="24" xfId="3" applyFont="1" applyBorder="1" applyProtection="1">
      <protection locked="0"/>
    </xf>
    <xf numFmtId="2" fontId="1" fillId="0" borderId="5" xfId="2" applyNumberFormat="1" applyFont="1" applyBorder="1" applyAlignment="1" applyProtection="1">
      <alignment horizontal="center" vertical="center" wrapText="1"/>
      <protection locked="0"/>
    </xf>
    <xf numFmtId="2" fontId="1" fillId="0" borderId="11" xfId="2" applyNumberFormat="1" applyFont="1" applyBorder="1" applyAlignment="1" applyProtection="1">
      <alignment horizontal="center" vertical="center" wrapText="1"/>
      <protection locked="0"/>
    </xf>
    <xf numFmtId="2" fontId="1" fillId="0" borderId="10" xfId="2" applyNumberFormat="1" applyFont="1" applyBorder="1" applyAlignment="1" applyProtection="1">
      <alignment horizontal="center" vertical="center" wrapText="1"/>
      <protection locked="0"/>
    </xf>
    <xf numFmtId="2" fontId="1" fillId="0" borderId="4" xfId="2" applyNumberFormat="1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4" fillId="0" borderId="11" xfId="3" applyFont="1" applyBorder="1" applyAlignment="1" applyProtection="1">
      <alignment horizontal="center" vertical="center"/>
      <protection locked="0"/>
    </xf>
    <xf numFmtId="165" fontId="1" fillId="0" borderId="16" xfId="3" applyNumberFormat="1" applyFont="1" applyBorder="1" applyAlignment="1" applyProtection="1">
      <alignment horizontal="center" vertical="center" wrapText="1"/>
      <protection locked="0"/>
    </xf>
    <xf numFmtId="165" fontId="1" fillId="0" borderId="10" xfId="3" applyNumberFormat="1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13" fillId="6" borderId="5" xfId="0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9" fillId="6" borderId="0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4" fillId="0" borderId="9" xfId="3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8" borderId="18" xfId="3" applyFont="1" applyFill="1" applyBorder="1" applyAlignment="1" applyProtection="1">
      <alignment horizontal="center" vertical="center"/>
      <protection locked="0"/>
    </xf>
    <xf numFmtId="0" fontId="2" fillId="8" borderId="32" xfId="3" applyFont="1" applyFill="1" applyBorder="1" applyAlignment="1" applyProtection="1">
      <alignment horizontal="center" vertical="center"/>
      <protection locked="0"/>
    </xf>
    <xf numFmtId="0" fontId="16" fillId="9" borderId="18" xfId="0" applyNumberFormat="1" applyFont="1" applyFill="1" applyBorder="1" applyAlignment="1" applyProtection="1">
      <alignment horizontal="center" vertical="center"/>
      <protection locked="0"/>
    </xf>
    <xf numFmtId="0" fontId="16" fillId="9" borderId="18" xfId="0" applyFont="1" applyFill="1" applyBorder="1" applyAlignment="1" applyProtection="1">
      <alignment horizontal="center" vertical="center"/>
      <protection locked="0"/>
    </xf>
    <xf numFmtId="0" fontId="8" fillId="9" borderId="18" xfId="3" applyFont="1" applyFill="1" applyBorder="1" applyAlignment="1" applyProtection="1">
      <alignment horizontal="center" vertical="center"/>
      <protection locked="0"/>
    </xf>
    <xf numFmtId="0" fontId="0" fillId="0" borderId="11" xfId="0" quotePrefix="1" applyFill="1" applyBorder="1"/>
    <xf numFmtId="0" fontId="0" fillId="0" borderId="0" xfId="0" applyBorder="1" applyAlignment="1">
      <alignment horizontal="center" vertical="center"/>
    </xf>
    <xf numFmtId="0" fontId="3" fillId="9" borderId="5" xfId="3" applyFont="1" applyFill="1" applyBorder="1" applyAlignment="1" applyProtection="1">
      <alignment vertical="center" wrapText="1"/>
      <protection locked="0"/>
    </xf>
    <xf numFmtId="0" fontId="2" fillId="0" borderId="0" xfId="3" applyFont="1" applyAlignment="1" applyProtection="1">
      <alignment horizontal="right" vertical="center"/>
      <protection locked="0"/>
    </xf>
    <xf numFmtId="0" fontId="1" fillId="0" borderId="8" xfId="3" applyFont="1" applyBorder="1" applyProtection="1">
      <protection locked="0"/>
    </xf>
    <xf numFmtId="0" fontId="2" fillId="0" borderId="1" xfId="3" applyFont="1" applyBorder="1" applyAlignment="1" applyProtection="1">
      <alignment horizontal="center"/>
      <protection locked="0"/>
    </xf>
    <xf numFmtId="0" fontId="2" fillId="0" borderId="2" xfId="3" applyFont="1" applyBorder="1" applyAlignment="1" applyProtection="1">
      <alignment horizontal="center"/>
      <protection locked="0"/>
    </xf>
    <xf numFmtId="0" fontId="2" fillId="0" borderId="3" xfId="3" applyFont="1" applyBorder="1" applyAlignment="1" applyProtection="1">
      <alignment horizontal="center"/>
      <protection locked="0"/>
    </xf>
    <xf numFmtId="0" fontId="18" fillId="0" borderId="7" xfId="3" applyFont="1" applyBorder="1" applyProtection="1">
      <protection locked="0"/>
    </xf>
    <xf numFmtId="0" fontId="0" fillId="0" borderId="2" xfId="0" applyBorder="1"/>
    <xf numFmtId="14" fontId="3" fillId="10" borderId="5" xfId="3" applyNumberFormat="1" applyFont="1" applyFill="1" applyBorder="1" applyAlignment="1" applyProtection="1">
      <alignment horizontal="center" vertical="center" wrapText="1"/>
      <protection locked="0"/>
    </xf>
    <xf numFmtId="0" fontId="1" fillId="0" borderId="33" xfId="3" applyFont="1" applyBorder="1" applyProtection="1">
      <protection locked="0"/>
    </xf>
    <xf numFmtId="0" fontId="0" fillId="0" borderId="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6" borderId="31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/>
    </xf>
    <xf numFmtId="14" fontId="3" fillId="10" borderId="31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1" xfId="0" quotePrefix="1" applyFill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4" fillId="0" borderId="16" xfId="3" applyFont="1" applyBorder="1" applyAlignment="1" applyProtection="1">
      <alignment horizontal="center" vertical="center" wrapText="1"/>
      <protection locked="0"/>
    </xf>
    <xf numFmtId="1" fontId="1" fillId="0" borderId="0" xfId="3" applyNumberFormat="1" applyFont="1" applyAlignment="1" applyProtection="1">
      <alignment horizontal="center" vertical="center"/>
      <protection locked="0"/>
    </xf>
    <xf numFmtId="1" fontId="2" fillId="0" borderId="0" xfId="3" applyNumberFormat="1" applyFont="1" applyAlignment="1" applyProtection="1">
      <alignment horizontal="right" vertical="center"/>
      <protection locked="0"/>
    </xf>
    <xf numFmtId="1" fontId="4" fillId="0" borderId="0" xfId="3" applyNumberFormat="1" applyFont="1" applyFill="1" applyBorder="1" applyAlignment="1" applyProtection="1">
      <alignment horizontal="center" vertical="center" wrapText="1"/>
      <protection locked="0"/>
    </xf>
    <xf numFmtId="1" fontId="2" fillId="6" borderId="17" xfId="3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2" applyNumberFormat="1" applyFont="1" applyBorder="1" applyAlignment="1" applyProtection="1">
      <alignment horizontal="center" vertical="center" wrapText="1"/>
      <protection locked="0"/>
    </xf>
    <xf numFmtId="1" fontId="1" fillId="0" borderId="11" xfId="2" applyNumberFormat="1" applyFont="1" applyBorder="1" applyAlignment="1" applyProtection="1">
      <alignment horizontal="center" vertical="center" wrapText="1"/>
      <protection locked="0"/>
    </xf>
    <xf numFmtId="1" fontId="1" fillId="0" borderId="10" xfId="2" applyNumberFormat="1" applyFont="1" applyBorder="1" applyAlignment="1" applyProtection="1">
      <alignment horizontal="center" vertical="center" wrapText="1"/>
      <protection locked="0"/>
    </xf>
    <xf numFmtId="1" fontId="1" fillId="0" borderId="4" xfId="2" applyNumberFormat="1" applyFont="1" applyBorder="1" applyAlignment="1" applyProtection="1">
      <alignment horizontal="center" vertical="center" wrapText="1"/>
      <protection locked="0"/>
    </xf>
    <xf numFmtId="1" fontId="1" fillId="0" borderId="0" xfId="2" applyNumberFormat="1" applyFont="1" applyBorder="1" applyAlignment="1" applyProtection="1">
      <alignment horizontal="center" vertical="center" wrapText="1"/>
      <protection locked="0"/>
    </xf>
    <xf numFmtId="1" fontId="1" fillId="0" borderId="9" xfId="3" applyNumberFormat="1" applyFont="1" applyBorder="1" applyAlignment="1" applyProtection="1">
      <alignment horizontal="center" vertical="center"/>
      <protection locked="0"/>
    </xf>
    <xf numFmtId="0" fontId="5" fillId="6" borderId="4" xfId="3" applyFont="1" applyFill="1" applyBorder="1" applyAlignment="1" applyProtection="1">
      <alignment horizontal="center" vertical="center" wrapText="1"/>
      <protection locked="0"/>
    </xf>
    <xf numFmtId="0" fontId="2" fillId="6" borderId="5" xfId="3" applyFont="1" applyFill="1" applyBorder="1" applyAlignment="1" applyProtection="1">
      <alignment horizontal="center" vertical="center" wrapText="1"/>
      <protection locked="0"/>
    </xf>
    <xf numFmtId="0" fontId="1" fillId="0" borderId="5" xfId="3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 applyProtection="1">
      <alignment horizontal="center" vertical="center" wrapText="1"/>
      <protection locked="0"/>
    </xf>
    <xf numFmtId="0" fontId="1" fillId="0" borderId="13" xfId="3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 applyProtection="1">
      <alignment horizontal="center" vertical="center" wrapText="1"/>
      <protection locked="0"/>
    </xf>
    <xf numFmtId="0" fontId="1" fillId="0" borderId="15" xfId="3" applyFont="1" applyBorder="1" applyAlignment="1" applyProtection="1">
      <alignment horizontal="center" vertical="center" wrapText="1"/>
      <protection locked="0"/>
    </xf>
    <xf numFmtId="0" fontId="1" fillId="0" borderId="4" xfId="3" applyFont="1" applyBorder="1" applyAlignment="1" applyProtection="1">
      <alignment horizontal="center" vertical="center" wrapText="1"/>
      <protection locked="0"/>
    </xf>
    <xf numFmtId="0" fontId="5" fillId="6" borderId="30" xfId="3" applyFont="1" applyFill="1" applyBorder="1" applyAlignment="1" applyProtection="1">
      <alignment horizontal="center" vertical="center" wrapText="1"/>
      <protection locked="0"/>
    </xf>
    <xf numFmtId="0" fontId="3" fillId="9" borderId="5" xfId="3" applyFont="1" applyFill="1" applyBorder="1" applyAlignment="1" applyProtection="1">
      <alignment horizontal="center" vertical="center" wrapText="1"/>
      <protection locked="0"/>
    </xf>
    <xf numFmtId="0" fontId="1" fillId="0" borderId="37" xfId="3" applyFont="1" applyBorder="1" applyAlignment="1" applyProtection="1">
      <alignment horizontal="center" vertical="center" wrapText="1"/>
      <protection locked="0"/>
    </xf>
    <xf numFmtId="0" fontId="1" fillId="0" borderId="5" xfId="3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 applyProtection="1">
      <alignment horizontal="center" vertical="center" wrapText="1"/>
      <protection locked="0"/>
    </xf>
    <xf numFmtId="0" fontId="1" fillId="0" borderId="26" xfId="3" applyFont="1" applyBorder="1" applyAlignment="1" applyProtection="1">
      <alignment horizontal="center" vertical="center" wrapText="1"/>
      <protection locked="0"/>
    </xf>
    <xf numFmtId="0" fontId="1" fillId="0" borderId="20" xfId="3" applyFont="1" applyBorder="1" applyAlignment="1" applyProtection="1">
      <alignment horizontal="center" vertical="center" wrapText="1"/>
      <protection locked="0"/>
    </xf>
    <xf numFmtId="0" fontId="20" fillId="0" borderId="36" xfId="4" applyBorder="1" applyAlignment="1" applyProtection="1">
      <alignment horizontal="center" vertical="center" wrapText="1"/>
      <protection locked="0"/>
    </xf>
    <xf numFmtId="0" fontId="20" fillId="0" borderId="26" xfId="4" applyBorder="1" applyAlignment="1" applyProtection="1">
      <alignment horizontal="center" vertical="center" wrapText="1"/>
      <protection locked="0"/>
    </xf>
    <xf numFmtId="0" fontId="20" fillId="0" borderId="20" xfId="4" applyBorder="1" applyAlignment="1" applyProtection="1">
      <alignment horizontal="center" vertical="center" wrapText="1"/>
      <protection locked="0"/>
    </xf>
    <xf numFmtId="0" fontId="20" fillId="0" borderId="36" xfId="1" applyFont="1" applyBorder="1" applyAlignment="1" applyProtection="1">
      <alignment horizontal="center" vertical="center" wrapText="1"/>
      <protection locked="0"/>
    </xf>
    <xf numFmtId="0" fontId="20" fillId="0" borderId="26" xfId="1" applyFont="1" applyBorder="1" applyAlignment="1" applyProtection="1">
      <alignment horizontal="center" vertical="center" wrapText="1"/>
      <protection locked="0"/>
    </xf>
    <xf numFmtId="0" fontId="20" fillId="0" borderId="20" xfId="1" applyFont="1" applyBorder="1" applyAlignment="1" applyProtection="1">
      <alignment horizontal="center" vertical="center" wrapText="1"/>
      <protection locked="0"/>
    </xf>
    <xf numFmtId="0" fontId="1" fillId="0" borderId="9" xfId="3" applyFont="1" applyBorder="1" applyAlignment="1" applyProtection="1">
      <alignment horizontal="center" vertical="center" wrapText="1"/>
      <protection locked="0"/>
    </xf>
    <xf numFmtId="0" fontId="1" fillId="0" borderId="38" xfId="3" applyFont="1" applyBorder="1" applyAlignment="1" applyProtection="1">
      <alignment horizontal="center" vertical="center" wrapText="1"/>
      <protection locked="0"/>
    </xf>
    <xf numFmtId="0" fontId="1" fillId="0" borderId="4" xfId="3" applyFont="1" applyBorder="1" applyAlignment="1" applyProtection="1">
      <alignment horizontal="center" vertical="center" wrapText="1"/>
      <protection locked="0"/>
    </xf>
    <xf numFmtId="0" fontId="1" fillId="0" borderId="39" xfId="3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 applyProtection="1">
      <alignment horizontal="center" vertical="center" wrapText="1"/>
      <protection locked="0"/>
    </xf>
    <xf numFmtId="0" fontId="1" fillId="0" borderId="28" xfId="3" applyFont="1" applyBorder="1" applyAlignment="1" applyProtection="1">
      <alignment horizontal="center" vertical="center" wrapText="1"/>
      <protection locked="0"/>
    </xf>
    <xf numFmtId="0" fontId="1" fillId="0" borderId="33" xfId="3" applyFont="1" applyBorder="1" applyAlignment="1" applyProtection="1">
      <alignment horizontal="center" vertical="center" wrapText="1"/>
      <protection locked="0"/>
    </xf>
    <xf numFmtId="0" fontId="1" fillId="0" borderId="15" xfId="3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 applyProtection="1">
      <alignment horizontal="center" vertical="center" wrapText="1"/>
      <protection locked="0"/>
    </xf>
    <xf numFmtId="0" fontId="1" fillId="0" borderId="13" xfId="3" applyFont="1" applyBorder="1" applyAlignment="1" applyProtection="1">
      <alignment horizontal="center" vertical="center" wrapText="1"/>
      <protection locked="0"/>
    </xf>
    <xf numFmtId="0" fontId="2" fillId="6" borderId="21" xfId="3" applyFont="1" applyFill="1" applyBorder="1" applyAlignment="1" applyProtection="1">
      <alignment horizontal="center" vertical="center" wrapText="1"/>
      <protection locked="0"/>
    </xf>
    <xf numFmtId="0" fontId="2" fillId="6" borderId="25" xfId="3" applyFont="1" applyFill="1" applyBorder="1" applyAlignment="1" applyProtection="1">
      <alignment horizontal="center" vertical="center" wrapText="1"/>
      <protection locked="0"/>
    </xf>
    <xf numFmtId="0" fontId="2" fillId="6" borderId="5" xfId="3" applyFont="1" applyFill="1" applyBorder="1" applyAlignment="1" applyProtection="1">
      <alignment horizontal="center" vertical="center" wrapText="1"/>
      <protection locked="0"/>
    </xf>
    <xf numFmtId="0" fontId="2" fillId="6" borderId="40" xfId="3" applyFont="1" applyFill="1" applyBorder="1" applyAlignment="1" applyProtection="1">
      <alignment horizontal="center" vertical="center" wrapText="1"/>
      <protection locked="0"/>
    </xf>
    <xf numFmtId="0" fontId="5" fillId="6" borderId="38" xfId="3" applyFont="1" applyFill="1" applyBorder="1" applyAlignment="1" applyProtection="1">
      <alignment horizontal="center" vertical="center" wrapText="1"/>
      <protection locked="0"/>
    </xf>
    <xf numFmtId="0" fontId="5" fillId="6" borderId="4" xfId="3" applyFont="1" applyFill="1" applyBorder="1" applyAlignment="1" applyProtection="1">
      <alignment horizontal="center" vertical="center" wrapText="1"/>
      <protection locked="0"/>
    </xf>
    <xf numFmtId="0" fontId="5" fillId="6" borderId="41" xfId="3" applyFont="1" applyFill="1" applyBorder="1" applyAlignment="1" applyProtection="1">
      <alignment horizontal="center" vertical="center" wrapText="1"/>
      <protection locked="0"/>
    </xf>
    <xf numFmtId="0" fontId="5" fillId="6" borderId="42" xfId="3" applyFont="1" applyFill="1" applyBorder="1" applyAlignment="1" applyProtection="1">
      <alignment horizontal="center" vertical="center" wrapText="1"/>
      <protection locked="0"/>
    </xf>
    <xf numFmtId="0" fontId="5" fillId="6" borderId="14" xfId="3" applyFont="1" applyFill="1" applyBorder="1" applyAlignment="1" applyProtection="1">
      <alignment horizontal="center" vertical="center" wrapText="1"/>
      <protection locked="0"/>
    </xf>
    <xf numFmtId="0" fontId="3" fillId="11" borderId="12" xfId="3" applyFont="1" applyFill="1" applyBorder="1" applyAlignment="1" applyProtection="1">
      <alignment horizontal="center" vertical="center" wrapText="1"/>
      <protection locked="0"/>
    </xf>
    <xf numFmtId="0" fontId="3" fillId="11" borderId="43" xfId="3" applyFont="1" applyFill="1" applyBorder="1" applyAlignment="1" applyProtection="1">
      <alignment horizontal="center" vertical="center" wrapText="1"/>
      <protection locked="0"/>
    </xf>
    <xf numFmtId="0" fontId="3" fillId="11" borderId="13" xfId="3" applyFont="1" applyFill="1" applyBorder="1" applyAlignment="1" applyProtection="1">
      <alignment horizontal="center" vertical="center" wrapText="1"/>
      <protection locked="0"/>
    </xf>
    <xf numFmtId="0" fontId="3" fillId="11" borderId="5" xfId="3" applyFont="1" applyFill="1" applyBorder="1" applyAlignment="1" applyProtection="1">
      <alignment horizontal="center" vertical="center" wrapText="1"/>
      <protection locked="0"/>
    </xf>
    <xf numFmtId="0" fontId="3" fillId="11" borderId="40" xfId="3" applyFont="1" applyFill="1" applyBorder="1" applyAlignment="1" applyProtection="1">
      <alignment horizontal="center" vertical="center" wrapText="1"/>
      <protection locked="0"/>
    </xf>
    <xf numFmtId="0" fontId="3" fillId="11" borderId="5" xfId="3" applyFont="1" applyFill="1" applyBorder="1" applyAlignment="1" applyProtection="1">
      <alignment horizontal="left" vertical="center" wrapText="1"/>
      <protection locked="0"/>
    </xf>
    <xf numFmtId="0" fontId="3" fillId="11" borderId="31" xfId="3" applyFont="1" applyFill="1" applyBorder="1" applyAlignment="1" applyProtection="1">
      <alignment horizontal="center" vertical="center" wrapText="1"/>
      <protection locked="0"/>
    </xf>
    <xf numFmtId="0" fontId="3" fillId="11" borderId="37" xfId="3" applyFont="1" applyFill="1" applyBorder="1" applyAlignment="1" applyProtection="1">
      <alignment horizontal="center" vertical="center" wrapText="1"/>
      <protection locked="0"/>
    </xf>
    <xf numFmtId="0" fontId="2" fillId="9" borderId="44" xfId="3" applyFont="1" applyFill="1" applyBorder="1" applyAlignment="1" applyProtection="1">
      <alignment horizontal="left" vertical="center"/>
      <protection locked="0"/>
    </xf>
    <xf numFmtId="0" fontId="2" fillId="9" borderId="16" xfId="3" applyFont="1" applyFill="1" applyBorder="1" applyAlignment="1" applyProtection="1">
      <alignment horizontal="left" vertical="center"/>
      <protection locked="0"/>
    </xf>
    <xf numFmtId="0" fontId="2" fillId="9" borderId="36" xfId="3" applyFont="1" applyFill="1" applyBorder="1" applyAlignment="1" applyProtection="1">
      <alignment horizontal="left" vertical="center"/>
      <protection locked="0"/>
    </xf>
    <xf numFmtId="0" fontId="10" fillId="0" borderId="18" xfId="1" applyFill="1" applyBorder="1" applyAlignment="1" applyProtection="1">
      <alignment horizontal="center" vertical="center"/>
      <protection locked="0"/>
    </xf>
    <xf numFmtId="0" fontId="1" fillId="0" borderId="18" xfId="3" applyFont="1" applyFill="1" applyBorder="1" applyAlignment="1" applyProtection="1">
      <alignment horizontal="center" vertical="center"/>
      <protection locked="0"/>
    </xf>
    <xf numFmtId="0" fontId="2" fillId="9" borderId="45" xfId="3" applyFont="1" applyFill="1" applyBorder="1" applyAlignment="1" applyProtection="1">
      <alignment horizontal="left" vertical="center" wrapText="1"/>
      <protection locked="0"/>
    </xf>
    <xf numFmtId="0" fontId="2" fillId="9" borderId="33" xfId="3" applyFont="1" applyFill="1" applyBorder="1" applyAlignment="1" applyProtection="1">
      <alignment horizontal="left" vertical="center" wrapText="1"/>
      <protection locked="0"/>
    </xf>
    <xf numFmtId="0" fontId="2" fillId="9" borderId="12" xfId="3" applyFont="1" applyFill="1" applyBorder="1" applyAlignment="1" applyProtection="1">
      <alignment horizontal="left" vertical="center"/>
      <protection locked="0"/>
    </xf>
    <xf numFmtId="0" fontId="2" fillId="9" borderId="43" xfId="3" applyFont="1" applyFill="1" applyBorder="1" applyAlignment="1" applyProtection="1">
      <alignment horizontal="left" vertical="center"/>
      <protection locked="0"/>
    </xf>
    <xf numFmtId="0" fontId="5" fillId="6" borderId="30" xfId="3" applyFont="1" applyFill="1" applyBorder="1" applyAlignment="1" applyProtection="1">
      <alignment horizontal="center" vertical="center" wrapText="1"/>
      <protection locked="0"/>
    </xf>
  </cellXfs>
  <cellStyles count="5">
    <cellStyle name="Hipervínculo" xfId="1" builtinId="8"/>
    <cellStyle name="Hyperlink" xfId="4" xr:uid="{00000000-000B-0000-0000-000008000000}"/>
    <cellStyle name="Millares" xfId="2" builtinId="3"/>
    <cellStyle name="Normal" xfId="0" builtinId="0"/>
    <cellStyle name="Normal 2" xfId="3" xr:uid="{95A877C3-3551-47FC-9C0E-DB47FA09B4C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233680</xdr:colOff>
      <xdr:row>0</xdr:row>
      <xdr:rowOff>0</xdr:rowOff>
    </xdr:from>
    <xdr:to>
      <xdr:col>37</xdr:col>
      <xdr:colOff>1859280</xdr:colOff>
      <xdr:row>6</xdr:row>
      <xdr:rowOff>386080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9155F0-5158-D568-0953-5AB24E424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78800" y="0"/>
          <a:ext cx="1625600" cy="2672080"/>
        </a:xfrm>
        <a:prstGeom prst="rect">
          <a:avLst/>
        </a:prstGeom>
      </xdr:spPr>
    </xdr:pic>
    <xdr:clientData/>
  </xdr:twoCellAnchor>
  <xdr:twoCellAnchor editAs="oneCell">
    <xdr:from>
      <xdr:col>37</xdr:col>
      <xdr:colOff>2092961</xdr:colOff>
      <xdr:row>0</xdr:row>
      <xdr:rowOff>187960</xdr:rowOff>
    </xdr:from>
    <xdr:to>
      <xdr:col>38</xdr:col>
      <xdr:colOff>2026286</xdr:colOff>
      <xdr:row>6</xdr:row>
      <xdr:rowOff>396240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AF8640-9005-BF85-271C-4C80056F4676}"/>
            </a:ext>
            <a:ext uri="{147F2762-F138-4A5C-976F-8EAC2B608ADB}">
              <a16:predDERef xmlns:a16="http://schemas.microsoft.com/office/drawing/2014/main" pred="{5E9155F0-5158-D568-0953-5AB24E424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8081" y="187960"/>
          <a:ext cx="2153920" cy="2494280"/>
        </a:xfrm>
        <a:prstGeom prst="rect">
          <a:avLst/>
        </a:prstGeom>
      </xdr:spPr>
    </xdr:pic>
    <xdr:clientData/>
  </xdr:twoCellAnchor>
  <xdr:twoCellAnchor editAs="oneCell">
    <xdr:from>
      <xdr:col>38</xdr:col>
      <xdr:colOff>2143760</xdr:colOff>
      <xdr:row>0</xdr:row>
      <xdr:rowOff>0</xdr:rowOff>
    </xdr:from>
    <xdr:to>
      <xdr:col>40</xdr:col>
      <xdr:colOff>20319</xdr:colOff>
      <xdr:row>7</xdr:row>
      <xdr:rowOff>81280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A9C59D-AE19-F92C-FE77-B5F56DE3CF7F}"/>
            </a:ext>
            <a:ext uri="{147F2762-F138-4A5C-976F-8EAC2B608ADB}">
              <a16:predDERef xmlns:a16="http://schemas.microsoft.com/office/drawing/2014/main" pred="{8CAF8640-9005-BF85-271C-4C80056F4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2800" y="0"/>
          <a:ext cx="2184399" cy="2783840"/>
        </a:xfrm>
        <a:prstGeom prst="rect">
          <a:avLst/>
        </a:prstGeom>
      </xdr:spPr>
    </xdr:pic>
    <xdr:clientData/>
  </xdr:twoCellAnchor>
  <xdr:twoCellAnchor editAs="oneCell">
    <xdr:from>
      <xdr:col>40</xdr:col>
      <xdr:colOff>50800</xdr:colOff>
      <xdr:row>0</xdr:row>
      <xdr:rowOff>0</xdr:rowOff>
    </xdr:from>
    <xdr:to>
      <xdr:col>41</xdr:col>
      <xdr:colOff>635</xdr:colOff>
      <xdr:row>7</xdr:row>
      <xdr:rowOff>117446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6CD7BE2-6A94-DD6F-336C-8FED7BAB62E0}"/>
            </a:ext>
            <a:ext uri="{147F2762-F138-4A5C-976F-8EAC2B608ADB}">
              <a16:predDERef xmlns:a16="http://schemas.microsoft.com/office/drawing/2014/main" pred="{C4A9C59D-AE19-F92C-FE77-B5F56DE3C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7680" y="0"/>
          <a:ext cx="2092960" cy="2820006"/>
        </a:xfrm>
        <a:prstGeom prst="rect">
          <a:avLst/>
        </a:prstGeom>
      </xdr:spPr>
    </xdr:pic>
    <xdr:clientData/>
  </xdr:twoCellAnchor>
  <xdr:twoCellAnchor editAs="oneCell">
    <xdr:from>
      <xdr:col>41</xdr:col>
      <xdr:colOff>45720</xdr:colOff>
      <xdr:row>0</xdr:row>
      <xdr:rowOff>0</xdr:rowOff>
    </xdr:from>
    <xdr:to>
      <xdr:col>41</xdr:col>
      <xdr:colOff>2011680</xdr:colOff>
      <xdr:row>7</xdr:row>
      <xdr:rowOff>66275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65EE94D-B3C1-8296-3044-CDF39396A188}"/>
            </a:ext>
            <a:ext uri="{147F2762-F138-4A5C-976F-8EAC2B608ADB}">
              <a16:predDERef xmlns:a16="http://schemas.microsoft.com/office/drawing/2014/main" pred="{B6CD7BE2-6A94-DD6F-336C-8FED7BAB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6520" y="0"/>
          <a:ext cx="1965960" cy="2768835"/>
        </a:xfrm>
        <a:prstGeom prst="rect">
          <a:avLst/>
        </a:prstGeom>
      </xdr:spPr>
    </xdr:pic>
    <xdr:clientData/>
  </xdr:twoCellAnchor>
  <xdr:twoCellAnchor editAs="oneCell">
    <xdr:from>
      <xdr:col>42</xdr:col>
      <xdr:colOff>1976120</xdr:colOff>
      <xdr:row>1</xdr:row>
      <xdr:rowOff>91440</xdr:rowOff>
    </xdr:from>
    <xdr:to>
      <xdr:col>43</xdr:col>
      <xdr:colOff>2024380</xdr:colOff>
      <xdr:row>7</xdr:row>
      <xdr:rowOff>71120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0FE82F0-38AB-5FAA-5375-E845304CC39D}"/>
            </a:ext>
            <a:ext uri="{147F2762-F138-4A5C-976F-8EAC2B608ADB}">
              <a16:predDERef xmlns:a16="http://schemas.microsoft.com/office/drawing/2014/main" pred="{C9F2DD6F-F4B4-402E-1244-052A086B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90840" y="294640"/>
          <a:ext cx="2240280" cy="2479040"/>
        </a:xfrm>
        <a:prstGeom prst="rect">
          <a:avLst/>
        </a:prstGeom>
      </xdr:spPr>
    </xdr:pic>
    <xdr:clientData/>
  </xdr:twoCellAnchor>
  <xdr:twoCellAnchor editAs="oneCell">
    <xdr:from>
      <xdr:col>44</xdr:col>
      <xdr:colOff>86361</xdr:colOff>
      <xdr:row>0</xdr:row>
      <xdr:rowOff>111760</xdr:rowOff>
    </xdr:from>
    <xdr:to>
      <xdr:col>44</xdr:col>
      <xdr:colOff>1920240</xdr:colOff>
      <xdr:row>6</xdr:row>
      <xdr:rowOff>335280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E0519B1-ACFC-D4A7-B47D-7976414D52D3}"/>
            </a:ext>
            <a:ext uri="{147F2762-F138-4A5C-976F-8EAC2B608ADB}">
              <a16:predDERef xmlns:a16="http://schemas.microsoft.com/office/drawing/2014/main" pred="{90FE82F0-38AB-5FAA-5375-E845304C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8921" y="111760"/>
          <a:ext cx="1833879" cy="2509520"/>
        </a:xfrm>
        <a:prstGeom prst="rect">
          <a:avLst/>
        </a:prstGeom>
      </xdr:spPr>
    </xdr:pic>
    <xdr:clientData/>
  </xdr:twoCellAnchor>
  <xdr:twoCellAnchor editAs="oneCell">
    <xdr:from>
      <xdr:col>36</xdr:col>
      <xdr:colOff>147321</xdr:colOff>
      <xdr:row>7</xdr:row>
      <xdr:rowOff>375921</xdr:rowOff>
    </xdr:from>
    <xdr:to>
      <xdr:col>37</xdr:col>
      <xdr:colOff>1981200</xdr:colOff>
      <xdr:row>13</xdr:row>
      <xdr:rowOff>360320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3101253-C654-6F25-3376-B5CE5CD30732}"/>
            </a:ext>
            <a:ext uri="{147F2762-F138-4A5C-976F-8EAC2B608ADB}">
              <a16:predDERef xmlns:a16="http://schemas.microsoft.com/office/drawing/2014/main" pred="{FE0519B1-ACFC-D4A7-B47D-7976414D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9081" y="3078481"/>
          <a:ext cx="2047239" cy="2483759"/>
        </a:xfrm>
        <a:prstGeom prst="rect">
          <a:avLst/>
        </a:prstGeom>
      </xdr:spPr>
    </xdr:pic>
    <xdr:clientData/>
  </xdr:twoCellAnchor>
  <xdr:twoCellAnchor editAs="oneCell">
    <xdr:from>
      <xdr:col>36</xdr:col>
      <xdr:colOff>193040</xdr:colOff>
      <xdr:row>23</xdr:row>
      <xdr:rowOff>20320</xdr:rowOff>
    </xdr:from>
    <xdr:to>
      <xdr:col>37</xdr:col>
      <xdr:colOff>2024380</xdr:colOff>
      <xdr:row>32</xdr:row>
      <xdr:rowOff>182880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43BD412-FFE9-2497-D6CD-EB7E302CFFD8}"/>
            </a:ext>
            <a:ext uri="{147F2762-F138-4A5C-976F-8EAC2B608ADB}">
              <a16:predDERef xmlns:a16="http://schemas.microsoft.com/office/drawing/2014/main" pred="{0AB998C3-297B-17F4-10C3-C7F7700C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024800" y="9387840"/>
          <a:ext cx="2082800" cy="2611120"/>
        </a:xfrm>
        <a:prstGeom prst="rect">
          <a:avLst/>
        </a:prstGeom>
      </xdr:spPr>
    </xdr:pic>
    <xdr:clientData/>
  </xdr:twoCellAnchor>
  <xdr:twoCellAnchor editAs="oneCell">
    <xdr:from>
      <xdr:col>37</xdr:col>
      <xdr:colOff>2019300</xdr:colOff>
      <xdr:row>8</xdr:row>
      <xdr:rowOff>0</xdr:rowOff>
    </xdr:from>
    <xdr:to>
      <xdr:col>38</xdr:col>
      <xdr:colOff>2021840</xdr:colOff>
      <xdr:row>14</xdr:row>
      <xdr:rowOff>95885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DBABD-D14A-403F-9D82-E4A7E63DE52E}"/>
            </a:ext>
            <a:ext uri="{147F2762-F138-4A5C-976F-8EAC2B608ADB}">
              <a16:predDERef xmlns:a16="http://schemas.microsoft.com/office/drawing/2014/main" pred="{943BD412-FFE9-2497-D6CD-EB7E302CF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5405675" y="3114675"/>
          <a:ext cx="2031365" cy="2610485"/>
        </a:xfrm>
        <a:prstGeom prst="rect">
          <a:avLst/>
        </a:prstGeom>
      </xdr:spPr>
    </xdr:pic>
    <xdr:clientData/>
  </xdr:twoCellAnchor>
  <xdr:twoCellAnchor editAs="oneCell">
    <xdr:from>
      <xdr:col>42</xdr:col>
      <xdr:colOff>19050</xdr:colOff>
      <xdr:row>1</xdr:row>
      <xdr:rowOff>19050</xdr:rowOff>
    </xdr:from>
    <xdr:to>
      <xdr:col>43</xdr:col>
      <xdr:colOff>9525</xdr:colOff>
      <xdr:row>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B47FA1C-1B3E-2F03-4D57-5A9F3ADC6FB8}"/>
            </a:ext>
            <a:ext uri="{147F2762-F138-4A5C-976F-8EAC2B608ADB}">
              <a16:predDERef xmlns:a16="http://schemas.microsoft.com/office/drawing/2014/main" pred="{EB2DBABD-D14A-403F-9D82-E4A7E63DE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549550" y="219075"/>
          <a:ext cx="2019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niergenez@hotmail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johanmanuelmosquera86@gmail.com" TargetMode="External"/><Relationship Id="rId7" Type="http://schemas.openxmlformats.org/officeDocument/2006/relationships/hyperlink" Target="mailto:heyderkstivenc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haseveco@gmail.com" TargetMode="External"/><Relationship Id="rId1" Type="http://schemas.openxmlformats.org/officeDocument/2006/relationships/hyperlink" Target="mailto:montoyita913@gmail.com" TargetMode="External"/><Relationship Id="rId6" Type="http://schemas.openxmlformats.org/officeDocument/2006/relationships/hyperlink" Target="mailto:anyeloaarango3@gmail.com" TargetMode="External"/><Relationship Id="rId11" Type="http://schemas.openxmlformats.org/officeDocument/2006/relationships/hyperlink" Target="mailto:dgp1999@hotmail.com" TargetMode="External"/><Relationship Id="rId5" Type="http://schemas.openxmlformats.org/officeDocument/2006/relationships/hyperlink" Target="mailto:dgp1999@hotmail.com" TargetMode="External"/><Relationship Id="rId10" Type="http://schemas.openxmlformats.org/officeDocument/2006/relationships/hyperlink" Target="mailto:ceapflw97@gmail.com" TargetMode="External"/><Relationship Id="rId4" Type="http://schemas.openxmlformats.org/officeDocument/2006/relationships/hyperlink" Target="mailto:Geovanni.gslr@gmail.com" TargetMode="External"/><Relationship Id="rId9" Type="http://schemas.openxmlformats.org/officeDocument/2006/relationships/hyperlink" Target="mailto:ceapflw97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F906-4302-454B-9317-3054FEC1A98F}">
  <dimension ref="B1:BC34"/>
  <sheetViews>
    <sheetView showGridLines="0" tabSelected="1" topLeftCell="AL1" zoomScale="80" zoomScaleNormal="80" zoomScaleSheetLayoutView="70" zoomScalePageLayoutView="86" workbookViewId="0">
      <selection activeCell="AQ5" sqref="AQ5"/>
    </sheetView>
  </sheetViews>
  <sheetFormatPr defaultColWidth="10.85546875" defaultRowHeight="15"/>
  <cols>
    <col min="1" max="1" width="3.140625" style="33" customWidth="1"/>
    <col min="2" max="2" width="4.42578125" style="33" customWidth="1"/>
    <col min="3" max="4" width="16.42578125" style="33" customWidth="1"/>
    <col min="5" max="5" width="31.42578125" style="33" customWidth="1"/>
    <col min="6" max="6" width="12.42578125" style="33" customWidth="1"/>
    <col min="7" max="7" width="18.140625" style="33" customWidth="1"/>
    <col min="8" max="8" width="7.85546875" style="50" customWidth="1"/>
    <col min="9" max="9" width="7.85546875" style="33" customWidth="1"/>
    <col min="10" max="10" width="23.42578125" style="158" customWidth="1"/>
    <col min="11" max="11" width="25.28515625" style="50" customWidth="1"/>
    <col min="12" max="12" width="16.85546875" style="33" customWidth="1"/>
    <col min="13" max="13" width="20.28515625" style="33" customWidth="1"/>
    <col min="14" max="14" width="20.28515625" style="74" customWidth="1"/>
    <col min="15" max="15" width="23.85546875" style="33" customWidth="1"/>
    <col min="16" max="16" width="20.7109375" style="74" customWidth="1"/>
    <col min="17" max="17" width="39" style="33" customWidth="1"/>
    <col min="18" max="22" width="5" style="33" customWidth="1"/>
    <col min="23" max="23" width="16.5703125" style="33" customWidth="1"/>
    <col min="24" max="24" width="25.5703125" style="33" customWidth="1"/>
    <col min="25" max="25" width="24.7109375" style="104" customWidth="1"/>
    <col min="26" max="26" width="17.28515625" style="104" customWidth="1"/>
    <col min="27" max="27" width="16.42578125" style="104" customWidth="1"/>
    <col min="28" max="29" width="21.7109375" style="104" customWidth="1"/>
    <col min="30" max="30" width="40.5703125" style="104" customWidth="1"/>
    <col min="31" max="31" width="14.5703125" style="104" customWidth="1"/>
    <col min="32" max="32" width="17.85546875" style="104" customWidth="1"/>
    <col min="33" max="33" width="20" style="104" customWidth="1"/>
    <col min="34" max="34" width="25.28515625" style="104" customWidth="1"/>
    <col min="35" max="35" width="19.5703125" style="104" customWidth="1"/>
    <col min="36" max="36" width="33" style="104" customWidth="1"/>
    <col min="37" max="37" width="3" customWidth="1"/>
    <col min="38" max="44" width="30.42578125" style="33" customWidth="1"/>
    <col min="45" max="45" width="30.5703125" style="33" customWidth="1"/>
    <col min="46" max="46" width="17.42578125" style="37" hidden="1" customWidth="1"/>
    <col min="47" max="47" width="23.140625" style="37" hidden="1" customWidth="1"/>
    <col min="48" max="48" width="11.42578125" style="37" hidden="1" customWidth="1"/>
    <col min="49" max="50" width="11.42578125" style="33" hidden="1" customWidth="1"/>
    <col min="51" max="55" width="10.85546875" style="33" customWidth="1"/>
    <col min="56" max="16384" width="10.85546875" style="33"/>
  </cols>
  <sheetData>
    <row r="1" spans="2:55" ht="15.75" thickBot="1">
      <c r="B1" s="33" t="s">
        <v>0</v>
      </c>
    </row>
    <row r="2" spans="2:55" ht="36" customHeight="1">
      <c r="C2" s="122" t="s">
        <v>1</v>
      </c>
      <c r="D2" s="177"/>
      <c r="E2" s="177"/>
      <c r="F2" s="177"/>
      <c r="G2" s="177"/>
      <c r="H2" s="177"/>
      <c r="J2" s="159" t="s">
        <v>2</v>
      </c>
      <c r="K2" s="121"/>
      <c r="N2" s="33"/>
      <c r="P2" s="33"/>
      <c r="Y2" s="120"/>
      <c r="AL2" s="1" t="s">
        <v>3</v>
      </c>
      <c r="AM2" s="10" t="s">
        <v>3</v>
      </c>
      <c r="AN2" s="1" t="s">
        <v>3</v>
      </c>
      <c r="AO2" s="1" t="s">
        <v>3</v>
      </c>
      <c r="AP2" s="1" t="s">
        <v>3</v>
      </c>
      <c r="AQ2" s="1" t="s">
        <v>3</v>
      </c>
      <c r="AR2" s="1" t="s">
        <v>3</v>
      </c>
      <c r="AS2" s="1" t="s">
        <v>3</v>
      </c>
      <c r="AT2" s="43"/>
      <c r="AU2" s="43"/>
      <c r="AV2" s="43"/>
      <c r="AW2" s="44"/>
    </row>
    <row r="3" spans="2:55" s="45" customFormat="1" ht="18.75" customHeight="1" thickBot="1">
      <c r="C3" s="42"/>
      <c r="D3" s="34"/>
      <c r="E3" s="34"/>
      <c r="F3" s="34"/>
      <c r="G3" s="34"/>
      <c r="H3" s="39"/>
      <c r="I3" s="34"/>
      <c r="J3" s="160"/>
      <c r="K3" s="39"/>
      <c r="L3" s="34"/>
      <c r="M3" s="34"/>
      <c r="N3" s="39"/>
      <c r="O3" s="34"/>
      <c r="P3" s="39"/>
      <c r="Q3" s="34"/>
      <c r="R3" s="34"/>
      <c r="S3" s="34"/>
      <c r="T3" s="34"/>
      <c r="U3" s="34"/>
      <c r="V3" s="34"/>
      <c r="W3" s="34"/>
      <c r="X3" s="103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/>
      <c r="AL3" s="15"/>
      <c r="AM3" s="11"/>
      <c r="AN3" s="2"/>
      <c r="AO3" s="2"/>
      <c r="AP3" s="2"/>
      <c r="AQ3" s="2"/>
      <c r="AR3" s="2"/>
      <c r="AS3" s="2"/>
      <c r="AT3" s="46"/>
      <c r="AU3" s="46"/>
      <c r="AV3" s="46"/>
      <c r="AW3" s="47"/>
      <c r="AX3" s="48"/>
      <c r="AY3" s="48"/>
      <c r="AZ3" s="48"/>
      <c r="BA3" s="48"/>
      <c r="BB3" s="48"/>
      <c r="BC3" s="48"/>
    </row>
    <row r="4" spans="2:55" s="50" customFormat="1" ht="27.75" customHeight="1">
      <c r="B4" s="203" t="s">
        <v>4</v>
      </c>
      <c r="C4" s="204"/>
      <c r="D4" s="204"/>
      <c r="E4" s="204" t="s">
        <v>5</v>
      </c>
      <c r="F4" s="204"/>
      <c r="G4" s="204" t="s">
        <v>6</v>
      </c>
      <c r="H4" s="204"/>
      <c r="I4" s="204"/>
      <c r="J4" s="204" t="s">
        <v>7</v>
      </c>
      <c r="K4" s="204"/>
      <c r="L4" s="204"/>
      <c r="M4" s="204"/>
      <c r="N4" s="204"/>
      <c r="O4" s="204"/>
      <c r="P4" s="204"/>
      <c r="Q4" s="204"/>
      <c r="R4" s="205" t="s">
        <v>8</v>
      </c>
      <c r="S4" s="206"/>
      <c r="T4" s="206"/>
      <c r="U4" s="206"/>
      <c r="V4" s="206"/>
      <c r="W4" s="207"/>
      <c r="X4" s="168" t="s">
        <v>9</v>
      </c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/>
      <c r="AL4" s="2"/>
      <c r="AM4" s="11"/>
      <c r="AN4" s="2"/>
      <c r="AO4" s="2"/>
      <c r="AP4" s="2"/>
      <c r="AQ4" s="2"/>
      <c r="AR4" s="2"/>
      <c r="AS4" s="2"/>
      <c r="AT4" s="43" t="s">
        <v>10</v>
      </c>
      <c r="AU4" s="43" t="s">
        <v>11</v>
      </c>
      <c r="AV4" s="43" t="s">
        <v>12</v>
      </c>
      <c r="AW4" s="43" t="s">
        <v>12</v>
      </c>
      <c r="AX4" s="49"/>
      <c r="AY4" s="49"/>
      <c r="AZ4" s="49"/>
      <c r="BA4" s="49"/>
      <c r="BB4" s="49"/>
      <c r="BC4" s="49"/>
    </row>
    <row r="5" spans="2:55" ht="30" customHeight="1">
      <c r="B5" s="208" t="s">
        <v>13</v>
      </c>
      <c r="C5" s="209"/>
      <c r="D5" s="210"/>
      <c r="E5" s="211">
        <v>9</v>
      </c>
      <c r="F5" s="211"/>
      <c r="G5" s="212" t="s">
        <v>14</v>
      </c>
      <c r="H5" s="209"/>
      <c r="I5" s="210"/>
      <c r="J5" s="213" t="s">
        <v>15</v>
      </c>
      <c r="K5" s="213"/>
      <c r="L5" s="213"/>
      <c r="M5" s="213"/>
      <c r="N5" s="213"/>
      <c r="O5" s="213"/>
      <c r="P5" s="213"/>
      <c r="Q5" s="213"/>
      <c r="R5" s="212" t="s">
        <v>16</v>
      </c>
      <c r="S5" s="209"/>
      <c r="T5" s="209"/>
      <c r="U5" s="209"/>
      <c r="V5" s="209"/>
      <c r="W5" s="209"/>
      <c r="X5" s="129">
        <v>45794</v>
      </c>
      <c r="Y5" s="120"/>
      <c r="AI5" s="105"/>
      <c r="AL5" s="2"/>
      <c r="AM5" s="11"/>
      <c r="AN5" s="2"/>
      <c r="AO5" s="2"/>
      <c r="AP5" s="2"/>
      <c r="AQ5" s="2"/>
      <c r="AR5" s="2"/>
      <c r="AS5" s="2"/>
      <c r="AT5" s="37" t="s">
        <v>17</v>
      </c>
      <c r="AU5" s="38" t="s">
        <v>18</v>
      </c>
      <c r="AV5" s="51" t="s">
        <v>19</v>
      </c>
      <c r="AW5" s="51"/>
      <c r="AX5" s="32"/>
      <c r="AY5" s="32"/>
      <c r="AZ5" s="32"/>
      <c r="BA5" s="32"/>
      <c r="BB5" s="32"/>
      <c r="BC5" s="32"/>
    </row>
    <row r="6" spans="2:55" ht="51" customHeight="1" thickBot="1">
      <c r="B6" s="83" t="s">
        <v>20</v>
      </c>
      <c r="C6" s="199" t="s">
        <v>21</v>
      </c>
      <c r="D6" s="200"/>
      <c r="E6" s="84" t="s">
        <v>22</v>
      </c>
      <c r="F6" s="52" t="s">
        <v>23</v>
      </c>
      <c r="G6" s="52" t="s">
        <v>24</v>
      </c>
      <c r="H6" s="75" t="s">
        <v>25</v>
      </c>
      <c r="I6" s="52" t="s">
        <v>26</v>
      </c>
      <c r="J6" s="161" t="s">
        <v>27</v>
      </c>
      <c r="K6" s="52" t="s">
        <v>28</v>
      </c>
      <c r="L6" s="52" t="s">
        <v>29</v>
      </c>
      <c r="M6" s="52" t="s">
        <v>30</v>
      </c>
      <c r="N6" s="52" t="s">
        <v>31</v>
      </c>
      <c r="O6" s="52" t="s">
        <v>32</v>
      </c>
      <c r="P6" s="52" t="s">
        <v>33</v>
      </c>
      <c r="Q6" s="52" t="s">
        <v>34</v>
      </c>
      <c r="R6" s="201" t="s">
        <v>35</v>
      </c>
      <c r="S6" s="201"/>
      <c r="T6" s="201"/>
      <c r="U6" s="201"/>
      <c r="V6" s="201"/>
      <c r="W6" s="202"/>
      <c r="X6" s="169" t="s">
        <v>36</v>
      </c>
      <c r="Y6" s="99" t="s">
        <v>37</v>
      </c>
      <c r="Z6" s="102" t="s">
        <v>38</v>
      </c>
      <c r="AA6" s="99" t="s">
        <v>39</v>
      </c>
      <c r="AB6" s="99" t="s">
        <v>40</v>
      </c>
      <c r="AC6" s="99" t="s">
        <v>41</v>
      </c>
      <c r="AD6" s="99" t="s">
        <v>42</v>
      </c>
      <c r="AE6" s="99" t="s">
        <v>43</v>
      </c>
      <c r="AF6" s="99" t="s">
        <v>44</v>
      </c>
      <c r="AG6" s="98" t="s">
        <v>45</v>
      </c>
      <c r="AH6" s="98" t="s">
        <v>46</v>
      </c>
      <c r="AI6" s="100" t="s">
        <v>47</v>
      </c>
      <c r="AJ6" s="135" t="s">
        <v>48</v>
      </c>
      <c r="AL6" s="2"/>
      <c r="AM6" s="11"/>
      <c r="AN6" s="2"/>
      <c r="AO6" s="2"/>
      <c r="AP6" s="2"/>
      <c r="AQ6" s="2"/>
      <c r="AR6" s="2"/>
      <c r="AS6" s="2"/>
      <c r="AT6" s="37" t="s">
        <v>49</v>
      </c>
      <c r="AU6" s="38" t="s">
        <v>50</v>
      </c>
      <c r="AV6" s="51" t="s">
        <v>51</v>
      </c>
      <c r="AW6" s="51"/>
      <c r="AX6" s="32"/>
      <c r="AY6" s="32"/>
      <c r="AZ6" s="32"/>
      <c r="BA6" s="32"/>
      <c r="BB6" s="32"/>
      <c r="BC6" s="32"/>
    </row>
    <row r="7" spans="2:55" ht="33" customHeight="1" thickBot="1">
      <c r="B7" s="171">
        <v>1</v>
      </c>
      <c r="C7" s="178" t="s">
        <v>52</v>
      </c>
      <c r="D7" s="179"/>
      <c r="E7" s="9" t="s">
        <v>53</v>
      </c>
      <c r="F7" s="14" t="s">
        <v>54</v>
      </c>
      <c r="G7" s="8">
        <v>39236</v>
      </c>
      <c r="H7" s="76">
        <f ca="1">(TODAY()-G7)/365</f>
        <v>18.013698630136986</v>
      </c>
      <c r="I7" s="170" t="s">
        <v>55</v>
      </c>
      <c r="J7" s="162">
        <v>1020112740</v>
      </c>
      <c r="K7" s="79">
        <v>45841</v>
      </c>
      <c r="L7" s="9">
        <v>2</v>
      </c>
      <c r="M7" s="9" t="s">
        <v>56</v>
      </c>
      <c r="N7" s="170" t="s">
        <v>57</v>
      </c>
      <c r="O7" s="170" t="s">
        <v>58</v>
      </c>
      <c r="P7" s="170">
        <v>3244805929</v>
      </c>
      <c r="Q7" s="170" t="s">
        <v>59</v>
      </c>
      <c r="R7" s="183" t="s">
        <v>60</v>
      </c>
      <c r="S7" s="184"/>
      <c r="T7" s="184"/>
      <c r="U7" s="184"/>
      <c r="V7" s="184"/>
      <c r="W7" s="185"/>
      <c r="X7" s="119" t="s">
        <v>61</v>
      </c>
      <c r="Y7" s="107" t="s">
        <v>62</v>
      </c>
      <c r="Z7" s="106" t="s">
        <v>63</v>
      </c>
      <c r="AA7" s="106" t="s">
        <v>64</v>
      </c>
      <c r="AB7" s="106" t="s">
        <v>65</v>
      </c>
      <c r="AC7" s="106" t="s">
        <v>66</v>
      </c>
      <c r="AD7" s="106" t="s">
        <v>67</v>
      </c>
      <c r="AE7" s="106" t="s">
        <v>68</v>
      </c>
      <c r="AF7" s="106"/>
      <c r="AG7" s="106" t="s">
        <v>69</v>
      </c>
      <c r="AH7" s="106" t="s">
        <v>70</v>
      </c>
      <c r="AI7" s="107" t="s">
        <v>70</v>
      </c>
      <c r="AJ7" s="136" t="s">
        <v>71</v>
      </c>
      <c r="AL7" s="6"/>
      <c r="AM7" s="11"/>
      <c r="AN7" s="2"/>
      <c r="AO7" s="2"/>
      <c r="AP7" s="2"/>
      <c r="AQ7" s="2"/>
      <c r="AR7" s="2"/>
      <c r="AS7" s="2"/>
      <c r="AT7" s="37" t="s">
        <v>4</v>
      </c>
      <c r="AU7" s="38" t="s">
        <v>72</v>
      </c>
      <c r="AV7" s="51" t="s">
        <v>73</v>
      </c>
      <c r="AW7" s="51"/>
      <c r="AX7" s="32"/>
      <c r="AY7" s="32"/>
      <c r="AZ7" s="32"/>
      <c r="BA7" s="32"/>
      <c r="BB7" s="32"/>
      <c r="BC7" s="32"/>
    </row>
    <row r="8" spans="2:55" ht="33" customHeight="1" thickBot="1">
      <c r="B8" s="171">
        <v>2</v>
      </c>
      <c r="C8" s="178" t="s">
        <v>74</v>
      </c>
      <c r="D8" s="179"/>
      <c r="E8" s="9" t="s">
        <v>75</v>
      </c>
      <c r="F8" s="14" t="s">
        <v>54</v>
      </c>
      <c r="G8" s="8">
        <v>38930</v>
      </c>
      <c r="H8" s="76">
        <f ca="1">(TODAY()-G8)/365</f>
        <v>18.852054794520548</v>
      </c>
      <c r="I8" s="170" t="s">
        <v>55</v>
      </c>
      <c r="J8" s="162">
        <v>1033179127</v>
      </c>
      <c r="K8" s="79">
        <v>45627</v>
      </c>
      <c r="L8" s="9">
        <v>3</v>
      </c>
      <c r="M8" s="9" t="s">
        <v>56</v>
      </c>
      <c r="N8" s="170" t="s">
        <v>57</v>
      </c>
      <c r="O8" s="170" t="s">
        <v>76</v>
      </c>
      <c r="P8" s="170">
        <v>6044697565</v>
      </c>
      <c r="Q8" s="170" t="s">
        <v>77</v>
      </c>
      <c r="R8" s="183" t="s">
        <v>78</v>
      </c>
      <c r="S8" s="184"/>
      <c r="T8" s="184"/>
      <c r="U8" s="184"/>
      <c r="V8" s="184"/>
      <c r="W8" s="185"/>
      <c r="X8" s="97" t="s">
        <v>79</v>
      </c>
      <c r="Y8" s="107" t="s">
        <v>62</v>
      </c>
      <c r="Z8" s="106" t="s">
        <v>63</v>
      </c>
      <c r="AA8" s="106" t="s">
        <v>64</v>
      </c>
      <c r="AB8" s="107" t="s">
        <v>80</v>
      </c>
      <c r="AC8" s="107" t="s">
        <v>66</v>
      </c>
      <c r="AD8" s="107" t="s">
        <v>81</v>
      </c>
      <c r="AE8" s="107" t="s">
        <v>68</v>
      </c>
      <c r="AF8" s="107"/>
      <c r="AG8" s="106" t="s">
        <v>69</v>
      </c>
      <c r="AH8" s="106" t="s">
        <v>70</v>
      </c>
      <c r="AI8" s="107" t="s">
        <v>70</v>
      </c>
      <c r="AJ8" s="136" t="s">
        <v>71</v>
      </c>
      <c r="AL8" s="54" t="s">
        <v>82</v>
      </c>
      <c r="AM8" s="55" t="s">
        <v>83</v>
      </c>
      <c r="AN8" s="54" t="s">
        <v>84</v>
      </c>
      <c r="AO8" s="54" t="s">
        <v>85</v>
      </c>
      <c r="AP8" s="54" t="s">
        <v>86</v>
      </c>
      <c r="AQ8" s="54" t="s">
        <v>87</v>
      </c>
      <c r="AR8" s="54" t="s">
        <v>88</v>
      </c>
      <c r="AS8" s="54" t="s">
        <v>89</v>
      </c>
      <c r="AT8" s="37" t="s">
        <v>10</v>
      </c>
      <c r="AU8" s="38" t="s">
        <v>90</v>
      </c>
      <c r="AV8" s="51" t="s">
        <v>91</v>
      </c>
      <c r="AW8" s="51"/>
      <c r="AX8" s="32"/>
      <c r="AY8" s="32"/>
      <c r="AZ8" s="32"/>
      <c r="BA8" s="32"/>
      <c r="BB8" s="32"/>
      <c r="BC8" s="32"/>
    </row>
    <row r="9" spans="2:55" ht="33" customHeight="1">
      <c r="B9" s="171">
        <v>3</v>
      </c>
      <c r="C9" s="178" t="s">
        <v>92</v>
      </c>
      <c r="D9" s="179"/>
      <c r="E9" s="9" t="s">
        <v>93</v>
      </c>
      <c r="F9" s="14" t="s">
        <v>54</v>
      </c>
      <c r="G9" s="8" t="s">
        <v>94</v>
      </c>
      <c r="H9" s="76">
        <v>19</v>
      </c>
      <c r="I9" s="170" t="s">
        <v>55</v>
      </c>
      <c r="J9" s="162">
        <v>10777435517</v>
      </c>
      <c r="K9" s="79">
        <v>45418</v>
      </c>
      <c r="L9" s="9">
        <v>4</v>
      </c>
      <c r="M9" s="9" t="s">
        <v>56</v>
      </c>
      <c r="N9" s="170" t="s">
        <v>57</v>
      </c>
      <c r="O9" s="170" t="s">
        <v>58</v>
      </c>
      <c r="P9" s="170">
        <v>3226813423</v>
      </c>
      <c r="Q9" s="170" t="s">
        <v>95</v>
      </c>
      <c r="R9" s="183" t="s">
        <v>96</v>
      </c>
      <c r="S9" s="184"/>
      <c r="T9" s="184"/>
      <c r="U9" s="184"/>
      <c r="V9" s="184"/>
      <c r="W9" s="185"/>
      <c r="X9" s="170" t="s">
        <v>97</v>
      </c>
      <c r="Y9" s="107" t="s">
        <v>62</v>
      </c>
      <c r="Z9" s="106" t="s">
        <v>63</v>
      </c>
      <c r="AA9" s="106" t="s">
        <v>64</v>
      </c>
      <c r="AB9" s="107" t="s">
        <v>98</v>
      </c>
      <c r="AC9" s="107" t="s">
        <v>99</v>
      </c>
      <c r="AD9" s="107" t="s">
        <v>100</v>
      </c>
      <c r="AE9" s="107" t="s">
        <v>68</v>
      </c>
      <c r="AF9" s="107"/>
      <c r="AG9" s="106" t="s">
        <v>69</v>
      </c>
      <c r="AH9" s="106" t="s">
        <v>70</v>
      </c>
      <c r="AI9" s="107" t="s">
        <v>70</v>
      </c>
      <c r="AJ9" s="136" t="s">
        <v>71</v>
      </c>
      <c r="AL9" s="3"/>
      <c r="AM9" s="13"/>
      <c r="AN9" s="3"/>
      <c r="AO9" s="3"/>
      <c r="AP9" s="3"/>
      <c r="AQ9" s="3"/>
      <c r="AR9" s="3"/>
      <c r="AS9" s="3"/>
      <c r="AT9" s="37" t="s">
        <v>101</v>
      </c>
      <c r="AU9" s="56" t="s">
        <v>102</v>
      </c>
      <c r="AV9" s="51" t="s">
        <v>103</v>
      </c>
      <c r="AW9" s="51"/>
      <c r="AX9" s="32"/>
      <c r="AY9" s="32"/>
      <c r="AZ9" s="32"/>
      <c r="BA9" s="32"/>
      <c r="BB9" s="32"/>
      <c r="BC9" s="32"/>
    </row>
    <row r="10" spans="2:55" ht="33" customHeight="1">
      <c r="B10" s="171">
        <v>4</v>
      </c>
      <c r="C10" s="178" t="s">
        <v>104</v>
      </c>
      <c r="D10" s="179"/>
      <c r="E10" s="9" t="s">
        <v>105</v>
      </c>
      <c r="F10" s="14" t="s">
        <v>54</v>
      </c>
      <c r="G10" s="8">
        <v>35681</v>
      </c>
      <c r="H10" s="76">
        <f ca="1">(TODAY()-G10)/365</f>
        <v>27.753424657534246</v>
      </c>
      <c r="I10" s="170" t="s">
        <v>55</v>
      </c>
      <c r="J10" s="162">
        <v>1017249980</v>
      </c>
      <c r="K10" s="79">
        <v>42044</v>
      </c>
      <c r="L10" s="9">
        <v>3</v>
      </c>
      <c r="M10" s="9" t="s">
        <v>56</v>
      </c>
      <c r="N10" s="170" t="s">
        <v>57</v>
      </c>
      <c r="O10" s="170" t="s">
        <v>58</v>
      </c>
      <c r="P10" s="170">
        <v>3244660711</v>
      </c>
      <c r="Q10" s="170" t="s">
        <v>106</v>
      </c>
      <c r="R10" s="183" t="s">
        <v>107</v>
      </c>
      <c r="S10" s="184"/>
      <c r="T10" s="184"/>
      <c r="U10" s="184"/>
      <c r="V10" s="184"/>
      <c r="W10" s="185"/>
      <c r="X10" s="41" t="s">
        <v>61</v>
      </c>
      <c r="Y10" s="107" t="s">
        <v>108</v>
      </c>
      <c r="Z10" s="106" t="s">
        <v>63</v>
      </c>
      <c r="AA10" s="106" t="s">
        <v>64</v>
      </c>
      <c r="AB10" s="107" t="s">
        <v>109</v>
      </c>
      <c r="AC10" s="107" t="s">
        <v>66</v>
      </c>
      <c r="AD10" s="107" t="s">
        <v>110</v>
      </c>
      <c r="AE10" s="107" t="s">
        <v>68</v>
      </c>
      <c r="AF10" s="107"/>
      <c r="AG10" s="106" t="s">
        <v>69</v>
      </c>
      <c r="AH10" s="106" t="s">
        <v>70</v>
      </c>
      <c r="AI10" s="107" t="s">
        <v>70</v>
      </c>
      <c r="AJ10" s="136" t="s">
        <v>71</v>
      </c>
      <c r="AL10" s="3"/>
      <c r="AM10" s="12"/>
      <c r="AN10" s="3"/>
      <c r="AO10" s="3"/>
      <c r="AP10" s="3"/>
      <c r="AQ10" s="3"/>
      <c r="AR10" s="3"/>
      <c r="AS10" s="3"/>
      <c r="AT10" s="37" t="s">
        <v>111</v>
      </c>
      <c r="AU10" s="56" t="s">
        <v>112</v>
      </c>
      <c r="AV10" s="51" t="s">
        <v>113</v>
      </c>
      <c r="AW10" s="51"/>
      <c r="AX10" s="32"/>
      <c r="AY10" s="32"/>
      <c r="AZ10" s="32"/>
      <c r="BA10" s="32"/>
      <c r="BB10" s="32"/>
      <c r="BC10" s="32"/>
    </row>
    <row r="11" spans="2:55" ht="33" customHeight="1">
      <c r="B11" s="171">
        <v>5</v>
      </c>
      <c r="C11" s="178"/>
      <c r="D11" s="179"/>
      <c r="E11" s="9"/>
      <c r="F11" s="14"/>
      <c r="G11" s="8"/>
      <c r="H11" s="76">
        <f t="shared" ref="H10:H24" ca="1" si="0">(TODAY()-G11)/365</f>
        <v>125.50958904109589</v>
      </c>
      <c r="I11" s="170"/>
      <c r="J11" s="162"/>
      <c r="K11" s="79"/>
      <c r="L11" s="9"/>
      <c r="M11" s="9"/>
      <c r="N11" s="170"/>
      <c r="O11" s="170"/>
      <c r="P11" s="170"/>
      <c r="Q11" s="170"/>
      <c r="R11" s="180"/>
      <c r="S11" s="181"/>
      <c r="T11" s="181"/>
      <c r="U11" s="181"/>
      <c r="V11" s="181"/>
      <c r="W11" s="182"/>
      <c r="X11" s="170"/>
      <c r="Y11" s="107"/>
      <c r="Z11" s="106"/>
      <c r="AA11" s="106"/>
      <c r="AB11" s="107"/>
      <c r="AC11" s="107"/>
      <c r="AD11" s="107"/>
      <c r="AE11" s="107"/>
      <c r="AF11" s="107"/>
      <c r="AG11" s="106"/>
      <c r="AH11" s="106"/>
      <c r="AI11" s="107"/>
      <c r="AJ11" s="136"/>
      <c r="AL11" s="3"/>
      <c r="AM11" s="12"/>
      <c r="AN11" s="3"/>
      <c r="AO11" s="3"/>
      <c r="AP11" s="3"/>
      <c r="AQ11" s="3"/>
      <c r="AR11" s="3"/>
      <c r="AS11" s="3"/>
      <c r="AT11" s="37" t="s">
        <v>114</v>
      </c>
      <c r="AU11" s="56" t="s">
        <v>115</v>
      </c>
      <c r="AV11" s="51" t="s">
        <v>116</v>
      </c>
      <c r="AW11" s="51"/>
      <c r="AX11" s="32"/>
      <c r="AY11" s="32"/>
      <c r="AZ11" s="32"/>
      <c r="BA11" s="32"/>
      <c r="BB11" s="32"/>
      <c r="BC11" s="32"/>
    </row>
    <row r="12" spans="2:55" ht="33" customHeight="1">
      <c r="B12" s="171">
        <v>6</v>
      </c>
      <c r="C12" s="178" t="s">
        <v>117</v>
      </c>
      <c r="D12" s="179"/>
      <c r="E12" s="9" t="s">
        <v>118</v>
      </c>
      <c r="F12" s="14" t="s">
        <v>54</v>
      </c>
      <c r="G12" s="8" t="s">
        <v>119</v>
      </c>
      <c r="H12" s="76">
        <v>25</v>
      </c>
      <c r="I12" s="170" t="s">
        <v>55</v>
      </c>
      <c r="J12" s="162">
        <v>1017275255</v>
      </c>
      <c r="K12" s="79">
        <v>42927</v>
      </c>
      <c r="L12" s="9">
        <v>3</v>
      </c>
      <c r="M12" s="9" t="s">
        <v>56</v>
      </c>
      <c r="N12" s="170" t="s">
        <v>57</v>
      </c>
      <c r="O12" s="170" t="s">
        <v>120</v>
      </c>
      <c r="P12" s="170">
        <v>3136287897</v>
      </c>
      <c r="Q12" s="170" t="s">
        <v>121</v>
      </c>
      <c r="R12" s="183" t="s">
        <v>122</v>
      </c>
      <c r="S12" s="184"/>
      <c r="T12" s="184"/>
      <c r="U12" s="184"/>
      <c r="V12" s="184"/>
      <c r="W12" s="185"/>
      <c r="X12" s="170" t="s">
        <v>97</v>
      </c>
      <c r="Y12" s="107" t="s">
        <v>123</v>
      </c>
      <c r="Z12" s="106" t="s">
        <v>63</v>
      </c>
      <c r="AA12" s="106" t="s">
        <v>64</v>
      </c>
      <c r="AB12" s="107" t="s">
        <v>109</v>
      </c>
      <c r="AC12" s="107" t="s">
        <v>124</v>
      </c>
      <c r="AD12" s="107" t="s">
        <v>125</v>
      </c>
      <c r="AE12" s="107" t="s">
        <v>68</v>
      </c>
      <c r="AF12" s="107"/>
      <c r="AG12" s="106" t="s">
        <v>69</v>
      </c>
      <c r="AH12" s="106" t="s">
        <v>70</v>
      </c>
      <c r="AI12" s="107" t="s">
        <v>70</v>
      </c>
      <c r="AJ12" s="136" t="s">
        <v>71</v>
      </c>
      <c r="AL12" s="3"/>
      <c r="AM12" s="12"/>
      <c r="AN12" s="3"/>
      <c r="AO12" s="3"/>
      <c r="AP12" s="3"/>
      <c r="AQ12" s="3"/>
      <c r="AR12" s="3"/>
      <c r="AS12" s="3"/>
      <c r="AT12" s="37" t="s">
        <v>126</v>
      </c>
      <c r="AU12" s="56" t="s">
        <v>127</v>
      </c>
      <c r="AV12" s="51" t="s">
        <v>128</v>
      </c>
      <c r="AW12" s="51"/>
      <c r="AX12" s="32"/>
      <c r="AY12" s="32"/>
      <c r="AZ12" s="32"/>
      <c r="BA12" s="32"/>
      <c r="BB12" s="32"/>
      <c r="BC12" s="32"/>
    </row>
    <row r="13" spans="2:55" ht="33" customHeight="1">
      <c r="B13" s="171">
        <v>6</v>
      </c>
      <c r="C13" s="178" t="s">
        <v>117</v>
      </c>
      <c r="D13" s="179"/>
      <c r="E13" s="9" t="s">
        <v>129</v>
      </c>
      <c r="F13" s="14" t="s">
        <v>54</v>
      </c>
      <c r="G13" s="8">
        <v>37559</v>
      </c>
      <c r="H13" s="76">
        <v>20</v>
      </c>
      <c r="I13" s="170" t="s">
        <v>55</v>
      </c>
      <c r="J13" s="162">
        <v>1040350348</v>
      </c>
      <c r="K13" s="79">
        <v>44023</v>
      </c>
      <c r="L13" s="9">
        <v>3</v>
      </c>
      <c r="M13" s="9" t="s">
        <v>56</v>
      </c>
      <c r="N13" s="170" t="s">
        <v>57</v>
      </c>
      <c r="O13" s="170" t="s">
        <v>120</v>
      </c>
      <c r="P13" s="170">
        <v>3136287897</v>
      </c>
      <c r="Q13" s="170" t="s">
        <v>121</v>
      </c>
      <c r="R13" s="183" t="s">
        <v>122</v>
      </c>
      <c r="S13" s="184"/>
      <c r="T13" s="184"/>
      <c r="U13" s="184"/>
      <c r="V13" s="184"/>
      <c r="W13" s="185"/>
      <c r="X13" s="170" t="s">
        <v>97</v>
      </c>
      <c r="Y13" s="107" t="s">
        <v>62</v>
      </c>
      <c r="Z13" s="106" t="s">
        <v>63</v>
      </c>
      <c r="AA13" s="106" t="s">
        <v>64</v>
      </c>
      <c r="AB13" s="107" t="s">
        <v>109</v>
      </c>
      <c r="AC13" s="107" t="s">
        <v>124</v>
      </c>
      <c r="AD13" s="107" t="s">
        <v>125</v>
      </c>
      <c r="AE13" s="107" t="s">
        <v>68</v>
      </c>
      <c r="AF13" s="107"/>
      <c r="AG13" s="106" t="s">
        <v>69</v>
      </c>
      <c r="AH13" s="106" t="s">
        <v>70</v>
      </c>
      <c r="AI13" s="107" t="s">
        <v>70</v>
      </c>
      <c r="AJ13" s="136" t="s">
        <v>71</v>
      </c>
      <c r="AL13" s="3"/>
      <c r="AM13" s="12"/>
      <c r="AN13" s="3"/>
      <c r="AO13" s="3"/>
      <c r="AP13" s="3"/>
      <c r="AQ13" s="3"/>
      <c r="AR13" s="3"/>
      <c r="AS13" s="3"/>
      <c r="AT13" s="37" t="s">
        <v>126</v>
      </c>
      <c r="AU13" s="56" t="s">
        <v>127</v>
      </c>
      <c r="AV13" s="51" t="s">
        <v>128</v>
      </c>
      <c r="AW13" s="51"/>
      <c r="AX13" s="32"/>
      <c r="AY13" s="32"/>
      <c r="AZ13" s="32"/>
      <c r="BA13" s="32"/>
      <c r="BB13" s="32"/>
      <c r="BC13" s="32"/>
    </row>
    <row r="14" spans="2:55" ht="33" customHeight="1">
      <c r="B14" s="171">
        <v>8</v>
      </c>
      <c r="C14" s="178" t="s">
        <v>130</v>
      </c>
      <c r="D14" s="179"/>
      <c r="E14" s="9" t="s">
        <v>131</v>
      </c>
      <c r="F14" s="14" t="s">
        <v>54</v>
      </c>
      <c r="G14" s="8" t="s">
        <v>132</v>
      </c>
      <c r="H14" s="76">
        <v>18</v>
      </c>
      <c r="I14" s="170" t="s">
        <v>55</v>
      </c>
      <c r="J14" s="162">
        <v>1044150376</v>
      </c>
      <c r="K14" s="79" t="s">
        <v>132</v>
      </c>
      <c r="L14" s="9">
        <v>3</v>
      </c>
      <c r="M14" s="9" t="s">
        <v>56</v>
      </c>
      <c r="N14" s="170" t="s">
        <v>57</v>
      </c>
      <c r="O14" s="170" t="s">
        <v>133</v>
      </c>
      <c r="P14" s="170">
        <v>3246610296</v>
      </c>
      <c r="Q14" s="170" t="s">
        <v>134</v>
      </c>
      <c r="R14" s="183" t="s">
        <v>135</v>
      </c>
      <c r="S14" s="184"/>
      <c r="T14" s="184"/>
      <c r="U14" s="184"/>
      <c r="V14" s="184"/>
      <c r="W14" s="185"/>
      <c r="X14" s="170" t="s">
        <v>79</v>
      </c>
      <c r="Y14" s="107" t="s">
        <v>62</v>
      </c>
      <c r="Z14" s="106" t="s">
        <v>63</v>
      </c>
      <c r="AA14" s="106" t="s">
        <v>64</v>
      </c>
      <c r="AB14" s="107" t="s">
        <v>80</v>
      </c>
      <c r="AC14" s="107" t="s">
        <v>66</v>
      </c>
      <c r="AD14" s="107" t="s">
        <v>136</v>
      </c>
      <c r="AE14" s="107" t="s">
        <v>137</v>
      </c>
      <c r="AF14" s="107"/>
      <c r="AG14" s="106" t="s">
        <v>69</v>
      </c>
      <c r="AH14" s="106" t="s">
        <v>70</v>
      </c>
      <c r="AI14" s="107" t="s">
        <v>70</v>
      </c>
      <c r="AJ14" s="136" t="s">
        <v>71</v>
      </c>
      <c r="AL14" s="4"/>
      <c r="AM14" s="12"/>
      <c r="AN14" s="4"/>
      <c r="AO14" s="4"/>
      <c r="AP14" s="4"/>
      <c r="AQ14" s="4"/>
      <c r="AR14" s="4"/>
      <c r="AS14" s="4"/>
      <c r="AT14" s="37" t="s">
        <v>138</v>
      </c>
      <c r="AU14" s="56" t="s">
        <v>139</v>
      </c>
      <c r="AV14" s="51" t="s">
        <v>140</v>
      </c>
      <c r="AW14" s="51"/>
      <c r="AX14" s="32"/>
      <c r="AY14" s="32"/>
      <c r="AZ14" s="32"/>
      <c r="BA14" s="32"/>
      <c r="BB14" s="32"/>
      <c r="BC14" s="32"/>
    </row>
    <row r="15" spans="2:55" ht="33" customHeight="1" thickBot="1">
      <c r="B15" s="171">
        <v>9</v>
      </c>
      <c r="C15" s="178" t="s">
        <v>141</v>
      </c>
      <c r="D15" s="179"/>
      <c r="E15" s="9" t="s">
        <v>142</v>
      </c>
      <c r="F15" s="14" t="s">
        <v>54</v>
      </c>
      <c r="G15" s="8" t="s">
        <v>143</v>
      </c>
      <c r="H15" s="76">
        <v>24</v>
      </c>
      <c r="I15" s="170" t="s">
        <v>55</v>
      </c>
      <c r="J15" s="162">
        <v>1193117745</v>
      </c>
      <c r="K15" s="79" t="s">
        <v>144</v>
      </c>
      <c r="L15" s="9">
        <v>2</v>
      </c>
      <c r="M15" s="9" t="s">
        <v>56</v>
      </c>
      <c r="N15" s="170" t="s">
        <v>57</v>
      </c>
      <c r="O15" s="170" t="s">
        <v>133</v>
      </c>
      <c r="P15" s="170">
        <v>3113937536</v>
      </c>
      <c r="Q15" s="170" t="s">
        <v>145</v>
      </c>
      <c r="R15" s="183" t="s">
        <v>146</v>
      </c>
      <c r="S15" s="184"/>
      <c r="T15" s="184"/>
      <c r="U15" s="184"/>
      <c r="V15" s="184"/>
      <c r="W15" s="185"/>
      <c r="X15" s="170" t="s">
        <v>79</v>
      </c>
      <c r="Y15" s="107" t="s">
        <v>62</v>
      </c>
      <c r="Z15" s="106" t="s">
        <v>63</v>
      </c>
      <c r="AA15" s="106" t="s">
        <v>64</v>
      </c>
      <c r="AB15" s="107" t="s">
        <v>80</v>
      </c>
      <c r="AC15" s="107" t="s">
        <v>66</v>
      </c>
      <c r="AD15" s="107" t="s">
        <v>147</v>
      </c>
      <c r="AE15" s="107" t="s">
        <v>68</v>
      </c>
      <c r="AF15" s="107"/>
      <c r="AG15" s="106" t="s">
        <v>69</v>
      </c>
      <c r="AH15" s="106" t="s">
        <v>70</v>
      </c>
      <c r="AI15" s="107" t="s">
        <v>70</v>
      </c>
      <c r="AJ15" s="136" t="s">
        <v>71</v>
      </c>
      <c r="AL15" s="54" t="s">
        <v>148</v>
      </c>
      <c r="AM15" s="55" t="s">
        <v>149</v>
      </c>
      <c r="AN15" s="54" t="s">
        <v>150</v>
      </c>
      <c r="AO15" s="54" t="s">
        <v>151</v>
      </c>
      <c r="AP15" s="54" t="s">
        <v>152</v>
      </c>
      <c r="AQ15" s="54" t="s">
        <v>153</v>
      </c>
      <c r="AR15" s="54" t="s">
        <v>154</v>
      </c>
      <c r="AS15" s="54" t="s">
        <v>155</v>
      </c>
      <c r="AT15" s="37" t="s">
        <v>156</v>
      </c>
      <c r="AU15" s="56" t="s">
        <v>157</v>
      </c>
      <c r="AV15" s="51" t="s">
        <v>158</v>
      </c>
      <c r="AX15" s="32"/>
      <c r="AY15" s="32"/>
      <c r="AZ15" s="32"/>
      <c r="BA15" s="32"/>
      <c r="BB15" s="32"/>
      <c r="BC15" s="32"/>
    </row>
    <row r="16" spans="2:55" ht="33" customHeight="1">
      <c r="B16" s="171">
        <v>10</v>
      </c>
      <c r="C16" s="178" t="s">
        <v>159</v>
      </c>
      <c r="D16" s="179"/>
      <c r="E16" s="9" t="s">
        <v>160</v>
      </c>
      <c r="F16" s="14" t="s">
        <v>54</v>
      </c>
      <c r="G16" s="8">
        <v>36254</v>
      </c>
      <c r="H16" s="76">
        <v>26</v>
      </c>
      <c r="I16" s="170" t="s">
        <v>55</v>
      </c>
      <c r="J16" s="162">
        <v>1017269894</v>
      </c>
      <c r="K16" s="79" t="s">
        <v>161</v>
      </c>
      <c r="L16" s="9">
        <v>2</v>
      </c>
      <c r="M16" s="9" t="s">
        <v>56</v>
      </c>
      <c r="N16" s="170" t="s">
        <v>57</v>
      </c>
      <c r="O16" s="170" t="s">
        <v>58</v>
      </c>
      <c r="P16" s="170">
        <v>3103511905</v>
      </c>
      <c r="Q16" s="170" t="s">
        <v>162</v>
      </c>
      <c r="R16" s="186" t="s">
        <v>163</v>
      </c>
      <c r="S16" s="187"/>
      <c r="T16" s="187"/>
      <c r="U16" s="187"/>
      <c r="V16" s="187"/>
      <c r="W16" s="188"/>
      <c r="X16" s="170" t="s">
        <v>79</v>
      </c>
      <c r="Y16" s="107" t="s">
        <v>164</v>
      </c>
      <c r="Z16" s="106" t="s">
        <v>63</v>
      </c>
      <c r="AA16" s="106" t="s">
        <v>64</v>
      </c>
      <c r="AB16" s="107" t="s">
        <v>109</v>
      </c>
      <c r="AC16" s="107" t="s">
        <v>66</v>
      </c>
      <c r="AD16" s="107" t="s">
        <v>165</v>
      </c>
      <c r="AE16" s="107" t="s">
        <v>68</v>
      </c>
      <c r="AF16" s="107"/>
      <c r="AG16" s="107" t="s">
        <v>69</v>
      </c>
      <c r="AH16" s="107" t="s">
        <v>70</v>
      </c>
      <c r="AI16" s="107" t="s">
        <v>70</v>
      </c>
      <c r="AJ16" s="108" t="s">
        <v>71</v>
      </c>
      <c r="AL16" s="5" t="s">
        <v>3</v>
      </c>
      <c r="AM16" s="124"/>
      <c r="AN16" s="67" t="s">
        <v>3</v>
      </c>
      <c r="AO16" s="45"/>
      <c r="AP16" s="45"/>
      <c r="AQ16" s="45"/>
      <c r="AR16" s="45"/>
      <c r="AS16" s="45"/>
      <c r="AT16" s="37" t="s">
        <v>166</v>
      </c>
      <c r="AU16" s="56" t="s">
        <v>167</v>
      </c>
      <c r="AV16" s="51" t="s">
        <v>168</v>
      </c>
      <c r="AW16" s="51"/>
      <c r="AX16" s="32"/>
      <c r="AY16" s="32"/>
      <c r="AZ16" s="32"/>
      <c r="BA16" s="32"/>
      <c r="BB16" s="32"/>
      <c r="BC16" s="32"/>
    </row>
    <row r="17" spans="2:55" ht="33" customHeight="1">
      <c r="B17" s="68">
        <v>11</v>
      </c>
      <c r="C17" s="190" t="s">
        <v>169</v>
      </c>
      <c r="D17" s="191"/>
      <c r="E17" s="7" t="s">
        <v>170</v>
      </c>
      <c r="F17" s="157" t="s">
        <v>54</v>
      </c>
      <c r="G17" s="95" t="s">
        <v>171</v>
      </c>
      <c r="H17" s="78">
        <v>27</v>
      </c>
      <c r="I17" s="40" t="s">
        <v>55</v>
      </c>
      <c r="J17" s="165">
        <v>1077476655</v>
      </c>
      <c r="K17" s="82" t="s">
        <v>172</v>
      </c>
      <c r="L17" s="7">
        <v>3</v>
      </c>
      <c r="M17" s="7" t="s">
        <v>56</v>
      </c>
      <c r="N17" s="41" t="s">
        <v>57</v>
      </c>
      <c r="O17" s="175" t="s">
        <v>58</v>
      </c>
      <c r="P17" s="175">
        <v>3103511905</v>
      </c>
      <c r="Q17" s="175" t="s">
        <v>162</v>
      </c>
      <c r="R17" s="183" t="s">
        <v>173</v>
      </c>
      <c r="S17" s="184"/>
      <c r="T17" s="184"/>
      <c r="U17" s="184"/>
      <c r="V17" s="184"/>
      <c r="W17" s="185"/>
      <c r="X17" s="175" t="s">
        <v>97</v>
      </c>
      <c r="Y17" s="106" t="s">
        <v>174</v>
      </c>
      <c r="Z17" s="106" t="s">
        <v>63</v>
      </c>
      <c r="AA17" s="106" t="s">
        <v>64</v>
      </c>
      <c r="AB17" s="106" t="s">
        <v>175</v>
      </c>
      <c r="AC17" s="106" t="s">
        <v>66</v>
      </c>
      <c r="AD17" s="106" t="s">
        <v>176</v>
      </c>
      <c r="AE17" s="106" t="s">
        <v>68</v>
      </c>
      <c r="AF17" s="106"/>
      <c r="AG17" s="106" t="s">
        <v>69</v>
      </c>
      <c r="AH17" s="106" t="s">
        <v>70</v>
      </c>
      <c r="AI17" s="106" t="s">
        <v>70</v>
      </c>
      <c r="AJ17" s="112" t="s">
        <v>177</v>
      </c>
      <c r="AK17" s="101"/>
      <c r="AL17" s="2" t="s">
        <v>3</v>
      </c>
      <c r="AM17" s="12"/>
      <c r="AN17" s="2" t="s">
        <v>3</v>
      </c>
      <c r="AO17" s="67"/>
      <c r="AP17" s="67"/>
      <c r="AQ17" s="67"/>
      <c r="AR17" s="67"/>
      <c r="AS17" s="45"/>
      <c r="AT17" s="37" t="s">
        <v>178</v>
      </c>
      <c r="AU17" s="33"/>
      <c r="AV17" s="51"/>
      <c r="AW17" s="51"/>
      <c r="AX17" s="32"/>
      <c r="AY17" s="32"/>
      <c r="AZ17" s="32"/>
      <c r="BA17" s="32"/>
      <c r="BB17" s="32"/>
      <c r="BC17" s="32"/>
    </row>
    <row r="18" spans="2:55" ht="33" customHeight="1">
      <c r="B18" s="171">
        <v>12</v>
      </c>
      <c r="C18" s="178"/>
      <c r="D18" s="179"/>
      <c r="E18" s="9"/>
      <c r="F18" s="14"/>
      <c r="G18" s="8"/>
      <c r="H18" s="76">
        <f t="shared" ca="1" si="0"/>
        <v>125.50958904109589</v>
      </c>
      <c r="I18" s="170"/>
      <c r="J18" s="162"/>
      <c r="K18" s="79"/>
      <c r="L18" s="9"/>
      <c r="M18" s="9"/>
      <c r="N18" s="170"/>
      <c r="O18" s="170"/>
      <c r="P18" s="170"/>
      <c r="Q18" s="170"/>
      <c r="R18" s="180"/>
      <c r="S18" s="181"/>
      <c r="T18" s="181"/>
      <c r="U18" s="181"/>
      <c r="V18" s="181"/>
      <c r="W18" s="182"/>
      <c r="X18" s="170"/>
      <c r="Y18" s="107"/>
      <c r="Z18" s="107"/>
      <c r="AA18" s="106"/>
      <c r="AB18" s="107"/>
      <c r="AC18" s="107"/>
      <c r="AD18" s="107"/>
      <c r="AE18" s="107"/>
      <c r="AF18" s="107"/>
      <c r="AG18" s="107"/>
      <c r="AH18" s="107"/>
      <c r="AI18" s="107" t="s">
        <v>70</v>
      </c>
      <c r="AJ18" s="108"/>
      <c r="AL18" s="3"/>
      <c r="AM18" s="125"/>
      <c r="AN18" s="67"/>
      <c r="AO18" s="45"/>
      <c r="AP18" s="58" t="s">
        <v>179</v>
      </c>
      <c r="AQ18" s="59">
        <f>COUNTIFS(F7:F27,"F",H7:H27,"&lt;6")</f>
        <v>0</v>
      </c>
      <c r="AR18" s="59">
        <f ca="1">COUNTIFS(F7:F27,"m",H7:H27,"&lt;6")</f>
        <v>0</v>
      </c>
      <c r="AS18" s="60">
        <f t="shared" ref="AS18:AS23" ca="1" si="1">+SUM(AQ18:AR18)</f>
        <v>0</v>
      </c>
      <c r="AT18" s="37" t="s">
        <v>180</v>
      </c>
      <c r="AU18" s="56" t="s">
        <v>181</v>
      </c>
      <c r="AV18" s="51" t="s">
        <v>182</v>
      </c>
      <c r="AW18" s="51"/>
      <c r="AX18" s="32"/>
      <c r="AY18" s="32"/>
      <c r="AZ18" s="32"/>
      <c r="BA18" s="32"/>
      <c r="BB18" s="32"/>
      <c r="BC18" s="32"/>
    </row>
    <row r="19" spans="2:55" ht="33" customHeight="1" thickBot="1">
      <c r="B19" s="171">
        <v>13</v>
      </c>
      <c r="C19" s="178"/>
      <c r="D19" s="179"/>
      <c r="E19" s="9"/>
      <c r="F19" s="14"/>
      <c r="G19" s="8"/>
      <c r="H19" s="76">
        <f t="shared" ca="1" si="0"/>
        <v>125.50958904109589</v>
      </c>
      <c r="I19" s="170"/>
      <c r="J19" s="162"/>
      <c r="K19" s="79"/>
      <c r="L19" s="9"/>
      <c r="M19" s="9"/>
      <c r="N19" s="170"/>
      <c r="O19" s="170"/>
      <c r="P19" s="170"/>
      <c r="Q19" s="170"/>
      <c r="R19" s="180"/>
      <c r="S19" s="181"/>
      <c r="T19" s="181"/>
      <c r="U19" s="181"/>
      <c r="V19" s="181"/>
      <c r="W19" s="182"/>
      <c r="X19" s="41"/>
      <c r="Y19" s="107"/>
      <c r="Z19" s="107"/>
      <c r="AA19" s="106"/>
      <c r="AB19" s="107"/>
      <c r="AC19" s="107"/>
      <c r="AD19" s="107"/>
      <c r="AE19" s="107"/>
      <c r="AF19" s="107"/>
      <c r="AG19" s="107"/>
      <c r="AH19" s="107"/>
      <c r="AI19" s="107"/>
      <c r="AJ19" s="108"/>
      <c r="AL19" s="3"/>
      <c r="AM19" s="125"/>
      <c r="AN19" s="67"/>
      <c r="AO19" s="45"/>
      <c r="AP19" s="61" t="s">
        <v>183</v>
      </c>
      <c r="AQ19" s="62">
        <f>COUNTIFS(F7:F27,"F",H7:H27,"&gt;=6",H7:H27,"&lt;13")</f>
        <v>0</v>
      </c>
      <c r="AR19" s="62">
        <f ca="1">COUNTIFS(F7:F27,"M",H7:H27,"&gt;=6",H7:H27,"&lt;13")</f>
        <v>0</v>
      </c>
      <c r="AS19" s="63">
        <f t="shared" ca="1" si="1"/>
        <v>0</v>
      </c>
      <c r="AT19" s="37" t="s">
        <v>184</v>
      </c>
      <c r="AU19" s="56" t="s">
        <v>185</v>
      </c>
      <c r="AV19" s="51" t="s">
        <v>186</v>
      </c>
      <c r="AW19" s="51"/>
      <c r="AX19" s="32"/>
      <c r="AY19" s="32"/>
      <c r="AZ19" s="32"/>
      <c r="BA19" s="32"/>
      <c r="BB19" s="32"/>
      <c r="BC19" s="32"/>
    </row>
    <row r="20" spans="2:55" ht="33" customHeight="1" thickBot="1">
      <c r="B20" s="171">
        <v>14</v>
      </c>
      <c r="C20" s="178"/>
      <c r="D20" s="179"/>
      <c r="E20" s="9"/>
      <c r="F20" s="14"/>
      <c r="G20" s="8"/>
      <c r="H20" s="76">
        <f t="shared" ca="1" si="0"/>
        <v>125.50958904109589</v>
      </c>
      <c r="I20" s="170"/>
      <c r="J20" s="162"/>
      <c r="K20" s="79"/>
      <c r="L20" s="9"/>
      <c r="M20" s="9"/>
      <c r="N20" s="170"/>
      <c r="O20" s="170"/>
      <c r="P20" s="170"/>
      <c r="Q20" s="170"/>
      <c r="R20" s="180"/>
      <c r="S20" s="181"/>
      <c r="T20" s="181"/>
      <c r="U20" s="181"/>
      <c r="V20" s="181"/>
      <c r="W20" s="182"/>
      <c r="X20" s="170"/>
      <c r="Y20" s="107"/>
      <c r="Z20" s="107"/>
      <c r="AA20" s="106"/>
      <c r="AB20" s="107"/>
      <c r="AC20" s="107"/>
      <c r="AD20" s="107"/>
      <c r="AE20" s="107"/>
      <c r="AF20" s="107"/>
      <c r="AG20" s="107"/>
      <c r="AH20" s="107"/>
      <c r="AI20" s="107"/>
      <c r="AJ20" s="108"/>
      <c r="AL20" s="3"/>
      <c r="AM20" s="125"/>
      <c r="AN20" s="67"/>
      <c r="AO20" s="45"/>
      <c r="AP20" s="58" t="s">
        <v>187</v>
      </c>
      <c r="AQ20" s="62">
        <f>COUNTIFS(F7:F27,"F",H7:H27,"&gt;=13",H7:H27,"&lt;18")</f>
        <v>0</v>
      </c>
      <c r="AR20" s="62">
        <f ca="1">COUNTIFS(F7:F27,"M",H7:H27,"&gt;=13",H7:H27,"&lt;18")</f>
        <v>0</v>
      </c>
      <c r="AS20" s="63">
        <f t="shared" ca="1" si="1"/>
        <v>0</v>
      </c>
      <c r="AT20" s="37" t="s">
        <v>188</v>
      </c>
      <c r="AU20" s="56" t="s">
        <v>189</v>
      </c>
      <c r="AV20" s="51" t="s">
        <v>190</v>
      </c>
      <c r="AW20" s="51"/>
      <c r="AX20" s="32"/>
      <c r="AY20" s="32"/>
      <c r="AZ20" s="32"/>
      <c r="BA20" s="32"/>
      <c r="BB20" s="32"/>
      <c r="BC20" s="32"/>
    </row>
    <row r="21" spans="2:55" ht="33" customHeight="1" thickBot="1">
      <c r="B21" s="171">
        <v>15</v>
      </c>
      <c r="C21" s="178"/>
      <c r="D21" s="179"/>
      <c r="E21" s="9"/>
      <c r="F21" s="14"/>
      <c r="G21" s="8"/>
      <c r="H21" s="76">
        <f t="shared" ca="1" si="0"/>
        <v>125.50958904109589</v>
      </c>
      <c r="I21" s="170"/>
      <c r="J21" s="162"/>
      <c r="K21" s="79"/>
      <c r="L21" s="9"/>
      <c r="M21" s="9"/>
      <c r="N21" s="170"/>
      <c r="O21" s="170"/>
      <c r="P21" s="170"/>
      <c r="Q21" s="170"/>
      <c r="R21" s="180"/>
      <c r="S21" s="181"/>
      <c r="T21" s="181"/>
      <c r="U21" s="181"/>
      <c r="V21" s="181"/>
      <c r="W21" s="182"/>
      <c r="X21" s="170"/>
      <c r="Y21" s="107"/>
      <c r="Z21" s="107"/>
      <c r="AA21" s="106"/>
      <c r="AB21" s="107"/>
      <c r="AC21" s="107"/>
      <c r="AD21" s="107"/>
      <c r="AE21" s="107"/>
      <c r="AF21" s="107"/>
      <c r="AG21" s="107"/>
      <c r="AH21" s="107"/>
      <c r="AI21" s="107"/>
      <c r="AJ21" s="108"/>
      <c r="AL21" s="3"/>
      <c r="AM21" s="125"/>
      <c r="AN21" s="67"/>
      <c r="AO21" s="45"/>
      <c r="AP21" s="58" t="s">
        <v>191</v>
      </c>
      <c r="AQ21" s="62">
        <f>COUNTIFS(F7:F27,"F",H7:H27,"&gt;=18",H7:H27,"&lt;29")</f>
        <v>0</v>
      </c>
      <c r="AR21" s="62">
        <f ca="1">COUNTIFS(F7:F27,"M",H7:H27,"&gt;=18",H7:H27,"&lt;29")</f>
        <v>11</v>
      </c>
      <c r="AS21" s="63">
        <f t="shared" ca="1" si="1"/>
        <v>11</v>
      </c>
      <c r="AT21" s="37" t="s">
        <v>192</v>
      </c>
      <c r="AU21" s="56" t="s">
        <v>193</v>
      </c>
      <c r="AV21" s="51" t="s">
        <v>194</v>
      </c>
      <c r="AW21" s="51"/>
      <c r="AX21" s="32"/>
      <c r="AY21" s="32"/>
      <c r="AZ21" s="32"/>
      <c r="BA21" s="32"/>
      <c r="BB21" s="32"/>
      <c r="BC21" s="32"/>
    </row>
    <row r="22" spans="2:55" ht="33" customHeight="1" thickBot="1">
      <c r="B22" s="64">
        <v>16</v>
      </c>
      <c r="C22" s="197"/>
      <c r="D22" s="198"/>
      <c r="E22" s="36"/>
      <c r="F22" s="14"/>
      <c r="G22" s="8"/>
      <c r="H22" s="76">
        <f ca="1">(TODAY()-G22)/365</f>
        <v>125.50958904109589</v>
      </c>
      <c r="I22" s="35"/>
      <c r="J22" s="163"/>
      <c r="K22" s="80"/>
      <c r="L22" s="36"/>
      <c r="M22" s="36"/>
      <c r="N22" s="170"/>
      <c r="O22" s="35"/>
      <c r="P22" s="35"/>
      <c r="Q22" s="35"/>
      <c r="R22" s="180"/>
      <c r="S22" s="181"/>
      <c r="T22" s="181"/>
      <c r="U22" s="181"/>
      <c r="V22" s="181"/>
      <c r="W22" s="182"/>
      <c r="X22" s="35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8"/>
      <c r="AL22" s="54" t="s">
        <v>195</v>
      </c>
      <c r="AM22" s="54" t="s">
        <v>196</v>
      </c>
      <c r="AN22" s="127"/>
      <c r="AO22" s="45"/>
      <c r="AP22" s="58" t="s">
        <v>197</v>
      </c>
      <c r="AQ22" s="62">
        <f>COUNTIFS(F7:F27,"F",H7:H27,"&gt;=29",H7:H27,"&lt;55")</f>
        <v>0</v>
      </c>
      <c r="AR22" s="62">
        <f ca="1">COUNTIFS(F7:F27,"M",H7:H27,"&gt;=29",H7:H27,"&lt;55")</f>
        <v>0</v>
      </c>
      <c r="AS22" s="63">
        <f t="shared" ca="1" si="1"/>
        <v>0</v>
      </c>
      <c r="AT22" s="37" t="s">
        <v>198</v>
      </c>
      <c r="AU22" s="56" t="s">
        <v>199</v>
      </c>
      <c r="AV22" s="51" t="s">
        <v>200</v>
      </c>
      <c r="AW22" s="51"/>
      <c r="AX22" s="32"/>
      <c r="AY22" s="32"/>
      <c r="AZ22" s="32"/>
      <c r="BA22" s="32"/>
      <c r="BB22" s="32"/>
      <c r="BC22" s="32"/>
    </row>
    <row r="23" spans="2:55" ht="33" customHeight="1" thickBot="1">
      <c r="B23" s="64">
        <v>17</v>
      </c>
      <c r="C23" s="197"/>
      <c r="D23" s="198"/>
      <c r="E23" s="36"/>
      <c r="F23" s="14"/>
      <c r="G23" s="8"/>
      <c r="H23" s="76">
        <f t="shared" ca="1" si="0"/>
        <v>125.50958904109589</v>
      </c>
      <c r="I23" s="35"/>
      <c r="J23" s="163"/>
      <c r="K23" s="80"/>
      <c r="L23" s="36"/>
      <c r="M23" s="36"/>
      <c r="N23" s="170"/>
      <c r="O23" s="35"/>
      <c r="P23" s="35"/>
      <c r="Q23" s="35"/>
      <c r="R23" s="180"/>
      <c r="S23" s="181"/>
      <c r="T23" s="181"/>
      <c r="U23" s="181"/>
      <c r="V23" s="181"/>
      <c r="W23" s="182"/>
      <c r="X23" s="35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8"/>
      <c r="AO23" s="123"/>
      <c r="AP23" s="58" t="s">
        <v>201</v>
      </c>
      <c r="AQ23" s="93">
        <f>COUNTIFS(F7:F27,"F",H7:H27,"&gt;=55")</f>
        <v>0</v>
      </c>
      <c r="AR23" s="93">
        <f ca="1">COUNTIFS(F7:F27,"M",H7:H27,"&gt;=55")</f>
        <v>0</v>
      </c>
      <c r="AS23" s="94">
        <f t="shared" ca="1" si="1"/>
        <v>0</v>
      </c>
      <c r="AT23" s="37" t="s">
        <v>202</v>
      </c>
      <c r="AU23" s="56" t="s">
        <v>203</v>
      </c>
      <c r="AV23" s="51" t="s">
        <v>204</v>
      </c>
      <c r="AW23" s="51"/>
      <c r="AX23" s="32"/>
      <c r="AY23" s="32"/>
      <c r="AZ23" s="32"/>
      <c r="BA23" s="32"/>
      <c r="BB23" s="32"/>
      <c r="BC23" s="32"/>
    </row>
    <row r="24" spans="2:55" ht="33" customHeight="1" thickBot="1">
      <c r="B24" s="64">
        <v>18</v>
      </c>
      <c r="C24" s="192"/>
      <c r="D24" s="193"/>
      <c r="E24" s="19"/>
      <c r="F24" s="20"/>
      <c r="G24" s="96"/>
      <c r="H24" s="77">
        <f t="shared" ca="1" si="0"/>
        <v>125.50958904109589</v>
      </c>
      <c r="I24" s="174"/>
      <c r="J24" s="164"/>
      <c r="K24" s="81"/>
      <c r="L24" s="19"/>
      <c r="M24" s="19"/>
      <c r="N24" s="173"/>
      <c r="O24" s="173"/>
      <c r="P24" s="173"/>
      <c r="Q24" s="173"/>
      <c r="R24" s="194"/>
      <c r="S24" s="195"/>
      <c r="T24" s="195"/>
      <c r="U24" s="195"/>
      <c r="V24" s="195"/>
      <c r="W24" s="196"/>
      <c r="X24" s="173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10"/>
      <c r="AJ24" s="111"/>
      <c r="AL24" s="65"/>
      <c r="AM24" s="66"/>
      <c r="AN24" s="65"/>
      <c r="AO24" s="67"/>
      <c r="AP24" s="116" t="s">
        <v>205</v>
      </c>
      <c r="AQ24" s="117">
        <f>SUM(AQ18:AQ23)</f>
        <v>0</v>
      </c>
      <c r="AR24" s="117">
        <f ca="1">SUM(AR18:AR23)</f>
        <v>11</v>
      </c>
      <c r="AS24" s="118">
        <f ca="1">SUM(AS18:AS23)</f>
        <v>11</v>
      </c>
      <c r="AT24" s="37" t="s">
        <v>206</v>
      </c>
      <c r="AU24" s="56" t="s">
        <v>207</v>
      </c>
      <c r="AV24" s="51"/>
      <c r="AW24" s="51"/>
      <c r="AX24" s="32"/>
      <c r="AY24" s="32"/>
      <c r="AZ24" s="32"/>
      <c r="BA24" s="32"/>
      <c r="BB24" s="32"/>
      <c r="BC24" s="32"/>
    </row>
    <row r="25" spans="2:55" ht="33.75" customHeight="1">
      <c r="B25" s="68" t="s">
        <v>208</v>
      </c>
      <c r="C25" s="190" t="s">
        <v>169</v>
      </c>
      <c r="D25" s="191"/>
      <c r="E25" s="7" t="s">
        <v>170</v>
      </c>
      <c r="F25" s="157" t="s">
        <v>54</v>
      </c>
      <c r="G25" s="95" t="s">
        <v>171</v>
      </c>
      <c r="H25" s="78">
        <v>27</v>
      </c>
      <c r="I25" s="40" t="s">
        <v>55</v>
      </c>
      <c r="J25" s="165">
        <v>1077476655</v>
      </c>
      <c r="K25" s="82" t="s">
        <v>172</v>
      </c>
      <c r="L25" s="7">
        <v>3</v>
      </c>
      <c r="M25" s="7" t="s">
        <v>56</v>
      </c>
      <c r="N25" s="41" t="s">
        <v>57</v>
      </c>
      <c r="O25" s="175" t="s">
        <v>58</v>
      </c>
      <c r="P25" s="175">
        <v>3103511905</v>
      </c>
      <c r="Q25" s="175" t="s">
        <v>162</v>
      </c>
      <c r="R25" s="183" t="s">
        <v>173</v>
      </c>
      <c r="S25" s="184"/>
      <c r="T25" s="184"/>
      <c r="U25" s="184"/>
      <c r="V25" s="184"/>
      <c r="W25" s="185"/>
      <c r="X25" s="175" t="s">
        <v>97</v>
      </c>
      <c r="Y25" s="106" t="s">
        <v>174</v>
      </c>
      <c r="Z25" s="106" t="s">
        <v>63</v>
      </c>
      <c r="AA25" s="106" t="s">
        <v>64</v>
      </c>
      <c r="AB25" s="106" t="s">
        <v>175</v>
      </c>
      <c r="AC25" s="106" t="s">
        <v>66</v>
      </c>
      <c r="AD25" s="106" t="s">
        <v>176</v>
      </c>
      <c r="AE25" s="106" t="s">
        <v>68</v>
      </c>
      <c r="AF25" s="106"/>
      <c r="AG25" s="106" t="s">
        <v>69</v>
      </c>
      <c r="AH25" s="106" t="s">
        <v>70</v>
      </c>
      <c r="AI25" s="106" t="s">
        <v>70</v>
      </c>
      <c r="AJ25" s="112" t="s">
        <v>177</v>
      </c>
      <c r="AK25" s="101"/>
      <c r="AL25" s="2" t="s">
        <v>3</v>
      </c>
      <c r="AM25" s="12"/>
      <c r="AN25" s="2" t="s">
        <v>3</v>
      </c>
      <c r="AO25" s="67"/>
      <c r="AP25" s="67"/>
      <c r="AQ25" s="67"/>
      <c r="AR25" s="67"/>
      <c r="AS25" s="45"/>
      <c r="AT25" s="37" t="s">
        <v>178</v>
      </c>
      <c r="AU25" s="33"/>
      <c r="AV25" s="51"/>
      <c r="AW25" s="51"/>
      <c r="AX25" s="32"/>
      <c r="AY25" s="32"/>
      <c r="AZ25" s="32"/>
      <c r="BA25" s="32"/>
      <c r="BB25" s="32"/>
      <c r="BC25" s="32"/>
    </row>
    <row r="26" spans="2:55" ht="33.75" customHeight="1">
      <c r="B26" s="69" t="s">
        <v>209</v>
      </c>
      <c r="C26" s="178"/>
      <c r="D26" s="179"/>
      <c r="E26" s="9"/>
      <c r="F26" s="14"/>
      <c r="G26" s="8"/>
      <c r="H26" s="76">
        <f ca="1">(TODAY()-G26)/365</f>
        <v>125.50958904109589</v>
      </c>
      <c r="I26" s="172"/>
      <c r="J26" s="162"/>
      <c r="K26" s="79"/>
      <c r="L26" s="9"/>
      <c r="M26" s="9"/>
      <c r="N26" s="170"/>
      <c r="O26" s="170"/>
      <c r="P26" s="170"/>
      <c r="Q26" s="170"/>
      <c r="R26" s="180"/>
      <c r="S26" s="181"/>
      <c r="T26" s="181"/>
      <c r="U26" s="181"/>
      <c r="V26" s="181"/>
      <c r="W26" s="182"/>
      <c r="X26" s="170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13"/>
      <c r="AK26" s="128"/>
      <c r="AL26" s="16"/>
      <c r="AM26" s="12"/>
      <c r="AN26" s="2"/>
      <c r="AO26" s="67"/>
      <c r="AP26" s="67"/>
      <c r="AQ26" s="67"/>
      <c r="AR26" s="67"/>
      <c r="AS26" s="45"/>
      <c r="AT26" s="37" t="s">
        <v>210</v>
      </c>
      <c r="AU26" s="33"/>
      <c r="AV26" s="51"/>
      <c r="AW26" s="51"/>
      <c r="AX26" s="32"/>
      <c r="AY26" s="32"/>
      <c r="AZ26" s="32"/>
      <c r="BA26" s="32"/>
      <c r="BB26" s="32"/>
      <c r="BC26" s="32"/>
    </row>
    <row r="27" spans="2:55" s="50" customFormat="1" ht="33.75" customHeight="1" thickBot="1">
      <c r="B27" s="70" t="s">
        <v>211</v>
      </c>
      <c r="C27" s="192"/>
      <c r="D27" s="193"/>
      <c r="E27" s="19"/>
      <c r="F27" s="20"/>
      <c r="G27" s="96"/>
      <c r="H27" s="77">
        <f ca="1">(TODAY()-G27)/365</f>
        <v>125.50958904109589</v>
      </c>
      <c r="I27" s="174"/>
      <c r="J27" s="164"/>
      <c r="K27" s="81"/>
      <c r="L27" s="19"/>
      <c r="M27" s="19"/>
      <c r="N27" s="173"/>
      <c r="O27" s="173"/>
      <c r="P27" s="173"/>
      <c r="Q27" s="173"/>
      <c r="R27" s="194"/>
      <c r="S27" s="195"/>
      <c r="T27" s="195"/>
      <c r="U27" s="195"/>
      <c r="V27" s="195"/>
      <c r="W27" s="196"/>
      <c r="X27" s="173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11"/>
      <c r="AK27" s="128"/>
      <c r="AL27" s="16"/>
      <c r="AM27" s="12"/>
      <c r="AN27" s="2"/>
      <c r="AO27" s="67"/>
      <c r="AP27" s="67"/>
      <c r="AQ27" s="67"/>
      <c r="AR27" s="67"/>
      <c r="AS27" s="45"/>
      <c r="AT27" s="37" t="s">
        <v>212</v>
      </c>
      <c r="AU27" s="37"/>
      <c r="AW27" s="51"/>
      <c r="AX27" s="49"/>
      <c r="AY27" s="49"/>
      <c r="AZ27" s="49"/>
      <c r="BA27" s="49"/>
      <c r="BB27" s="49"/>
      <c r="BC27" s="49"/>
    </row>
    <row r="28" spans="2:55" ht="29.25" customHeight="1" thickBot="1">
      <c r="B28" s="71"/>
      <c r="C28" s="189"/>
      <c r="D28" s="189"/>
      <c r="E28" s="18"/>
      <c r="F28" s="28"/>
      <c r="G28" s="29"/>
      <c r="H28" s="72">
        <f>($X$5-G28)/365</f>
        <v>125.46301369863014</v>
      </c>
      <c r="I28" s="30"/>
      <c r="J28" s="166"/>
      <c r="K28" s="72"/>
      <c r="L28" s="31"/>
      <c r="M28" s="3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7"/>
      <c r="AJ28" s="132"/>
      <c r="AK28" s="101"/>
      <c r="AL28" s="16"/>
      <c r="AM28" s="12"/>
      <c r="AN28" s="2"/>
      <c r="AO28" s="45"/>
      <c r="AP28" s="67"/>
      <c r="AQ28" s="67"/>
      <c r="AR28" s="67"/>
      <c r="AS28" s="45"/>
      <c r="AT28" s="37" t="s">
        <v>213</v>
      </c>
      <c r="AV28" s="73"/>
      <c r="AW28" s="32"/>
      <c r="AX28" s="32"/>
      <c r="AY28" s="32"/>
      <c r="AZ28" s="32"/>
      <c r="BA28" s="32"/>
      <c r="BB28" s="32"/>
      <c r="BC28" s="32"/>
    </row>
    <row r="29" spans="2:55" ht="11.25" customHeight="1">
      <c r="AJ29" s="133"/>
      <c r="AP29" s="50"/>
      <c r="AQ29" s="50"/>
      <c r="AR29" s="50"/>
      <c r="AT29" s="37" t="s">
        <v>214</v>
      </c>
      <c r="AV29" s="73"/>
      <c r="AW29" s="32"/>
      <c r="AX29" s="32"/>
      <c r="AY29" s="32"/>
      <c r="AZ29" s="32"/>
      <c r="BA29" s="32"/>
      <c r="BB29" s="32"/>
      <c r="BC29" s="32"/>
    </row>
    <row r="30" spans="2:55" s="50" customFormat="1" ht="18" hidden="1" customHeight="1">
      <c r="B30" s="33"/>
      <c r="C30" s="33"/>
      <c r="D30" s="33"/>
      <c r="E30" s="33"/>
      <c r="F30" s="74" t="s">
        <v>54</v>
      </c>
      <c r="G30" s="33"/>
      <c r="I30" s="33"/>
      <c r="J30" s="158"/>
      <c r="L30" s="33"/>
      <c r="M30" s="33"/>
      <c r="N30" s="74"/>
      <c r="O30" s="33"/>
      <c r="P30" s="74"/>
      <c r="Q30" s="33"/>
      <c r="R30" s="33"/>
      <c r="S30" s="33"/>
      <c r="T30" s="33"/>
      <c r="U30" s="33"/>
      <c r="V30" s="33"/>
      <c r="W30" s="33"/>
      <c r="X30" s="33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33"/>
      <c r="AK30"/>
      <c r="AO30" s="33"/>
      <c r="AP30" s="33"/>
      <c r="AQ30" s="33"/>
      <c r="AR30" s="33"/>
      <c r="AS30" s="33"/>
      <c r="AT30" s="37" t="s">
        <v>215</v>
      </c>
      <c r="AU30" s="37"/>
      <c r="AV30" s="73"/>
      <c r="AW30" s="49"/>
      <c r="AX30" s="49"/>
      <c r="AY30" s="49"/>
      <c r="AZ30" s="49"/>
      <c r="BA30" s="49"/>
      <c r="BB30" s="49"/>
      <c r="BC30" s="49"/>
    </row>
    <row r="31" spans="2:55" ht="18" hidden="1" customHeight="1">
      <c r="F31" s="74" t="s">
        <v>216</v>
      </c>
      <c r="AJ31" s="133"/>
      <c r="AV31" s="73"/>
      <c r="AW31" s="32"/>
      <c r="AX31" s="32"/>
      <c r="AY31" s="32"/>
      <c r="AZ31" s="32"/>
      <c r="BA31" s="32"/>
      <c r="BB31" s="32"/>
      <c r="BC31" s="32"/>
    </row>
    <row r="32" spans="2:55" ht="18" customHeight="1" thickBot="1">
      <c r="B32" s="130"/>
      <c r="C32" s="85"/>
      <c r="D32" s="85"/>
      <c r="E32" s="85"/>
      <c r="F32" s="87"/>
      <c r="G32" s="85"/>
      <c r="H32" s="86"/>
      <c r="I32" s="85"/>
      <c r="J32" s="167"/>
      <c r="K32" s="86"/>
      <c r="L32" s="85"/>
      <c r="M32" s="85"/>
      <c r="N32" s="87"/>
      <c r="O32" s="85"/>
      <c r="P32" s="87"/>
      <c r="Q32" s="85"/>
      <c r="R32" s="85"/>
      <c r="S32" s="85"/>
      <c r="T32" s="85"/>
      <c r="U32" s="85"/>
      <c r="V32" s="85"/>
      <c r="W32" s="85"/>
      <c r="X32" s="85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4"/>
      <c r="AV32" s="73"/>
      <c r="AW32" s="32"/>
      <c r="AX32" s="32"/>
      <c r="AY32" s="32"/>
      <c r="AZ32" s="32"/>
      <c r="BA32" s="32"/>
      <c r="BB32" s="32"/>
      <c r="BC32" s="32"/>
    </row>
    <row r="33" spans="12:12">
      <c r="L33" s="88"/>
    </row>
    <row r="34" spans="12:12">
      <c r="L34" s="45"/>
    </row>
  </sheetData>
  <sheetProtection formatCells="0" sort="0" autoFilter="0"/>
  <protectedRanges>
    <protectedRange password="CA6E" sqref="H6:H27" name="Rango1"/>
  </protectedRanges>
  <mergeCells count="56">
    <mergeCell ref="B5:D5"/>
    <mergeCell ref="E5:F5"/>
    <mergeCell ref="G5:I5"/>
    <mergeCell ref="J5:Q5"/>
    <mergeCell ref="R5:W5"/>
    <mergeCell ref="B4:D4"/>
    <mergeCell ref="E4:F4"/>
    <mergeCell ref="G4:I4"/>
    <mergeCell ref="J4:Q4"/>
    <mergeCell ref="R4:W4"/>
    <mergeCell ref="C6:D6"/>
    <mergeCell ref="R6:W6"/>
    <mergeCell ref="C7:D7"/>
    <mergeCell ref="R7:W7"/>
    <mergeCell ref="C8:D8"/>
    <mergeCell ref="R8:W8"/>
    <mergeCell ref="R9:W9"/>
    <mergeCell ref="C10:D10"/>
    <mergeCell ref="R10:W10"/>
    <mergeCell ref="C11:D11"/>
    <mergeCell ref="R11:W11"/>
    <mergeCell ref="C23:D23"/>
    <mergeCell ref="R23:W23"/>
    <mergeCell ref="C24:D24"/>
    <mergeCell ref="R24:W24"/>
    <mergeCell ref="C19:D19"/>
    <mergeCell ref="R19:W19"/>
    <mergeCell ref="C20:D20"/>
    <mergeCell ref="R20:W20"/>
    <mergeCell ref="C22:D22"/>
    <mergeCell ref="R22:W22"/>
    <mergeCell ref="C21:D21"/>
    <mergeCell ref="R21:W21"/>
    <mergeCell ref="C28:D28"/>
    <mergeCell ref="C25:D25"/>
    <mergeCell ref="R25:W25"/>
    <mergeCell ref="C26:D26"/>
    <mergeCell ref="R26:W26"/>
    <mergeCell ref="C27:D27"/>
    <mergeCell ref="R27:W27"/>
    <mergeCell ref="D2:H2"/>
    <mergeCell ref="C18:D18"/>
    <mergeCell ref="R18:W18"/>
    <mergeCell ref="C15:D15"/>
    <mergeCell ref="R15:W15"/>
    <mergeCell ref="C16:D16"/>
    <mergeCell ref="R16:W16"/>
    <mergeCell ref="C17:D17"/>
    <mergeCell ref="R17:W17"/>
    <mergeCell ref="C12:D12"/>
    <mergeCell ref="R12:W12"/>
    <mergeCell ref="C13:D13"/>
    <mergeCell ref="R13:W13"/>
    <mergeCell ref="C14:D14"/>
    <mergeCell ref="R14:W14"/>
    <mergeCell ref="C9:D9"/>
  </mergeCells>
  <dataValidations count="16">
    <dataValidation type="list" allowBlank="1" showInputMessage="1" showErrorMessage="1" sqref="N7:N27" xr:uid="{E8B0A54F-7625-4E8A-953D-DED5A530FAA1}">
      <formula1>"URBANO, RURAL"</formula1>
    </dataValidation>
    <dataValidation type="list" allowBlank="1" showInputMessage="1" showErrorMessage="1" sqref="AG7:AG28" xr:uid="{6CABAAAB-53E2-4D17-9172-B3A82642321F}">
      <formula1>"SI, NO"</formula1>
    </dataValidation>
    <dataValidation allowBlank="1" showInputMessage="1" showErrorMessage="1" prompt="Si la edad no aparece automáticamente, este campo esta mal diligenciado" sqref="G7:G28" xr:uid="{83F8A2F2-68B5-4575-835B-6940F4FFB146}"/>
    <dataValidation allowBlank="1" showInputMessage="1" showErrorMessage="1" promptTitle="*" prompt="Seleccione un proyecto de la lista" sqref="D2" xr:uid="{AD04D0DC-F2AF-41D2-A14A-2B6514CB88B6}"/>
    <dataValidation type="list" allowBlank="1" showInputMessage="1" showErrorMessage="1" sqref="E11" xr:uid="{08ADDE2C-B757-42AB-A858-E8A9CDD6E0FF}">
      <formula1>$E$12:$E$15</formula1>
    </dataValidation>
    <dataValidation allowBlank="1" showInputMessage="1" showErrorMessage="1" promptTitle="*" prompt="Seleccione de la lista" sqref="B5:D5" xr:uid="{745267CD-2BE6-4727-BA28-481328D3F5E8}"/>
    <dataValidation allowBlank="1" showInputMessage="1" showErrorMessage="1" promptTitle="*" prompt="Seleccione una comuna" sqref="E5:F5" xr:uid="{D6549A3C-E54D-4C26-9EE1-BD1AB4E00647}"/>
    <dataValidation type="list" allowBlank="1" showInputMessage="1" showErrorMessage="1" sqref="I7:I27" xr:uid="{BD47916D-D29E-4C36-BD56-419ACA24642D}">
      <formula1>TIPO_ID</formula1>
    </dataValidation>
    <dataValidation type="list" allowBlank="1" showInputMessage="1" showErrorMessage="1" sqref="X7:X27" xr:uid="{D61FC302-809F-47C9-A013-DBAD013D579D}">
      <formula1>EPS</formula1>
    </dataValidation>
    <dataValidation type="list" allowBlank="1" showInputMessage="1" showErrorMessage="1" promptTitle="Seleccione" prompt="de la lista M o F" sqref="F28" xr:uid="{5D0A12BA-F93A-4C9A-BD90-173D5911DD5A}">
      <formula1>$F$30:$F$31</formula1>
    </dataValidation>
    <dataValidation allowBlank="1" showInputMessage="1" showErrorMessage="1" promptTitle="*" prompt="Seleccione Rama" sqref="G5:I5" xr:uid="{91DB7767-7A0A-4AFB-85CB-91883A18AD92}"/>
    <dataValidation allowBlank="1" showInputMessage="1" showErrorMessage="1" promptTitle="Fecha de diligenciamiento" prompt="En formato DD-MM-AAAA_x000a_P.E. (18-05-2013)" sqref="X5:AJ5" xr:uid="{086261EA-CF59-4D62-A879-3DEC5DB88CA6}"/>
    <dataValidation type="list" allowBlank="1" showInputMessage="1" showErrorMessage="1" sqref="AC7:AC27" xr:uid="{6444F19A-D2AC-4CE9-90E0-95639530C71F}">
      <formula1>"OFICIAL, PRIVADO, N/A"</formula1>
    </dataValidation>
    <dataValidation type="list" allowBlank="1" showInputMessage="1" showErrorMessage="1" sqref="AF7:AF27" xr:uid="{4288D949-AED4-4198-862C-BDF995143E68}">
      <formula1>"DECLARANTE, D. CON RECONOCIMIENTO"</formula1>
    </dataValidation>
    <dataValidation type="list" allowBlank="1" showInputMessage="1" showErrorMessage="1" promptTitle="Seleccionar de la lista" prompt="AFRO_x000a_DISCAPACITADO_x000a_DESPLAZADO_x000a_INDIGENA" sqref="L28:N28" xr:uid="{FFEF7AAE-1EC2-4231-9406-5A2AF907A95D}">
      <formula1>$AQ$26:$AQ$28</formula1>
    </dataValidation>
    <dataValidation type="list" allowBlank="1" showInputMessage="1" showErrorMessage="1" promptTitle="Seleccione" prompt="de la lista M o F" sqref="F7:F27" xr:uid="{5BACAE31-3FFF-46BD-8D20-F58E2C6464C2}">
      <formula1>"F,M,LGTBIQ+"</formula1>
    </dataValidation>
  </dataValidations>
  <hyperlinks>
    <hyperlink ref="R7:W7" r:id="rId1" xr:uid="{16E02D1D-F770-9641-8F62-92982E6560E1}"/>
    <hyperlink ref="R8:W8" r:id="rId2" xr:uid="{ED31873E-6C49-FF4D-B9B0-70A720A014A8}"/>
    <hyperlink ref="R9:W9" r:id="rId3" xr:uid="{B98CF693-B05D-8841-85E4-19237326BF80}"/>
    <hyperlink ref="R10:W10" r:id="rId4" xr:uid="{2158D0A6-1BD2-A94E-BB8B-A6BC250F3FAB}"/>
    <hyperlink ref="R12:W12" r:id="rId5" xr:uid="{267C657C-49FB-4F40-ADDE-65AB2720CD19}"/>
    <hyperlink ref="R14:W14" r:id="rId6" xr:uid="{A9F61A0F-9233-DF45-A77A-5A69CD369E9C}"/>
    <hyperlink ref="R15:W15" r:id="rId7" xr:uid="{02539245-E4ED-CD42-A43E-998F58707B0A}"/>
    <hyperlink ref="R16:W16" r:id="rId8" display="roniergenez@hotmail.com" xr:uid="{C8EA7DF7-C8B9-2946-9781-8CEBAA9387CF}"/>
    <hyperlink ref="R25:W25" r:id="rId9" xr:uid="{6DE3376D-8BDC-2A45-942D-20CA3065AE16}"/>
    <hyperlink ref="R17:W17" r:id="rId10" xr:uid="{0E70DF8E-04E9-4F57-BD36-7151CAE67679}"/>
    <hyperlink ref="R13:W13" r:id="rId11" xr:uid="{DB0EBD34-21A5-4593-A4D2-ADB210C29BF0}"/>
  </hyperlinks>
  <pageMargins left="0.25" right="0.25" top="1.1446220930232558" bottom="0.75" header="0.3" footer="0.3"/>
  <pageSetup scale="35" fitToWidth="3" orientation="landscape" r:id="rId12"/>
  <headerFooter>
    <oddHeader>&amp;C&amp;G</oddHeader>
    <oddFooter>&amp;RPÁGINA: &amp;P DE &amp;N</oddFooter>
  </headerFooter>
  <colBreaks count="2" manualBreakCount="2">
    <brk id="24" min="1" max="34" man="1"/>
    <brk id="36" min="1" max="34" man="1"/>
  </colBreaks>
  <drawing r:id="rId13"/>
  <legacyDrawingHF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8DB-6502-4FC3-A5F4-FA93896EB2C8}">
  <dimension ref="A1:BB36"/>
  <sheetViews>
    <sheetView showGridLines="0" zoomScale="70" zoomScaleNormal="70" zoomScaleSheetLayoutView="70" zoomScalePageLayoutView="40" workbookViewId="0">
      <selection activeCell="K11" sqref="K11"/>
    </sheetView>
  </sheetViews>
  <sheetFormatPr defaultColWidth="10.85546875" defaultRowHeight="15"/>
  <cols>
    <col min="1" max="1" width="4.42578125" style="33" customWidth="1"/>
    <col min="2" max="3" width="16.42578125" style="33" customWidth="1"/>
    <col min="4" max="4" width="31.42578125" style="33" customWidth="1"/>
    <col min="5" max="5" width="12.42578125" style="33" customWidth="1"/>
    <col min="6" max="6" width="18.140625" style="33" customWidth="1"/>
    <col min="7" max="7" width="7.85546875" style="50" customWidth="1"/>
    <col min="8" max="8" width="7.85546875" style="33" customWidth="1"/>
    <col min="9" max="9" width="23.42578125" style="74" customWidth="1"/>
    <col min="10" max="10" width="25.28515625" style="50" customWidth="1"/>
    <col min="11" max="11" width="16.85546875" style="33" customWidth="1"/>
    <col min="12" max="12" width="20.28515625" style="33" customWidth="1"/>
    <col min="13" max="13" width="20.28515625" style="74" customWidth="1"/>
    <col min="14" max="14" width="23.85546875" style="33" customWidth="1"/>
    <col min="15" max="15" width="20.7109375" style="74" customWidth="1"/>
    <col min="16" max="16" width="39" style="33" customWidth="1"/>
    <col min="17" max="21" width="5" style="33" customWidth="1"/>
    <col min="22" max="22" width="16.5703125" style="33" customWidth="1"/>
    <col min="23" max="23" width="25.5703125" style="33" customWidth="1"/>
    <col min="24" max="24" width="24.7109375" style="139" customWidth="1"/>
    <col min="25" max="25" width="17.28515625" style="139" customWidth="1"/>
    <col min="26" max="26" width="16.42578125" style="139" customWidth="1"/>
    <col min="27" max="28" width="21.7109375" style="139" customWidth="1"/>
    <col min="29" max="29" width="40.5703125" style="139" customWidth="1"/>
    <col min="30" max="30" width="14.5703125" style="139" customWidth="1"/>
    <col min="31" max="31" width="17.85546875" style="139" customWidth="1"/>
    <col min="32" max="32" width="20" style="139" customWidth="1"/>
    <col min="33" max="33" width="25.28515625" style="139" customWidth="1"/>
    <col min="34" max="34" width="19.5703125" style="139" customWidth="1"/>
    <col min="35" max="35" width="33" style="139" customWidth="1"/>
    <col min="36" max="36" width="3" style="140" customWidth="1"/>
    <col min="37" max="43" width="30.42578125" style="33" customWidth="1"/>
    <col min="44" max="44" width="30.5703125" style="33" customWidth="1"/>
    <col min="45" max="45" width="17.42578125" style="37" hidden="1" customWidth="1"/>
    <col min="46" max="46" width="23.140625" style="37" hidden="1" customWidth="1"/>
    <col min="47" max="47" width="11.42578125" style="37" hidden="1" customWidth="1"/>
    <col min="48" max="49" width="11.42578125" style="33" hidden="1" customWidth="1"/>
    <col min="50" max="54" width="10.85546875" style="33" customWidth="1"/>
    <col min="55" max="16384" width="10.85546875" style="33"/>
  </cols>
  <sheetData>
    <row r="1" spans="1:54" ht="36" customHeight="1">
      <c r="B1" s="122" t="s">
        <v>1</v>
      </c>
      <c r="C1" s="177"/>
      <c r="D1" s="177"/>
      <c r="E1" s="177"/>
      <c r="F1" s="177"/>
      <c r="G1" s="177"/>
      <c r="I1" s="122" t="s">
        <v>2</v>
      </c>
      <c r="J1" s="121"/>
      <c r="M1" s="33"/>
      <c r="O1" s="33"/>
      <c r="X1" s="138"/>
      <c r="AK1" s="1" t="s">
        <v>3</v>
      </c>
      <c r="AL1" s="10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43"/>
      <c r="AT1" s="43"/>
      <c r="AU1" s="43"/>
      <c r="AV1" s="44"/>
    </row>
    <row r="2" spans="1:54" s="45" customFormat="1" ht="18.75" customHeight="1" thickBot="1">
      <c r="B2" s="42"/>
      <c r="C2" s="34"/>
      <c r="D2" s="34"/>
      <c r="E2" s="34"/>
      <c r="F2" s="34"/>
      <c r="G2" s="39"/>
      <c r="H2" s="34"/>
      <c r="I2" s="39"/>
      <c r="J2" s="39"/>
      <c r="K2" s="34"/>
      <c r="L2" s="33"/>
      <c r="M2" s="33"/>
      <c r="N2" s="33"/>
      <c r="O2" s="33"/>
      <c r="P2" s="33"/>
      <c r="Q2" s="34"/>
      <c r="R2" s="34"/>
      <c r="S2" s="34"/>
      <c r="T2" s="34"/>
      <c r="U2" s="34"/>
      <c r="V2" s="33"/>
      <c r="W2" s="33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40"/>
      <c r="AK2" s="15"/>
      <c r="AL2" s="11"/>
      <c r="AM2" s="2"/>
      <c r="AN2" s="2"/>
      <c r="AO2" s="2"/>
      <c r="AP2" s="2"/>
      <c r="AQ2" s="2"/>
      <c r="AR2" s="2"/>
      <c r="AS2" s="46"/>
      <c r="AT2" s="46"/>
      <c r="AU2" s="46"/>
      <c r="AV2" s="47"/>
      <c r="AW2" s="48"/>
      <c r="AX2" s="48"/>
      <c r="AY2" s="48"/>
      <c r="AZ2" s="48"/>
      <c r="BA2" s="48"/>
      <c r="BB2" s="48"/>
    </row>
    <row r="3" spans="1:54" s="50" customFormat="1" ht="27.75" customHeight="1">
      <c r="A3" s="203" t="s">
        <v>4</v>
      </c>
      <c r="B3" s="204"/>
      <c r="C3" s="204"/>
      <c r="D3" s="204" t="s">
        <v>5</v>
      </c>
      <c r="E3" s="204"/>
      <c r="F3" s="204" t="s">
        <v>6</v>
      </c>
      <c r="G3" s="204"/>
      <c r="H3" s="204"/>
      <c r="I3" s="225" t="s">
        <v>217</v>
      </c>
      <c r="J3" s="203"/>
      <c r="K3" s="225" t="s">
        <v>8</v>
      </c>
      <c r="L3" s="203"/>
      <c r="M3" s="176" t="s">
        <v>9</v>
      </c>
      <c r="N3" s="33"/>
      <c r="O3" s="33"/>
      <c r="P3" s="33"/>
      <c r="V3" s="33"/>
      <c r="W3" s="33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40"/>
      <c r="AK3" s="2"/>
      <c r="AL3" s="11"/>
      <c r="AM3" s="2"/>
      <c r="AN3" s="2"/>
      <c r="AO3" s="2"/>
      <c r="AP3" s="2"/>
      <c r="AQ3" s="2"/>
      <c r="AR3" s="2"/>
      <c r="AS3" s="43" t="s">
        <v>10</v>
      </c>
      <c r="AT3" s="43" t="s">
        <v>11</v>
      </c>
      <c r="AU3" s="43" t="s">
        <v>12</v>
      </c>
      <c r="AV3" s="43" t="s">
        <v>12</v>
      </c>
      <c r="AW3" s="49"/>
      <c r="AX3" s="49"/>
      <c r="AY3" s="49"/>
      <c r="AZ3" s="49"/>
      <c r="BA3" s="49"/>
      <c r="BB3" s="49"/>
    </row>
    <row r="4" spans="1:54" ht="30" customHeight="1">
      <c r="A4" s="208"/>
      <c r="B4" s="209"/>
      <c r="C4" s="210"/>
      <c r="D4" s="211"/>
      <c r="E4" s="211"/>
      <c r="F4" s="212"/>
      <c r="G4" s="209"/>
      <c r="H4" s="210"/>
      <c r="I4" s="214"/>
      <c r="J4" s="215"/>
      <c r="K4" s="214"/>
      <c r="L4" s="215"/>
      <c r="M4" s="137"/>
      <c r="O4" s="33"/>
      <c r="X4" s="138"/>
      <c r="AH4" s="141"/>
      <c r="AK4" s="2"/>
      <c r="AL4" s="11"/>
      <c r="AM4" s="2"/>
      <c r="AN4" s="2"/>
      <c r="AO4" s="2"/>
      <c r="AP4" s="2"/>
      <c r="AQ4" s="2"/>
      <c r="AR4" s="2"/>
      <c r="AS4" s="37" t="s">
        <v>17</v>
      </c>
      <c r="AT4" s="38" t="s">
        <v>18</v>
      </c>
      <c r="AU4" s="51" t="s">
        <v>19</v>
      </c>
      <c r="AV4" s="51"/>
      <c r="AW4" s="32"/>
      <c r="AX4" s="32"/>
      <c r="AY4" s="32"/>
      <c r="AZ4" s="32"/>
      <c r="BA4" s="32"/>
      <c r="BB4" s="32"/>
    </row>
    <row r="5" spans="1:54" ht="51" customHeight="1" thickBot="1">
      <c r="A5" s="83" t="s">
        <v>20</v>
      </c>
      <c r="B5" s="199" t="s">
        <v>21</v>
      </c>
      <c r="C5" s="200"/>
      <c r="D5" s="84" t="s">
        <v>22</v>
      </c>
      <c r="E5" s="52" t="s">
        <v>23</v>
      </c>
      <c r="F5" s="52" t="s">
        <v>24</v>
      </c>
      <c r="G5" s="52" t="s">
        <v>25</v>
      </c>
      <c r="H5" s="52" t="s">
        <v>26</v>
      </c>
      <c r="I5" s="52" t="s">
        <v>27</v>
      </c>
      <c r="J5" s="52" t="s">
        <v>28</v>
      </c>
      <c r="K5" s="52" t="s">
        <v>29</v>
      </c>
      <c r="L5" s="52" t="s">
        <v>30</v>
      </c>
      <c r="M5" s="52" t="s">
        <v>31</v>
      </c>
      <c r="N5" s="52" t="s">
        <v>32</v>
      </c>
      <c r="O5" s="52" t="s">
        <v>33</v>
      </c>
      <c r="P5" s="52" t="s">
        <v>34</v>
      </c>
      <c r="Q5" s="201" t="s">
        <v>35</v>
      </c>
      <c r="R5" s="201"/>
      <c r="S5" s="201"/>
      <c r="T5" s="201"/>
      <c r="U5" s="201"/>
      <c r="V5" s="202"/>
      <c r="W5" s="169" t="s">
        <v>36</v>
      </c>
      <c r="X5" s="99" t="s">
        <v>37</v>
      </c>
      <c r="Y5" s="102" t="s">
        <v>38</v>
      </c>
      <c r="Z5" s="99" t="s">
        <v>39</v>
      </c>
      <c r="AA5" s="99" t="s">
        <v>40</v>
      </c>
      <c r="AB5" s="99" t="s">
        <v>41</v>
      </c>
      <c r="AC5" s="99" t="s">
        <v>42</v>
      </c>
      <c r="AD5" s="99" t="s">
        <v>43</v>
      </c>
      <c r="AE5" s="99" t="s">
        <v>44</v>
      </c>
      <c r="AF5" s="98" t="s">
        <v>45</v>
      </c>
      <c r="AG5" s="98" t="s">
        <v>46</v>
      </c>
      <c r="AH5" s="100" t="s">
        <v>47</v>
      </c>
      <c r="AI5" s="135" t="s">
        <v>48</v>
      </c>
      <c r="AK5" s="2"/>
      <c r="AL5" s="11"/>
      <c r="AM5" s="2"/>
      <c r="AN5" s="2"/>
      <c r="AO5" s="2"/>
      <c r="AP5" s="2"/>
      <c r="AQ5" s="2"/>
      <c r="AR5" s="2"/>
      <c r="AS5" s="37" t="s">
        <v>49</v>
      </c>
      <c r="AT5" s="38" t="s">
        <v>50</v>
      </c>
      <c r="AU5" s="51" t="s">
        <v>51</v>
      </c>
      <c r="AV5" s="51"/>
      <c r="AW5" s="32"/>
      <c r="AX5" s="32"/>
      <c r="AY5" s="32"/>
      <c r="AZ5" s="32"/>
      <c r="BA5" s="32"/>
      <c r="BB5" s="32"/>
    </row>
    <row r="6" spans="1:54" ht="33" customHeight="1" thickBot="1">
      <c r="A6" s="171">
        <v>1</v>
      </c>
      <c r="B6" s="178"/>
      <c r="C6" s="179"/>
      <c r="D6" s="9"/>
      <c r="E6" s="14"/>
      <c r="F6" s="8"/>
      <c r="G6" s="76">
        <f ca="1">(TODAY()-F6)/365</f>
        <v>125.50958904109589</v>
      </c>
      <c r="H6" s="170"/>
      <c r="I6" s="53"/>
      <c r="J6" s="79"/>
      <c r="K6" s="9"/>
      <c r="L6" s="9"/>
      <c r="M6" s="170"/>
      <c r="N6" s="170"/>
      <c r="O6" s="170"/>
      <c r="P6" s="170"/>
      <c r="Q6" s="180"/>
      <c r="R6" s="181"/>
      <c r="S6" s="181"/>
      <c r="T6" s="181"/>
      <c r="U6" s="181"/>
      <c r="V6" s="182"/>
      <c r="W6" s="142"/>
      <c r="X6" s="143"/>
      <c r="Y6" s="144"/>
      <c r="Z6" s="144"/>
      <c r="AA6" s="144"/>
      <c r="AB6" s="144"/>
      <c r="AC6" s="144"/>
      <c r="AD6" s="144"/>
      <c r="AE6" s="144"/>
      <c r="AF6" s="144"/>
      <c r="AG6" s="144"/>
      <c r="AH6" s="143"/>
      <c r="AI6" s="145"/>
      <c r="AK6" s="6"/>
      <c r="AL6" s="11"/>
      <c r="AM6" s="2"/>
      <c r="AN6" s="2"/>
      <c r="AO6" s="2"/>
      <c r="AP6" s="2"/>
      <c r="AQ6" s="2"/>
      <c r="AR6" s="2"/>
      <c r="AS6" s="37" t="s">
        <v>4</v>
      </c>
      <c r="AT6" s="38" t="s">
        <v>72</v>
      </c>
      <c r="AU6" s="51" t="s">
        <v>73</v>
      </c>
      <c r="AV6" s="51"/>
      <c r="AW6" s="32"/>
      <c r="AX6" s="32"/>
      <c r="AY6" s="32"/>
      <c r="AZ6" s="32"/>
      <c r="BA6" s="32"/>
      <c r="BB6" s="32"/>
    </row>
    <row r="7" spans="1:54" ht="33" customHeight="1" thickBot="1">
      <c r="A7" s="171">
        <v>2</v>
      </c>
      <c r="B7" s="178"/>
      <c r="C7" s="179"/>
      <c r="D7" s="9"/>
      <c r="E7" s="14"/>
      <c r="F7" s="8"/>
      <c r="G7" s="76">
        <f ca="1">(TODAY()-F7)/365</f>
        <v>125.50958904109589</v>
      </c>
      <c r="H7" s="170"/>
      <c r="I7" s="89"/>
      <c r="J7" s="79"/>
      <c r="K7" s="9"/>
      <c r="L7" s="9"/>
      <c r="M7" s="170"/>
      <c r="N7" s="170"/>
      <c r="O7" s="170"/>
      <c r="P7" s="170"/>
      <c r="Q7" s="180"/>
      <c r="R7" s="181"/>
      <c r="S7" s="181"/>
      <c r="T7" s="181"/>
      <c r="U7" s="181"/>
      <c r="V7" s="182"/>
      <c r="W7" s="146"/>
      <c r="X7" s="147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5"/>
      <c r="AK7" s="54" t="s">
        <v>82</v>
      </c>
      <c r="AL7" s="55" t="s">
        <v>83</v>
      </c>
      <c r="AM7" s="54" t="s">
        <v>84</v>
      </c>
      <c r="AN7" s="54" t="s">
        <v>85</v>
      </c>
      <c r="AO7" s="54" t="s">
        <v>86</v>
      </c>
      <c r="AP7" s="54" t="s">
        <v>87</v>
      </c>
      <c r="AQ7" s="54" t="s">
        <v>88</v>
      </c>
      <c r="AR7" s="54" t="s">
        <v>89</v>
      </c>
      <c r="AS7" s="37" t="s">
        <v>10</v>
      </c>
      <c r="AT7" s="38" t="s">
        <v>90</v>
      </c>
      <c r="AU7" s="51" t="s">
        <v>91</v>
      </c>
      <c r="AV7" s="51"/>
      <c r="AW7" s="32"/>
      <c r="AX7" s="32"/>
      <c r="AY7" s="32"/>
      <c r="AZ7" s="32"/>
      <c r="BA7" s="32"/>
      <c r="BB7" s="32"/>
    </row>
    <row r="8" spans="1:54" ht="33" customHeight="1">
      <c r="A8" s="171">
        <v>3</v>
      </c>
      <c r="B8" s="178"/>
      <c r="C8" s="179"/>
      <c r="D8" s="9"/>
      <c r="E8" s="14"/>
      <c r="F8" s="8"/>
      <c r="G8" s="76">
        <f ca="1">(TODAY()-F8)/365</f>
        <v>125.50958904109589</v>
      </c>
      <c r="H8" s="170"/>
      <c r="I8" s="89"/>
      <c r="J8" s="79"/>
      <c r="K8" s="9"/>
      <c r="L8" s="9"/>
      <c r="M8" s="170"/>
      <c r="N8" s="170"/>
      <c r="O8" s="170"/>
      <c r="P8" s="170"/>
      <c r="Q8" s="180"/>
      <c r="R8" s="181"/>
      <c r="S8" s="181"/>
      <c r="T8" s="181"/>
      <c r="U8" s="181"/>
      <c r="V8" s="182"/>
      <c r="W8" s="170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5"/>
      <c r="AK8" s="3"/>
      <c r="AL8" s="13"/>
      <c r="AM8" s="3"/>
      <c r="AN8" s="3"/>
      <c r="AO8" s="3"/>
      <c r="AP8" s="3"/>
      <c r="AQ8" s="3"/>
      <c r="AR8" s="3"/>
      <c r="AS8" s="37" t="s">
        <v>101</v>
      </c>
      <c r="AT8" s="56" t="s">
        <v>102</v>
      </c>
      <c r="AU8" s="51" t="s">
        <v>103</v>
      </c>
      <c r="AV8" s="51"/>
      <c r="AW8" s="32"/>
      <c r="AX8" s="32"/>
      <c r="AY8" s="32"/>
      <c r="AZ8" s="32"/>
      <c r="BA8" s="32"/>
      <c r="BB8" s="32"/>
    </row>
    <row r="9" spans="1:54" ht="33" customHeight="1">
      <c r="A9" s="171">
        <v>4</v>
      </c>
      <c r="B9" s="178"/>
      <c r="C9" s="179"/>
      <c r="D9" s="9"/>
      <c r="E9" s="14"/>
      <c r="F9" s="8"/>
      <c r="G9" s="76">
        <f t="shared" ref="G9:G23" ca="1" si="0">(TODAY()-F9)/365</f>
        <v>125.50958904109589</v>
      </c>
      <c r="H9" s="170"/>
      <c r="I9" s="89"/>
      <c r="J9" s="79"/>
      <c r="K9" s="9"/>
      <c r="L9" s="9"/>
      <c r="M9" s="170"/>
      <c r="N9" s="170"/>
      <c r="O9" s="170"/>
      <c r="P9" s="170"/>
      <c r="Q9" s="180"/>
      <c r="R9" s="181"/>
      <c r="S9" s="181"/>
      <c r="T9" s="181"/>
      <c r="U9" s="181"/>
      <c r="V9" s="182"/>
      <c r="W9" s="41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5"/>
      <c r="AK9" s="3"/>
      <c r="AL9" s="12"/>
      <c r="AM9" s="3"/>
      <c r="AN9" s="3"/>
      <c r="AO9" s="3"/>
      <c r="AP9" s="3"/>
      <c r="AQ9" s="3"/>
      <c r="AR9" s="3"/>
      <c r="AS9" s="37" t="s">
        <v>111</v>
      </c>
      <c r="AT9" s="56" t="s">
        <v>112</v>
      </c>
      <c r="AU9" s="51" t="s">
        <v>113</v>
      </c>
      <c r="AV9" s="51"/>
      <c r="AW9" s="32"/>
      <c r="AX9" s="32"/>
      <c r="AY9" s="32"/>
      <c r="AZ9" s="32"/>
      <c r="BA9" s="32"/>
      <c r="BB9" s="32"/>
    </row>
    <row r="10" spans="1:54" ht="33" customHeight="1">
      <c r="A10" s="171">
        <v>5</v>
      </c>
      <c r="B10" s="178"/>
      <c r="C10" s="179"/>
      <c r="D10" s="9"/>
      <c r="E10" s="14"/>
      <c r="F10" s="8"/>
      <c r="G10" s="76">
        <f t="shared" ca="1" si="0"/>
        <v>125.50958904109589</v>
      </c>
      <c r="H10" s="170"/>
      <c r="I10" s="89"/>
      <c r="J10" s="79"/>
      <c r="K10" s="9"/>
      <c r="L10" s="9"/>
      <c r="M10" s="170"/>
      <c r="N10" s="170"/>
      <c r="O10" s="170"/>
      <c r="P10" s="170"/>
      <c r="Q10" s="180"/>
      <c r="R10" s="181"/>
      <c r="S10" s="181"/>
      <c r="T10" s="181"/>
      <c r="U10" s="181"/>
      <c r="V10" s="182"/>
      <c r="W10" s="170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5"/>
      <c r="AK10" s="3"/>
      <c r="AL10" s="12"/>
      <c r="AM10" s="3"/>
      <c r="AN10" s="3"/>
      <c r="AO10" s="3"/>
      <c r="AP10" s="3"/>
      <c r="AQ10" s="3"/>
      <c r="AR10" s="3"/>
      <c r="AS10" s="37" t="s">
        <v>114</v>
      </c>
      <c r="AT10" s="56" t="s">
        <v>115</v>
      </c>
      <c r="AU10" s="51" t="s">
        <v>116</v>
      </c>
      <c r="AV10" s="51"/>
      <c r="AW10" s="32"/>
      <c r="AX10" s="32"/>
      <c r="AY10" s="32"/>
      <c r="AZ10" s="32"/>
      <c r="BA10" s="32"/>
      <c r="BB10" s="32"/>
    </row>
    <row r="11" spans="1:54" ht="33" customHeight="1">
      <c r="A11" s="171">
        <v>6</v>
      </c>
      <c r="B11" s="178"/>
      <c r="C11" s="179"/>
      <c r="D11" s="9"/>
      <c r="E11" s="14"/>
      <c r="F11" s="8"/>
      <c r="G11" s="76">
        <f t="shared" ca="1" si="0"/>
        <v>125.50958904109589</v>
      </c>
      <c r="H11" s="170"/>
      <c r="I11" s="89"/>
      <c r="J11" s="79"/>
      <c r="K11" s="9"/>
      <c r="L11" s="9"/>
      <c r="M11" s="170"/>
      <c r="N11" s="170"/>
      <c r="O11" s="170"/>
      <c r="P11" s="170"/>
      <c r="Q11" s="180"/>
      <c r="R11" s="181"/>
      <c r="S11" s="181"/>
      <c r="T11" s="181"/>
      <c r="U11" s="181"/>
      <c r="V11" s="182"/>
      <c r="W11" s="170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5"/>
      <c r="AK11" s="3"/>
      <c r="AL11" s="12"/>
      <c r="AM11" s="3"/>
      <c r="AN11" s="3"/>
      <c r="AO11" s="3"/>
      <c r="AP11" s="3"/>
      <c r="AQ11" s="3"/>
      <c r="AR11" s="3"/>
      <c r="AS11" s="37" t="s">
        <v>126</v>
      </c>
      <c r="AT11" s="56" t="s">
        <v>127</v>
      </c>
      <c r="AU11" s="51" t="s">
        <v>128</v>
      </c>
      <c r="AV11" s="51"/>
      <c r="AW11" s="32"/>
      <c r="AX11" s="32"/>
      <c r="AY11" s="32"/>
      <c r="AZ11" s="32"/>
      <c r="BA11" s="32"/>
      <c r="BB11" s="32"/>
    </row>
    <row r="12" spans="1:54" ht="33" customHeight="1">
      <c r="A12" s="171">
        <v>7</v>
      </c>
      <c r="B12" s="178"/>
      <c r="C12" s="179"/>
      <c r="D12" s="9"/>
      <c r="E12" s="14"/>
      <c r="F12" s="8"/>
      <c r="G12" s="76">
        <f t="shared" ca="1" si="0"/>
        <v>125.50958904109589</v>
      </c>
      <c r="H12" s="170"/>
      <c r="I12" s="89"/>
      <c r="J12" s="79"/>
      <c r="K12" s="9"/>
      <c r="L12" s="9"/>
      <c r="M12" s="170"/>
      <c r="N12" s="170"/>
      <c r="O12" s="170"/>
      <c r="P12" s="170"/>
      <c r="Q12" s="180"/>
      <c r="R12" s="181"/>
      <c r="S12" s="181"/>
      <c r="T12" s="181"/>
      <c r="U12" s="181"/>
      <c r="V12" s="182"/>
      <c r="W12" s="170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5"/>
      <c r="AK12" s="3"/>
      <c r="AL12" s="12"/>
      <c r="AM12" s="3"/>
      <c r="AN12" s="3"/>
      <c r="AO12" s="3"/>
      <c r="AP12" s="3"/>
      <c r="AQ12" s="3"/>
      <c r="AR12" s="3"/>
      <c r="AS12" s="37" t="s">
        <v>218</v>
      </c>
      <c r="AT12" s="56" t="s">
        <v>219</v>
      </c>
      <c r="AU12" s="51" t="s">
        <v>220</v>
      </c>
      <c r="AV12" s="51"/>
      <c r="AW12" s="32"/>
      <c r="AX12" s="32"/>
      <c r="AY12" s="32"/>
      <c r="AZ12" s="32"/>
      <c r="BA12" s="32"/>
      <c r="BB12" s="32"/>
    </row>
    <row r="13" spans="1:54" ht="33" customHeight="1" thickBot="1">
      <c r="A13" s="171">
        <v>8</v>
      </c>
      <c r="B13" s="178"/>
      <c r="C13" s="179"/>
      <c r="D13" s="9"/>
      <c r="E13" s="14"/>
      <c r="F13" s="8"/>
      <c r="G13" s="76">
        <f t="shared" ca="1" si="0"/>
        <v>125.50958904109589</v>
      </c>
      <c r="H13" s="170"/>
      <c r="I13" s="89"/>
      <c r="J13" s="79"/>
      <c r="K13" s="9"/>
      <c r="L13" s="9"/>
      <c r="M13" s="170"/>
      <c r="N13" s="170"/>
      <c r="O13" s="170"/>
      <c r="P13" s="170"/>
      <c r="Q13" s="180"/>
      <c r="R13" s="181"/>
      <c r="S13" s="181"/>
      <c r="T13" s="181"/>
      <c r="U13" s="181"/>
      <c r="V13" s="182"/>
      <c r="W13" s="170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5"/>
      <c r="AK13" s="4"/>
      <c r="AL13" s="12"/>
      <c r="AM13" s="4"/>
      <c r="AN13" s="4"/>
      <c r="AO13" s="4"/>
      <c r="AP13" s="4"/>
      <c r="AQ13" s="4"/>
      <c r="AR13" s="4"/>
      <c r="AS13" s="37" t="s">
        <v>138</v>
      </c>
      <c r="AT13" s="56" t="s">
        <v>139</v>
      </c>
      <c r="AU13" s="51" t="s">
        <v>140</v>
      </c>
      <c r="AV13" s="51"/>
      <c r="AW13" s="32"/>
      <c r="AX13" s="32"/>
      <c r="AY13" s="32"/>
      <c r="AZ13" s="32"/>
      <c r="BA13" s="32"/>
      <c r="BB13" s="32"/>
    </row>
    <row r="14" spans="1:54" ht="33" customHeight="1" thickBot="1">
      <c r="A14" s="171">
        <v>9</v>
      </c>
      <c r="B14" s="178"/>
      <c r="C14" s="179"/>
      <c r="D14" s="9"/>
      <c r="E14" s="14"/>
      <c r="F14" s="8"/>
      <c r="G14" s="76">
        <f t="shared" ca="1" si="0"/>
        <v>125.50958904109589</v>
      </c>
      <c r="H14" s="170"/>
      <c r="I14" s="89"/>
      <c r="J14" s="79"/>
      <c r="K14" s="9"/>
      <c r="L14" s="9"/>
      <c r="M14" s="170"/>
      <c r="N14" s="170"/>
      <c r="O14" s="170"/>
      <c r="P14" s="170"/>
      <c r="Q14" s="180"/>
      <c r="R14" s="181"/>
      <c r="S14" s="181"/>
      <c r="T14" s="181"/>
      <c r="U14" s="181"/>
      <c r="V14" s="182"/>
      <c r="W14" s="170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5"/>
      <c r="AK14" s="54" t="s">
        <v>148</v>
      </c>
      <c r="AL14" s="55" t="s">
        <v>149</v>
      </c>
      <c r="AM14" s="54" t="s">
        <v>150</v>
      </c>
      <c r="AN14" s="54" t="s">
        <v>151</v>
      </c>
      <c r="AO14" s="54" t="s">
        <v>152</v>
      </c>
      <c r="AP14" s="54" t="s">
        <v>153</v>
      </c>
      <c r="AQ14" s="54" t="s">
        <v>154</v>
      </c>
      <c r="AR14" s="54" t="s">
        <v>155</v>
      </c>
      <c r="AS14" s="37" t="s">
        <v>156</v>
      </c>
      <c r="AT14" s="56" t="s">
        <v>157</v>
      </c>
      <c r="AU14" s="51" t="s">
        <v>158</v>
      </c>
      <c r="AW14" s="32"/>
      <c r="AX14" s="32"/>
      <c r="AY14" s="32"/>
      <c r="AZ14" s="32"/>
      <c r="BA14" s="32"/>
      <c r="BB14" s="32"/>
    </row>
    <row r="15" spans="1:54" ht="33" customHeight="1" thickBot="1">
      <c r="A15" s="171">
        <v>10</v>
      </c>
      <c r="B15" s="178"/>
      <c r="C15" s="179"/>
      <c r="D15" s="9"/>
      <c r="E15" s="14"/>
      <c r="F15" s="8"/>
      <c r="G15" s="76">
        <f t="shared" ca="1" si="0"/>
        <v>125.50958904109589</v>
      </c>
      <c r="H15" s="170"/>
      <c r="I15" s="89"/>
      <c r="J15" s="79"/>
      <c r="K15" s="9"/>
      <c r="L15" s="9"/>
      <c r="M15" s="170"/>
      <c r="N15" s="170"/>
      <c r="O15" s="170"/>
      <c r="P15" s="170"/>
      <c r="Q15" s="180"/>
      <c r="R15" s="181"/>
      <c r="S15" s="181"/>
      <c r="T15" s="181"/>
      <c r="U15" s="181"/>
      <c r="V15" s="182"/>
      <c r="W15" s="170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5"/>
      <c r="AK15" s="5" t="s">
        <v>3</v>
      </c>
      <c r="AL15" s="124"/>
      <c r="AM15" s="67" t="s">
        <v>3</v>
      </c>
      <c r="AN15" s="45"/>
      <c r="AO15" s="45"/>
      <c r="AP15" s="45"/>
      <c r="AQ15" s="45"/>
      <c r="AR15" s="45"/>
      <c r="AS15" s="37" t="s">
        <v>166</v>
      </c>
      <c r="AT15" s="56" t="s">
        <v>167</v>
      </c>
      <c r="AU15" s="51" t="s">
        <v>168</v>
      </c>
      <c r="AV15" s="51"/>
      <c r="AW15" s="32"/>
      <c r="AX15" s="32"/>
      <c r="AY15" s="32"/>
      <c r="AZ15" s="32"/>
      <c r="BA15" s="32"/>
      <c r="BB15" s="32"/>
    </row>
    <row r="16" spans="1:54" ht="33" customHeight="1" thickBot="1">
      <c r="A16" s="171">
        <v>11</v>
      </c>
      <c r="B16" s="178"/>
      <c r="C16" s="179"/>
      <c r="D16" s="9"/>
      <c r="E16" s="14"/>
      <c r="F16" s="8"/>
      <c r="G16" s="76">
        <f ca="1">(TODAY()-F16)/365</f>
        <v>125.50958904109589</v>
      </c>
      <c r="H16" s="170"/>
      <c r="I16" s="89"/>
      <c r="J16" s="79"/>
      <c r="K16" s="9"/>
      <c r="L16" s="9"/>
      <c r="M16" s="170"/>
      <c r="N16" s="170"/>
      <c r="O16" s="170"/>
      <c r="P16" s="170"/>
      <c r="Q16" s="180"/>
      <c r="R16" s="181"/>
      <c r="S16" s="181"/>
      <c r="T16" s="181"/>
      <c r="U16" s="181"/>
      <c r="V16" s="182"/>
      <c r="W16" s="170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5"/>
      <c r="AK16" s="3"/>
      <c r="AL16" s="125"/>
      <c r="AM16" s="67"/>
      <c r="AN16" s="45"/>
      <c r="AO16" s="55" t="s">
        <v>221</v>
      </c>
      <c r="AP16" s="57" t="s">
        <v>222</v>
      </c>
      <c r="AQ16" s="57" t="s">
        <v>223</v>
      </c>
      <c r="AR16" s="57" t="s">
        <v>224</v>
      </c>
      <c r="AS16" s="37" t="s">
        <v>225</v>
      </c>
      <c r="AT16" s="56" t="s">
        <v>226</v>
      </c>
      <c r="AU16" s="51" t="s">
        <v>227</v>
      </c>
      <c r="AV16" s="51"/>
      <c r="AW16" s="32"/>
      <c r="AX16" s="32"/>
      <c r="AY16" s="32"/>
      <c r="AZ16" s="32"/>
      <c r="BA16" s="32"/>
      <c r="BB16" s="32"/>
    </row>
    <row r="17" spans="1:54" ht="33" customHeight="1" thickBot="1">
      <c r="A17" s="171">
        <v>12</v>
      </c>
      <c r="B17" s="178"/>
      <c r="C17" s="179"/>
      <c r="D17" s="9"/>
      <c r="E17" s="14"/>
      <c r="F17" s="8"/>
      <c r="G17" s="76">
        <f t="shared" ca="1" si="0"/>
        <v>125.50958904109589</v>
      </c>
      <c r="H17" s="170"/>
      <c r="I17" s="89"/>
      <c r="J17" s="79"/>
      <c r="K17" s="9"/>
      <c r="L17" s="9"/>
      <c r="M17" s="170"/>
      <c r="N17" s="170"/>
      <c r="O17" s="170"/>
      <c r="P17" s="170"/>
      <c r="Q17" s="180"/>
      <c r="R17" s="181"/>
      <c r="S17" s="181"/>
      <c r="T17" s="181"/>
      <c r="U17" s="181"/>
      <c r="V17" s="182"/>
      <c r="W17" s="170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5"/>
      <c r="AK17" s="3"/>
      <c r="AL17" s="125"/>
      <c r="AM17" s="67"/>
      <c r="AN17" s="45"/>
      <c r="AO17" s="58" t="s">
        <v>179</v>
      </c>
      <c r="AP17" s="59">
        <f>COUNTIFS(E6:E26,"F",G6:G26,"&lt;6")</f>
        <v>0</v>
      </c>
      <c r="AQ17" s="59">
        <f>COUNTIFS(E6:E26,"m",G6:G26,"&lt;6")</f>
        <v>0</v>
      </c>
      <c r="AR17" s="60">
        <f t="shared" ref="AR17:AR22" si="1">+SUM(AP17:AQ17)</f>
        <v>0</v>
      </c>
      <c r="AS17" s="37" t="s">
        <v>180</v>
      </c>
      <c r="AT17" s="56" t="s">
        <v>181</v>
      </c>
      <c r="AU17" s="51" t="s">
        <v>182</v>
      </c>
      <c r="AV17" s="51"/>
      <c r="AW17" s="32"/>
      <c r="AX17" s="32"/>
      <c r="AY17" s="32"/>
      <c r="AZ17" s="32"/>
      <c r="BA17" s="32"/>
      <c r="BB17" s="32"/>
    </row>
    <row r="18" spans="1:54" ht="33" customHeight="1" thickBot="1">
      <c r="A18" s="171">
        <v>13</v>
      </c>
      <c r="B18" s="178"/>
      <c r="C18" s="179"/>
      <c r="D18" s="9"/>
      <c r="E18" s="14"/>
      <c r="F18" s="8"/>
      <c r="G18" s="76">
        <f t="shared" ca="1" si="0"/>
        <v>125.50958904109589</v>
      </c>
      <c r="H18" s="170"/>
      <c r="I18" s="89"/>
      <c r="J18" s="79"/>
      <c r="K18" s="9"/>
      <c r="L18" s="9"/>
      <c r="M18" s="170"/>
      <c r="N18" s="170"/>
      <c r="O18" s="170"/>
      <c r="P18" s="170"/>
      <c r="Q18" s="180"/>
      <c r="R18" s="181"/>
      <c r="S18" s="181"/>
      <c r="T18" s="181"/>
      <c r="U18" s="181"/>
      <c r="V18" s="182"/>
      <c r="W18" s="41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5"/>
      <c r="AK18" s="3"/>
      <c r="AL18" s="125"/>
      <c r="AM18" s="67"/>
      <c r="AN18" s="45"/>
      <c r="AO18" s="61" t="s">
        <v>183</v>
      </c>
      <c r="AP18" s="62">
        <f>COUNTIFS(E6:E26,"F",G6:G26,"&gt;=6",G6:G26,"&lt;13")</f>
        <v>0</v>
      </c>
      <c r="AQ18" s="62">
        <f>COUNTIFS(E6:E26,"M",G6:G26,"&gt;=6",G6:G26,"&lt;13")</f>
        <v>0</v>
      </c>
      <c r="AR18" s="63">
        <f t="shared" si="1"/>
        <v>0</v>
      </c>
      <c r="AS18" s="37" t="s">
        <v>184</v>
      </c>
      <c r="AT18" s="56" t="s">
        <v>185</v>
      </c>
      <c r="AU18" s="51" t="s">
        <v>186</v>
      </c>
      <c r="AV18" s="51"/>
      <c r="AW18" s="32"/>
      <c r="AX18" s="32"/>
      <c r="AY18" s="32"/>
      <c r="AZ18" s="32"/>
      <c r="BA18" s="32"/>
      <c r="BB18" s="32"/>
    </row>
    <row r="19" spans="1:54" ht="33" customHeight="1" thickBot="1">
      <c r="A19" s="171">
        <v>14</v>
      </c>
      <c r="B19" s="178"/>
      <c r="C19" s="179"/>
      <c r="D19" s="9"/>
      <c r="E19" s="14"/>
      <c r="F19" s="8"/>
      <c r="G19" s="76">
        <f t="shared" ca="1" si="0"/>
        <v>125.50958904109589</v>
      </c>
      <c r="H19" s="170"/>
      <c r="I19" s="89"/>
      <c r="J19" s="79"/>
      <c r="K19" s="9"/>
      <c r="L19" s="9"/>
      <c r="M19" s="170"/>
      <c r="N19" s="170"/>
      <c r="O19" s="170"/>
      <c r="P19" s="170"/>
      <c r="Q19" s="180"/>
      <c r="R19" s="181"/>
      <c r="S19" s="181"/>
      <c r="T19" s="181"/>
      <c r="U19" s="181"/>
      <c r="V19" s="182"/>
      <c r="W19" s="170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5"/>
      <c r="AK19" s="3"/>
      <c r="AL19" s="125"/>
      <c r="AM19" s="67"/>
      <c r="AN19" s="45"/>
      <c r="AO19" s="58" t="s">
        <v>187</v>
      </c>
      <c r="AP19" s="62">
        <f>COUNTIFS(E6:E26,"F",G6:G26,"&gt;=13",G6:G26,"&lt;18")</f>
        <v>0</v>
      </c>
      <c r="AQ19" s="62">
        <f>COUNTIFS(E6:E26,"M",G6:G26,"&gt;=13",G6:G26,"&lt;18")</f>
        <v>0</v>
      </c>
      <c r="AR19" s="63">
        <f t="shared" si="1"/>
        <v>0</v>
      </c>
      <c r="AS19" s="37" t="s">
        <v>188</v>
      </c>
      <c r="AT19" s="56" t="s">
        <v>189</v>
      </c>
      <c r="AU19" s="51" t="s">
        <v>190</v>
      </c>
      <c r="AV19" s="51"/>
      <c r="AW19" s="32"/>
      <c r="AX19" s="32"/>
      <c r="AY19" s="32"/>
      <c r="AZ19" s="32"/>
      <c r="BA19" s="32"/>
      <c r="BB19" s="32"/>
    </row>
    <row r="20" spans="1:54" ht="33" customHeight="1" thickBot="1">
      <c r="A20" s="171">
        <v>15</v>
      </c>
      <c r="B20" s="178"/>
      <c r="C20" s="179"/>
      <c r="D20" s="9"/>
      <c r="E20" s="14"/>
      <c r="F20" s="8"/>
      <c r="G20" s="76">
        <f t="shared" ca="1" si="0"/>
        <v>125.50958904109589</v>
      </c>
      <c r="H20" s="170"/>
      <c r="I20" s="89"/>
      <c r="J20" s="79"/>
      <c r="K20" s="9"/>
      <c r="L20" s="9"/>
      <c r="M20" s="170"/>
      <c r="N20" s="170"/>
      <c r="O20" s="170"/>
      <c r="P20" s="170"/>
      <c r="Q20" s="180"/>
      <c r="R20" s="181"/>
      <c r="S20" s="181"/>
      <c r="T20" s="181"/>
      <c r="U20" s="181"/>
      <c r="V20" s="182"/>
      <c r="W20" s="170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5"/>
      <c r="AK20" s="3"/>
      <c r="AL20" s="125"/>
      <c r="AM20" s="67"/>
      <c r="AN20" s="45"/>
      <c r="AO20" s="58" t="s">
        <v>191</v>
      </c>
      <c r="AP20" s="62">
        <f>COUNTIFS(E6:E26,"F",G6:G26,"&gt;=18",G6:G26,"&lt;29")</f>
        <v>0</v>
      </c>
      <c r="AQ20" s="62">
        <f>COUNTIFS(E6:E26,"M",G6:G26,"&gt;=18",G6:G26,"&lt;29")</f>
        <v>0</v>
      </c>
      <c r="AR20" s="63">
        <f t="shared" si="1"/>
        <v>0</v>
      </c>
      <c r="AS20" s="37" t="s">
        <v>192</v>
      </c>
      <c r="AT20" s="56" t="s">
        <v>193</v>
      </c>
      <c r="AU20" s="51" t="s">
        <v>194</v>
      </c>
      <c r="AV20" s="51"/>
      <c r="AW20" s="32"/>
      <c r="AX20" s="32"/>
      <c r="AY20" s="32"/>
      <c r="AZ20" s="32"/>
      <c r="BA20" s="32"/>
      <c r="BB20" s="32"/>
    </row>
    <row r="21" spans="1:54" ht="33" customHeight="1" thickBot="1">
      <c r="A21" s="64">
        <v>16</v>
      </c>
      <c r="B21" s="197"/>
      <c r="C21" s="198"/>
      <c r="D21" s="36"/>
      <c r="E21" s="14"/>
      <c r="F21" s="8"/>
      <c r="G21" s="76">
        <f ca="1">(TODAY()-F21)/365</f>
        <v>125.50958904109589</v>
      </c>
      <c r="H21" s="35"/>
      <c r="I21" s="90"/>
      <c r="J21" s="80"/>
      <c r="K21" s="36"/>
      <c r="L21" s="36"/>
      <c r="M21" s="170"/>
      <c r="N21" s="35"/>
      <c r="O21" s="35"/>
      <c r="P21" s="35"/>
      <c r="Q21" s="180"/>
      <c r="R21" s="181"/>
      <c r="S21" s="181"/>
      <c r="T21" s="181"/>
      <c r="U21" s="181"/>
      <c r="V21" s="182"/>
      <c r="W21" s="35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5"/>
      <c r="AK21" s="54" t="s">
        <v>195</v>
      </c>
      <c r="AL21" s="54" t="s">
        <v>196</v>
      </c>
      <c r="AM21" s="127"/>
      <c r="AN21" s="45"/>
      <c r="AO21" s="58" t="s">
        <v>197</v>
      </c>
      <c r="AP21" s="62">
        <f>COUNTIFS(E6:E26,"F",G6:G26,"&gt;=29",G6:G26,"&lt;55")</f>
        <v>0</v>
      </c>
      <c r="AQ21" s="62">
        <f>COUNTIFS(E6:E26,"M",G6:G26,"&gt;=29",G6:G26,"&lt;55")</f>
        <v>0</v>
      </c>
      <c r="AR21" s="63">
        <f t="shared" si="1"/>
        <v>0</v>
      </c>
      <c r="AS21" s="37" t="s">
        <v>198</v>
      </c>
      <c r="AT21" s="56" t="s">
        <v>199</v>
      </c>
      <c r="AU21" s="51" t="s">
        <v>200</v>
      </c>
      <c r="AV21" s="51"/>
      <c r="AW21" s="32"/>
      <c r="AX21" s="32"/>
      <c r="AY21" s="32"/>
      <c r="AZ21" s="32"/>
      <c r="BA21" s="32"/>
      <c r="BB21" s="32"/>
    </row>
    <row r="22" spans="1:54" ht="33" customHeight="1" thickBot="1">
      <c r="A22" s="64">
        <v>17</v>
      </c>
      <c r="B22" s="197"/>
      <c r="C22" s="198"/>
      <c r="D22" s="36"/>
      <c r="E22" s="14"/>
      <c r="F22" s="8"/>
      <c r="G22" s="76">
        <f t="shared" ca="1" si="0"/>
        <v>125.50958904109589</v>
      </c>
      <c r="H22" s="35"/>
      <c r="I22" s="90"/>
      <c r="J22" s="80"/>
      <c r="K22" s="36"/>
      <c r="L22" s="36"/>
      <c r="M22" s="170"/>
      <c r="N22" s="35"/>
      <c r="O22" s="35"/>
      <c r="P22" s="35"/>
      <c r="Q22" s="180"/>
      <c r="R22" s="181"/>
      <c r="S22" s="181"/>
      <c r="T22" s="181"/>
      <c r="U22" s="181"/>
      <c r="V22" s="182"/>
      <c r="W22" s="35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5"/>
      <c r="AN22" s="123"/>
      <c r="AO22" s="58" t="s">
        <v>201</v>
      </c>
      <c r="AP22" s="93">
        <f>COUNTIFS(E6:E26,"F",G6:G26,"&gt;=55")</f>
        <v>0</v>
      </c>
      <c r="AQ22" s="93">
        <f>COUNTIFS(E6:E26,"M",G6:G26,"&gt;=55")</f>
        <v>0</v>
      </c>
      <c r="AR22" s="94">
        <f t="shared" si="1"/>
        <v>0</v>
      </c>
      <c r="AS22" s="37" t="s">
        <v>202</v>
      </c>
      <c r="AT22" s="56" t="s">
        <v>203</v>
      </c>
      <c r="AU22" s="51" t="s">
        <v>204</v>
      </c>
      <c r="AV22" s="51"/>
      <c r="AW22" s="32"/>
      <c r="AX22" s="32"/>
      <c r="AY22" s="32"/>
      <c r="AZ22" s="32"/>
      <c r="BA22" s="32"/>
      <c r="BB22" s="32"/>
    </row>
    <row r="23" spans="1:54" ht="33" customHeight="1" thickBot="1">
      <c r="A23" s="64">
        <v>18</v>
      </c>
      <c r="B23" s="192"/>
      <c r="C23" s="193"/>
      <c r="D23" s="19"/>
      <c r="E23" s="20"/>
      <c r="F23" s="96"/>
      <c r="G23" s="77">
        <f t="shared" ca="1" si="0"/>
        <v>125.50958904109589</v>
      </c>
      <c r="H23" s="174"/>
      <c r="I23" s="91"/>
      <c r="J23" s="81"/>
      <c r="K23" s="19"/>
      <c r="L23" s="19"/>
      <c r="M23" s="173"/>
      <c r="N23" s="173"/>
      <c r="O23" s="173"/>
      <c r="P23" s="173"/>
      <c r="Q23" s="194"/>
      <c r="R23" s="195"/>
      <c r="S23" s="195"/>
      <c r="T23" s="195"/>
      <c r="U23" s="195"/>
      <c r="V23" s="196"/>
      <c r="W23" s="173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9"/>
      <c r="AI23" s="150"/>
      <c r="AK23" s="65"/>
      <c r="AL23" s="66"/>
      <c r="AM23" s="65"/>
      <c r="AN23" s="67"/>
      <c r="AO23" s="116" t="s">
        <v>205</v>
      </c>
      <c r="AP23" s="117">
        <f>SUM(AP17:AP22)</f>
        <v>0</v>
      </c>
      <c r="AQ23" s="117">
        <f>SUM(AQ17:AQ22)</f>
        <v>0</v>
      </c>
      <c r="AR23" s="118">
        <f>SUM(AR17:AR22)</f>
        <v>0</v>
      </c>
      <c r="AS23" s="37" t="s">
        <v>206</v>
      </c>
      <c r="AT23" s="56" t="s">
        <v>207</v>
      </c>
      <c r="AU23" s="51"/>
      <c r="AV23" s="51"/>
      <c r="AW23" s="32"/>
      <c r="AX23" s="32"/>
      <c r="AY23" s="32"/>
      <c r="AZ23" s="32"/>
      <c r="BA23" s="32"/>
      <c r="BB23" s="32"/>
    </row>
    <row r="24" spans="1:54" ht="33.75" customHeight="1">
      <c r="A24" s="68" t="s">
        <v>208</v>
      </c>
      <c r="B24" s="190"/>
      <c r="C24" s="191"/>
      <c r="D24" s="7"/>
      <c r="E24" s="157"/>
      <c r="F24" s="95"/>
      <c r="G24" s="78">
        <f ca="1">(TODAY()-F24)/365</f>
        <v>125.50958904109589</v>
      </c>
      <c r="H24" s="40"/>
      <c r="I24" s="92"/>
      <c r="J24" s="82"/>
      <c r="K24" s="7"/>
      <c r="L24" s="7"/>
      <c r="M24" s="41"/>
      <c r="N24" s="175"/>
      <c r="O24" s="175"/>
      <c r="P24" s="175"/>
      <c r="Q24" s="180"/>
      <c r="R24" s="181"/>
      <c r="S24" s="181"/>
      <c r="T24" s="181"/>
      <c r="U24" s="181"/>
      <c r="V24" s="182"/>
      <c r="W24" s="175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5"/>
      <c r="AJ24" s="151"/>
      <c r="AK24" s="2" t="s">
        <v>3</v>
      </c>
      <c r="AL24" s="12"/>
      <c r="AM24" s="2" t="s">
        <v>3</v>
      </c>
      <c r="AN24" s="67"/>
      <c r="AO24" s="67"/>
      <c r="AP24" s="67"/>
      <c r="AQ24" s="67"/>
      <c r="AR24" s="45"/>
      <c r="AS24" s="37" t="s">
        <v>178</v>
      </c>
      <c r="AT24" s="33"/>
      <c r="AU24" s="51"/>
      <c r="AV24" s="51"/>
      <c r="AW24" s="32"/>
      <c r="AX24" s="32"/>
      <c r="AY24" s="32"/>
      <c r="AZ24" s="32"/>
      <c r="BA24" s="32"/>
      <c r="BB24" s="32"/>
    </row>
    <row r="25" spans="1:54" ht="33.75" customHeight="1">
      <c r="A25" s="69" t="s">
        <v>209</v>
      </c>
      <c r="B25" s="178"/>
      <c r="C25" s="179"/>
      <c r="D25" s="9"/>
      <c r="E25" s="14"/>
      <c r="F25" s="8"/>
      <c r="G25" s="76">
        <f ca="1">(TODAY()-F25)/365</f>
        <v>125.50958904109589</v>
      </c>
      <c r="H25" s="172"/>
      <c r="I25" s="89"/>
      <c r="J25" s="79"/>
      <c r="K25" s="9"/>
      <c r="L25" s="9"/>
      <c r="M25" s="170"/>
      <c r="N25" s="170"/>
      <c r="O25" s="170"/>
      <c r="P25" s="170"/>
      <c r="Q25" s="180"/>
      <c r="R25" s="181"/>
      <c r="S25" s="181"/>
      <c r="T25" s="181"/>
      <c r="U25" s="181"/>
      <c r="V25" s="182"/>
      <c r="W25" s="170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5"/>
      <c r="AJ25" s="152"/>
      <c r="AK25" s="16"/>
      <c r="AL25" s="12"/>
      <c r="AM25" s="2"/>
      <c r="AN25" s="67"/>
      <c r="AO25" s="67"/>
      <c r="AP25" s="67"/>
      <c r="AQ25" s="67"/>
      <c r="AR25" s="45"/>
      <c r="AS25" s="37" t="s">
        <v>210</v>
      </c>
      <c r="AT25" s="33"/>
      <c r="AU25" s="51"/>
      <c r="AV25" s="51"/>
      <c r="AW25" s="32"/>
      <c r="AX25" s="32"/>
      <c r="AY25" s="32"/>
      <c r="AZ25" s="32"/>
      <c r="BA25" s="32"/>
      <c r="BB25" s="32"/>
    </row>
    <row r="26" spans="1:54" s="50" customFormat="1" ht="33.75" customHeight="1" thickBot="1">
      <c r="A26" s="70" t="s">
        <v>211</v>
      </c>
      <c r="B26" s="192"/>
      <c r="C26" s="193"/>
      <c r="D26" s="19"/>
      <c r="E26" s="20"/>
      <c r="F26" s="96"/>
      <c r="G26" s="77">
        <f ca="1">(TODAY()-F26)/365</f>
        <v>125.50958904109589</v>
      </c>
      <c r="H26" s="174"/>
      <c r="I26" s="91"/>
      <c r="J26" s="81"/>
      <c r="K26" s="19"/>
      <c r="L26" s="19"/>
      <c r="M26" s="173"/>
      <c r="N26" s="173"/>
      <c r="O26" s="173"/>
      <c r="P26" s="173"/>
      <c r="Q26" s="194"/>
      <c r="R26" s="195"/>
      <c r="S26" s="195"/>
      <c r="T26" s="195"/>
      <c r="U26" s="195"/>
      <c r="V26" s="196"/>
      <c r="W26" s="173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5"/>
      <c r="AJ26" s="152"/>
      <c r="AK26" s="16"/>
      <c r="AL26" s="12"/>
      <c r="AM26" s="2"/>
      <c r="AN26" s="67"/>
      <c r="AO26" s="67"/>
      <c r="AP26" s="67"/>
      <c r="AQ26" s="67"/>
      <c r="AR26" s="45"/>
      <c r="AS26" s="37" t="s">
        <v>212</v>
      </c>
      <c r="AT26" s="37"/>
      <c r="AV26" s="51"/>
      <c r="AW26" s="49"/>
      <c r="AX26" s="49"/>
      <c r="AY26" s="49"/>
      <c r="AZ26" s="49"/>
      <c r="BA26" s="49"/>
      <c r="BB26" s="49"/>
    </row>
    <row r="27" spans="1:54" ht="29.25" customHeight="1" thickBot="1">
      <c r="A27" s="71"/>
      <c r="B27" s="189"/>
      <c r="C27" s="189"/>
      <c r="D27" s="18"/>
      <c r="E27" s="28"/>
      <c r="F27" s="29"/>
      <c r="G27" s="72">
        <f>($M$4-F27)/365</f>
        <v>0</v>
      </c>
      <c r="H27" s="30"/>
      <c r="I27" s="72"/>
      <c r="J27" s="72"/>
      <c r="K27" s="31"/>
      <c r="L27" s="31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7"/>
      <c r="AI27" s="153"/>
      <c r="AJ27" s="151"/>
      <c r="AK27" s="16"/>
      <c r="AL27" s="12"/>
      <c r="AM27" s="2"/>
      <c r="AN27" s="45"/>
      <c r="AO27" s="67"/>
      <c r="AP27" s="67"/>
      <c r="AQ27" s="67"/>
      <c r="AR27" s="45"/>
      <c r="AS27" s="37" t="s">
        <v>213</v>
      </c>
      <c r="AU27" s="73"/>
      <c r="AV27" s="32"/>
      <c r="AW27" s="32"/>
      <c r="AX27" s="32"/>
      <c r="AY27" s="32"/>
      <c r="AZ27" s="32"/>
      <c r="BA27" s="32"/>
      <c r="BB27" s="32"/>
    </row>
    <row r="28" spans="1:54" ht="29.25" customHeight="1" thickBot="1">
      <c r="A28" s="216" t="s">
        <v>228</v>
      </c>
      <c r="B28" s="217"/>
      <c r="C28" s="217"/>
      <c r="D28" s="218"/>
      <c r="E28" s="219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AI28" s="154"/>
      <c r="AJ28" s="151"/>
      <c r="AK28" s="16"/>
      <c r="AL28" s="126"/>
      <c r="AM28" s="2"/>
      <c r="AN28" s="45"/>
      <c r="AO28" s="67"/>
      <c r="AP28" s="67"/>
      <c r="AQ28" s="67"/>
      <c r="AR28" s="45"/>
      <c r="AS28" s="37" t="s">
        <v>229</v>
      </c>
      <c r="AU28" s="73"/>
      <c r="AV28" s="32"/>
      <c r="AW28" s="32"/>
      <c r="AX28" s="32"/>
      <c r="AY28" s="32"/>
      <c r="AZ28" s="32"/>
      <c r="BA28" s="32"/>
      <c r="BB28" s="32"/>
    </row>
    <row r="29" spans="1:54" s="50" customFormat="1" ht="29.25" customHeight="1" thickBot="1">
      <c r="A29" s="223" t="s">
        <v>230</v>
      </c>
      <c r="B29" s="224"/>
      <c r="C29" s="224"/>
      <c r="D29" s="224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54"/>
      <c r="AJ29" s="33"/>
      <c r="AK29" s="114" t="s">
        <v>231</v>
      </c>
      <c r="AL29" s="115" t="s">
        <v>232</v>
      </c>
      <c r="AM29" s="114" t="s">
        <v>233</v>
      </c>
      <c r="AN29" s="45"/>
      <c r="AO29" s="67"/>
      <c r="AP29" s="67"/>
      <c r="AQ29" s="67"/>
      <c r="AR29" s="45"/>
      <c r="AS29" s="37" t="s">
        <v>234</v>
      </c>
      <c r="AT29" s="37"/>
      <c r="AU29" s="73"/>
      <c r="AV29" s="49"/>
      <c r="AW29" s="49"/>
      <c r="AX29" s="49"/>
      <c r="AY29" s="49"/>
      <c r="AZ29" s="49"/>
      <c r="BA29" s="49"/>
      <c r="BB29" s="49"/>
    </row>
    <row r="30" spans="1:54" ht="29.25" customHeight="1" thickBot="1">
      <c r="A30" s="221" t="s">
        <v>235</v>
      </c>
      <c r="B30" s="222"/>
      <c r="C30" s="222"/>
      <c r="D30" s="222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AI30" s="154"/>
      <c r="AJ30" s="33"/>
      <c r="AN30" s="45"/>
      <c r="AS30" s="37" t="s">
        <v>236</v>
      </c>
      <c r="AU30" s="73"/>
      <c r="AV30" s="32"/>
      <c r="AW30" s="32"/>
      <c r="AX30" s="32"/>
      <c r="AY30" s="32"/>
      <c r="AZ30" s="32"/>
      <c r="BA30" s="32"/>
      <c r="BB30" s="32"/>
    </row>
    <row r="31" spans="1:54" ht="11.25" customHeight="1">
      <c r="AI31" s="154"/>
      <c r="AO31" s="50"/>
      <c r="AP31" s="50"/>
      <c r="AQ31" s="50"/>
      <c r="AS31" s="37" t="s">
        <v>214</v>
      </c>
      <c r="AU31" s="73"/>
      <c r="AV31" s="32"/>
      <c r="AW31" s="32"/>
      <c r="AX31" s="32"/>
      <c r="AY31" s="32"/>
      <c r="AZ31" s="32"/>
      <c r="BA31" s="32"/>
      <c r="BB31" s="32"/>
    </row>
    <row r="32" spans="1:54" s="50" customFormat="1" ht="18" hidden="1" customHeight="1">
      <c r="A32" s="33"/>
      <c r="B32" s="33"/>
      <c r="C32" s="33"/>
      <c r="D32" s="33"/>
      <c r="E32" s="74" t="s">
        <v>54</v>
      </c>
      <c r="F32" s="33"/>
      <c r="H32" s="33"/>
      <c r="I32" s="74"/>
      <c r="K32" s="33"/>
      <c r="L32" s="33"/>
      <c r="M32" s="74"/>
      <c r="N32" s="33"/>
      <c r="O32" s="74"/>
      <c r="P32" s="33"/>
      <c r="Q32" s="33"/>
      <c r="R32" s="33"/>
      <c r="S32" s="33"/>
      <c r="T32" s="33"/>
      <c r="U32" s="33"/>
      <c r="V32" s="33"/>
      <c r="W32" s="33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54"/>
      <c r="AJ32" s="140"/>
      <c r="AN32" s="33"/>
      <c r="AO32" s="33"/>
      <c r="AP32" s="33"/>
      <c r="AQ32" s="33"/>
      <c r="AR32" s="33"/>
      <c r="AS32" s="37" t="s">
        <v>215</v>
      </c>
      <c r="AT32" s="37"/>
      <c r="AU32" s="73"/>
      <c r="AV32" s="49"/>
      <c r="AW32" s="49"/>
      <c r="AX32" s="49"/>
      <c r="AY32" s="49"/>
      <c r="AZ32" s="49"/>
      <c r="BA32" s="49"/>
      <c r="BB32" s="49"/>
    </row>
    <row r="33" spans="1:54" ht="18" hidden="1" customHeight="1">
      <c r="E33" s="74" t="s">
        <v>216</v>
      </c>
      <c r="AI33" s="154"/>
      <c r="AU33" s="73"/>
      <c r="AV33" s="32"/>
      <c r="AW33" s="32"/>
      <c r="AX33" s="32"/>
      <c r="AY33" s="32"/>
      <c r="AZ33" s="32"/>
      <c r="BA33" s="32"/>
      <c r="BB33" s="32"/>
    </row>
    <row r="34" spans="1:54" ht="18" customHeight="1" thickBot="1">
      <c r="A34" s="130"/>
      <c r="B34" s="85"/>
      <c r="C34" s="85"/>
      <c r="D34" s="85"/>
      <c r="E34" s="87"/>
      <c r="F34" s="85"/>
      <c r="G34" s="86"/>
      <c r="H34" s="85"/>
      <c r="I34" s="87"/>
      <c r="J34" s="86"/>
      <c r="K34" s="85"/>
      <c r="L34" s="85"/>
      <c r="M34" s="87"/>
      <c r="N34" s="85"/>
      <c r="O34" s="87"/>
      <c r="P34" s="85"/>
      <c r="Q34" s="85"/>
      <c r="R34" s="85"/>
      <c r="S34" s="85"/>
      <c r="T34" s="85"/>
      <c r="U34" s="85"/>
      <c r="V34" s="85"/>
      <c r="W34" s="8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6"/>
      <c r="AU34" s="73"/>
      <c r="AV34" s="32"/>
      <c r="AW34" s="32"/>
      <c r="AX34" s="32"/>
      <c r="AY34" s="32"/>
      <c r="AZ34" s="32"/>
      <c r="BA34" s="32"/>
      <c r="BB34" s="32"/>
    </row>
    <row r="35" spans="1:54">
      <c r="K35" s="88"/>
    </row>
    <row r="36" spans="1:54">
      <c r="K36" s="45"/>
    </row>
  </sheetData>
  <sheetProtection formatCells="0" sort="0" autoFilter="0"/>
  <protectedRanges>
    <protectedRange password="CA6E" sqref="G5:G26" name="Rango1"/>
  </protectedRanges>
  <mergeCells count="62">
    <mergeCell ref="B7:C7"/>
    <mergeCell ref="Q7:V7"/>
    <mergeCell ref="C1:G1"/>
    <mergeCell ref="A3:C3"/>
    <mergeCell ref="D3:E3"/>
    <mergeCell ref="F3:H3"/>
    <mergeCell ref="I3:J3"/>
    <mergeCell ref="A4:C4"/>
    <mergeCell ref="D4:E4"/>
    <mergeCell ref="F4:H4"/>
    <mergeCell ref="B5:C5"/>
    <mergeCell ref="Q5:V5"/>
    <mergeCell ref="I4:J4"/>
    <mergeCell ref="B6:C6"/>
    <mergeCell ref="Q6:V6"/>
    <mergeCell ref="K3:L3"/>
    <mergeCell ref="B8:C8"/>
    <mergeCell ref="Q8:V8"/>
    <mergeCell ref="B9:C9"/>
    <mergeCell ref="Q9:V9"/>
    <mergeCell ref="B10:C10"/>
    <mergeCell ref="Q10:V10"/>
    <mergeCell ref="Q15:V15"/>
    <mergeCell ref="B16:C16"/>
    <mergeCell ref="Q16:V16"/>
    <mergeCell ref="B11:C11"/>
    <mergeCell ref="Q11:V11"/>
    <mergeCell ref="B12:C12"/>
    <mergeCell ref="Q12:V12"/>
    <mergeCell ref="B13:C13"/>
    <mergeCell ref="Q13:V13"/>
    <mergeCell ref="A30:D30"/>
    <mergeCell ref="E30:W30"/>
    <mergeCell ref="B24:C24"/>
    <mergeCell ref="Q24:V24"/>
    <mergeCell ref="B25:C25"/>
    <mergeCell ref="Q25:V25"/>
    <mergeCell ref="B26:C26"/>
    <mergeCell ref="Q26:V26"/>
    <mergeCell ref="A29:D29"/>
    <mergeCell ref="E29:W29"/>
    <mergeCell ref="Q21:V21"/>
    <mergeCell ref="B22:C22"/>
    <mergeCell ref="Q22:V22"/>
    <mergeCell ref="B23:C23"/>
    <mergeCell ref="Q23:V23"/>
    <mergeCell ref="K4:L4"/>
    <mergeCell ref="B27:C27"/>
    <mergeCell ref="A28:D28"/>
    <mergeCell ref="E28:W28"/>
    <mergeCell ref="Q20:V20"/>
    <mergeCell ref="B17:C17"/>
    <mergeCell ref="Q17:V17"/>
    <mergeCell ref="B18:C18"/>
    <mergeCell ref="Q18:V18"/>
    <mergeCell ref="B19:C19"/>
    <mergeCell ref="Q19:V19"/>
    <mergeCell ref="B20:C20"/>
    <mergeCell ref="B14:C14"/>
    <mergeCell ref="Q14:V14"/>
    <mergeCell ref="B15:C15"/>
    <mergeCell ref="B21:C21"/>
  </mergeCells>
  <dataValidations disablePrompts="1" count="16">
    <dataValidation type="list" allowBlank="1" showInputMessage="1" showErrorMessage="1" sqref="AE6:AE26" xr:uid="{2E6539DC-CE80-4DFB-A167-37850F36865A}">
      <formula1>"DECLARANTE, D. CON RECONOCIMIENTO"</formula1>
    </dataValidation>
    <dataValidation type="list" allowBlank="1" showInputMessage="1" showErrorMessage="1" sqref="AB6:AB26" xr:uid="{01DC3BE8-FB64-48C7-89FC-241E645DAA93}">
      <formula1>"OFICIAL, PRIVADO, N/A"</formula1>
    </dataValidation>
    <dataValidation allowBlank="1" showInputMessage="1" showErrorMessage="1" promptTitle="*" prompt="Seleccione Rama" sqref="F4:H4" xr:uid="{2C838BD0-2C91-4C20-892B-58D0F0F958CE}"/>
    <dataValidation type="list" allowBlank="1" showInputMessage="1" showErrorMessage="1" promptTitle="Seleccione" prompt="de la lista M o F" sqref="E27" xr:uid="{8EE6D926-16AE-4FE4-B493-251771E4D4B9}">
      <formula1>$E$32:$E$33</formula1>
    </dataValidation>
    <dataValidation type="list" allowBlank="1" showInputMessage="1" showErrorMessage="1" sqref="W6:W26" xr:uid="{CB3D6227-2F48-4C26-AE09-54B570D86EE9}">
      <formula1>EPS</formula1>
    </dataValidation>
    <dataValidation type="list" allowBlank="1" showInputMessage="1" showErrorMessage="1" sqref="H6:H26" xr:uid="{77D90AA5-37AB-46B7-8A59-A8267ECA0CF9}">
      <formula1>TIPO_ID</formula1>
    </dataValidation>
    <dataValidation allowBlank="1" showInputMessage="1" showErrorMessage="1" promptTitle="*" prompt="Seleccione una comuna" sqref="D4:E4" xr:uid="{BB730B68-0D85-428F-9583-0501D82E4F3F}"/>
    <dataValidation allowBlank="1" showInputMessage="1" showErrorMessage="1" promptTitle="*" prompt="Seleccione de la lista" sqref="A4:C4" xr:uid="{DE951DB3-599E-40A4-9574-787C0BCEF893}"/>
    <dataValidation type="list" allowBlank="1" showInputMessage="1" showErrorMessage="1" sqref="D10" xr:uid="{726BF48E-6DCD-492F-A6F7-D4465F3A873C}">
      <formula1>$D$11:$D$14</formula1>
    </dataValidation>
    <dataValidation allowBlank="1" showInputMessage="1" showErrorMessage="1" promptTitle="*" prompt="Seleccione un proyecto de la lista" sqref="C1" xr:uid="{77D38291-9D93-4CCA-A534-F02DC9A4F5CE}"/>
    <dataValidation type="list" allowBlank="1" showInputMessage="1" showErrorMessage="1" promptTitle="Seleccionar de la lista" prompt="AFRO_x000a_DISCAPACITADO_x000a_DESPLAZADO_x000a_INDIGENA" sqref="K27:M27" xr:uid="{A0C06823-9433-4785-870E-2FE5019E99BC}">
      <formula1>$AP$25:$AP$28</formula1>
    </dataValidation>
    <dataValidation allowBlank="1" showInputMessage="1" showErrorMessage="1" prompt="Si la edad no aparece automáticamente, este campo esta mal diligenciado" sqref="F6:F27" xr:uid="{60EA5D5A-CF24-452E-8ACA-B75D982B976C}"/>
    <dataValidation type="list" allowBlank="1" showInputMessage="1" showErrorMessage="1" sqref="AF6:AF30 AI6:AI26" xr:uid="{EF01E203-6558-41BE-B5DE-776E28553F6E}">
      <formula1>"SI, NO"</formula1>
    </dataValidation>
    <dataValidation type="list" allowBlank="1" showInputMessage="1" showErrorMessage="1" sqref="M6:M26" xr:uid="{88AF3DF1-32BC-4BF6-8793-92417E9C0EA0}">
      <formula1>"URBANO, RURAL"</formula1>
    </dataValidation>
    <dataValidation allowBlank="1" showInputMessage="1" showErrorMessage="1" promptTitle="Fecha de diligenciamiento" prompt="En formato DD-MM-AAAA_x000a_P.E. (18-05-2013)" sqref="X4:AI4 M4" xr:uid="{1348276F-F871-40B6-A9FC-FEB3AC916D87}"/>
    <dataValidation type="list" allowBlank="1" showInputMessage="1" showErrorMessage="1" promptTitle="Seleccione" prompt="de la lista M o F" sqref="E6:E26" xr:uid="{63C0EE24-BC68-477C-B47E-B8F69E1CF736}">
      <formula1>"F,M,LGTBIQ+"</formula1>
    </dataValidation>
  </dataValidations>
  <pageMargins left="0.25" right="0.25" top="1.1119791666666667" bottom="0.75" header="0.3" footer="0.3"/>
  <pageSetup scale="35" fitToWidth="3" orientation="landscape" r:id="rId1"/>
  <headerFooter>
    <oddHeader>&amp;C&amp;G</oddHeader>
    <oddFooter>&amp;RPÁGINA: &amp;P DE &amp;N</oddFooter>
  </headerFooter>
  <colBreaks count="2" manualBreakCount="2">
    <brk id="23" max="33" man="1"/>
    <brk id="35" max="33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9495-315B-4C96-BC08-F776B746372B}">
  <sheetPr codeName="Hoja3"/>
  <dimension ref="A1:BK989"/>
  <sheetViews>
    <sheetView topLeftCell="AH1" workbookViewId="0">
      <selection activeCell="AX2" sqref="AX2:AX9"/>
    </sheetView>
  </sheetViews>
  <sheetFormatPr defaultRowHeight="15"/>
  <cols>
    <col min="1" max="37" width="11.42578125" customWidth="1"/>
    <col min="38" max="38" width="20" bestFit="1" customWidth="1"/>
    <col min="39" max="48" width="11.42578125" customWidth="1"/>
    <col min="49" max="49" width="29.85546875" customWidth="1"/>
    <col min="50" max="50" width="17.140625" bestFit="1" customWidth="1"/>
    <col min="51" max="256" width="11.42578125" customWidth="1"/>
  </cols>
  <sheetData>
    <row r="1" spans="1:63">
      <c r="A1" t="s">
        <v>237</v>
      </c>
      <c r="D1" t="s">
        <v>238</v>
      </c>
      <c r="G1" t="s">
        <v>239</v>
      </c>
      <c r="J1" t="s">
        <v>240</v>
      </c>
      <c r="M1" t="s">
        <v>241</v>
      </c>
      <c r="P1" t="s">
        <v>242</v>
      </c>
      <c r="S1" t="s">
        <v>36</v>
      </c>
      <c r="V1" t="s">
        <v>243</v>
      </c>
      <c r="Y1" t="s">
        <v>43</v>
      </c>
      <c r="AB1" t="s">
        <v>244</v>
      </c>
      <c r="AE1" t="s">
        <v>245</v>
      </c>
      <c r="AH1" t="s">
        <v>246</v>
      </c>
      <c r="AK1" t="s">
        <v>247</v>
      </c>
      <c r="AN1" t="s">
        <v>47</v>
      </c>
      <c r="AQ1" t="s">
        <v>248</v>
      </c>
      <c r="AT1" t="s">
        <v>249</v>
      </c>
      <c r="AW1" t="s">
        <v>250</v>
      </c>
      <c r="AX1" s="24" t="s">
        <v>251</v>
      </c>
      <c r="AZ1" t="s">
        <v>6</v>
      </c>
      <c r="BD1" t="s">
        <v>252</v>
      </c>
      <c r="BF1" t="s">
        <v>253</v>
      </c>
      <c r="BH1" t="s">
        <v>254</v>
      </c>
      <c r="BI1" t="s">
        <v>255</v>
      </c>
    </row>
    <row r="2" spans="1:63">
      <c r="A2" s="21" t="s">
        <v>256</v>
      </c>
      <c r="B2" s="21" t="s">
        <v>257</v>
      </c>
      <c r="D2" s="21" t="s">
        <v>256</v>
      </c>
      <c r="E2" s="21" t="s">
        <v>257</v>
      </c>
      <c r="G2" s="21" t="s">
        <v>256</v>
      </c>
      <c r="H2" s="21" t="s">
        <v>257</v>
      </c>
      <c r="J2" s="21" t="s">
        <v>256</v>
      </c>
      <c r="K2" s="21" t="s">
        <v>257</v>
      </c>
      <c r="M2" s="21" t="s">
        <v>256</v>
      </c>
      <c r="N2" s="21" t="s">
        <v>257</v>
      </c>
      <c r="P2" s="21" t="s">
        <v>256</v>
      </c>
      <c r="Q2" s="21" t="s">
        <v>257</v>
      </c>
      <c r="S2" s="21" t="s">
        <v>256</v>
      </c>
      <c r="T2" s="21" t="s">
        <v>257</v>
      </c>
      <c r="V2" s="21" t="s">
        <v>256</v>
      </c>
      <c r="W2" s="21" t="s">
        <v>257</v>
      </c>
      <c r="Y2" s="21" t="s">
        <v>256</v>
      </c>
      <c r="Z2" s="21" t="s">
        <v>257</v>
      </c>
      <c r="AB2" s="21" t="s">
        <v>256</v>
      </c>
      <c r="AC2" s="21" t="s">
        <v>257</v>
      </c>
      <c r="AE2" s="21" t="s">
        <v>256</v>
      </c>
      <c r="AF2" s="21" t="s">
        <v>257</v>
      </c>
      <c r="AH2" s="21" t="s">
        <v>256</v>
      </c>
      <c r="AI2" s="21" t="s">
        <v>257</v>
      </c>
      <c r="AK2" s="21" t="s">
        <v>256</v>
      </c>
      <c r="AL2" s="21" t="s">
        <v>257</v>
      </c>
      <c r="AN2" s="21" t="s">
        <v>256</v>
      </c>
      <c r="AO2" s="21" t="s">
        <v>257</v>
      </c>
      <c r="AT2" t="s">
        <v>101</v>
      </c>
      <c r="AW2" t="s">
        <v>258</v>
      </c>
      <c r="AX2" s="25" t="s">
        <v>259</v>
      </c>
      <c r="AZ2" t="s">
        <v>260</v>
      </c>
      <c r="BB2" t="s">
        <v>261</v>
      </c>
      <c r="BI2" t="s">
        <v>262</v>
      </c>
      <c r="BK2" t="s">
        <v>263</v>
      </c>
    </row>
    <row r="3" spans="1:63">
      <c r="A3">
        <v>1</v>
      </c>
      <c r="B3" t="s">
        <v>264</v>
      </c>
      <c r="D3">
        <v>743</v>
      </c>
      <c r="E3" t="s">
        <v>265</v>
      </c>
      <c r="G3">
        <v>14</v>
      </c>
      <c r="H3" t="s">
        <v>266</v>
      </c>
      <c r="J3">
        <v>1</v>
      </c>
      <c r="K3" t="s">
        <v>267</v>
      </c>
      <c r="M3">
        <v>1</v>
      </c>
      <c r="N3" t="s">
        <v>268</v>
      </c>
      <c r="O3" t="str">
        <f>M3&amp;"-"&amp;N3</f>
        <v>1-Popular</v>
      </c>
      <c r="P3">
        <v>583</v>
      </c>
      <c r="Q3" t="s">
        <v>269</v>
      </c>
      <c r="S3">
        <v>0</v>
      </c>
      <c r="T3" t="s">
        <v>270</v>
      </c>
      <c r="V3">
        <v>1</v>
      </c>
      <c r="W3" t="s">
        <v>271</v>
      </c>
      <c r="Y3">
        <v>0</v>
      </c>
      <c r="AE3">
        <v>0</v>
      </c>
      <c r="AF3" t="s">
        <v>272</v>
      </c>
      <c r="AH3">
        <v>1</v>
      </c>
      <c r="AI3" t="s">
        <v>273</v>
      </c>
      <c r="AK3">
        <v>1</v>
      </c>
      <c r="AL3" t="s">
        <v>274</v>
      </c>
      <c r="AN3">
        <v>1</v>
      </c>
      <c r="AO3" t="s">
        <v>275</v>
      </c>
      <c r="AQ3" t="s">
        <v>54</v>
      </c>
      <c r="AR3" t="s">
        <v>276</v>
      </c>
      <c r="AT3" t="s">
        <v>126</v>
      </c>
      <c r="AW3" t="s">
        <v>277</v>
      </c>
      <c r="AX3" s="25" t="s">
        <v>278</v>
      </c>
      <c r="AZ3" t="s">
        <v>279</v>
      </c>
      <c r="BI3" t="s">
        <v>280</v>
      </c>
      <c r="BK3" t="s">
        <v>281</v>
      </c>
    </row>
    <row r="4" spans="1:63">
      <c r="A4">
        <v>2</v>
      </c>
      <c r="B4" t="s">
        <v>282</v>
      </c>
      <c r="D4">
        <v>744</v>
      </c>
      <c r="E4" t="s">
        <v>283</v>
      </c>
      <c r="G4">
        <v>15</v>
      </c>
      <c r="H4" t="s">
        <v>284</v>
      </c>
      <c r="J4">
        <v>2</v>
      </c>
      <c r="K4" t="s">
        <v>285</v>
      </c>
      <c r="M4">
        <v>2</v>
      </c>
      <c r="N4" t="s">
        <v>286</v>
      </c>
      <c r="O4" t="str">
        <f t="shared" ref="O4:O24" si="0">M4&amp;"-"&amp;N4</f>
        <v>2-Santa Cruz</v>
      </c>
      <c r="P4">
        <v>6</v>
      </c>
      <c r="Q4" t="s">
        <v>287</v>
      </c>
      <c r="S4">
        <v>1</v>
      </c>
      <c r="T4" t="s">
        <v>288</v>
      </c>
      <c r="V4">
        <v>2</v>
      </c>
      <c r="W4" t="s">
        <v>289</v>
      </c>
      <c r="Y4">
        <v>1</v>
      </c>
      <c r="Z4" t="s">
        <v>263</v>
      </c>
      <c r="AB4">
        <v>360</v>
      </c>
      <c r="AC4" t="s">
        <v>290</v>
      </c>
      <c r="AE4">
        <v>1</v>
      </c>
      <c r="AF4" t="s">
        <v>66</v>
      </c>
      <c r="AH4">
        <v>2</v>
      </c>
      <c r="AI4" t="s">
        <v>291</v>
      </c>
      <c r="AL4" t="s">
        <v>292</v>
      </c>
      <c r="AN4">
        <v>2</v>
      </c>
      <c r="AO4" t="s">
        <v>293</v>
      </c>
      <c r="AQ4" t="s">
        <v>216</v>
      </c>
      <c r="AR4" t="s">
        <v>69</v>
      </c>
      <c r="AT4" t="s">
        <v>294</v>
      </c>
      <c r="AW4" t="s">
        <v>259</v>
      </c>
      <c r="AX4" s="25" t="s">
        <v>295</v>
      </c>
      <c r="AZ4" t="s">
        <v>296</v>
      </c>
      <c r="BI4" t="s">
        <v>297</v>
      </c>
      <c r="BK4" t="s">
        <v>298</v>
      </c>
    </row>
    <row r="5" spans="1:63">
      <c r="A5">
        <v>3</v>
      </c>
      <c r="B5" t="s">
        <v>299</v>
      </c>
      <c r="D5">
        <v>745</v>
      </c>
      <c r="E5" t="s">
        <v>300</v>
      </c>
      <c r="G5">
        <v>16</v>
      </c>
      <c r="H5" t="s">
        <v>301</v>
      </c>
      <c r="J5">
        <v>3</v>
      </c>
      <c r="K5" t="s">
        <v>302</v>
      </c>
      <c r="M5">
        <v>3</v>
      </c>
      <c r="N5" t="s">
        <v>303</v>
      </c>
      <c r="O5" t="str">
        <f t="shared" si="0"/>
        <v>3-Manrique</v>
      </c>
      <c r="P5">
        <v>506</v>
      </c>
      <c r="Q5" t="s">
        <v>304</v>
      </c>
      <c r="S5">
        <v>2</v>
      </c>
      <c r="T5" t="s">
        <v>305</v>
      </c>
      <c r="V5">
        <v>3</v>
      </c>
      <c r="W5" t="s">
        <v>306</v>
      </c>
      <c r="Y5">
        <v>2</v>
      </c>
      <c r="Z5" t="s">
        <v>281</v>
      </c>
      <c r="AB5">
        <v>703</v>
      </c>
      <c r="AC5" t="s">
        <v>307</v>
      </c>
      <c r="AE5">
        <v>2</v>
      </c>
      <c r="AF5" t="s">
        <v>99</v>
      </c>
      <c r="AH5">
        <v>3</v>
      </c>
      <c r="AI5" t="s">
        <v>308</v>
      </c>
      <c r="AL5" t="s">
        <v>309</v>
      </c>
      <c r="AN5">
        <v>3</v>
      </c>
      <c r="AO5" t="s">
        <v>310</v>
      </c>
      <c r="AT5" t="s">
        <v>218</v>
      </c>
      <c r="AW5" t="s">
        <v>278</v>
      </c>
      <c r="AX5" s="25" t="s">
        <v>311</v>
      </c>
      <c r="AZ5" t="s">
        <v>312</v>
      </c>
      <c r="BI5" t="s">
        <v>313</v>
      </c>
      <c r="BK5" t="s">
        <v>314</v>
      </c>
    </row>
    <row r="6" spans="1:63">
      <c r="A6">
        <v>4</v>
      </c>
      <c r="B6" t="s">
        <v>315</v>
      </c>
      <c r="D6">
        <v>746</v>
      </c>
      <c r="E6" t="s">
        <v>316</v>
      </c>
      <c r="G6">
        <v>17</v>
      </c>
      <c r="H6" t="s">
        <v>317</v>
      </c>
      <c r="J6">
        <v>4</v>
      </c>
      <c r="K6" t="s">
        <v>318</v>
      </c>
      <c r="M6">
        <v>4</v>
      </c>
      <c r="N6" t="s">
        <v>319</v>
      </c>
      <c r="O6" t="str">
        <f t="shared" si="0"/>
        <v>4-Aranjuez</v>
      </c>
      <c r="P6">
        <v>420</v>
      </c>
      <c r="Q6" t="s">
        <v>320</v>
      </c>
      <c r="S6">
        <v>3</v>
      </c>
      <c r="T6" t="s">
        <v>321</v>
      </c>
      <c r="V6">
        <v>4</v>
      </c>
      <c r="W6" t="s">
        <v>322</v>
      </c>
      <c r="Y6">
        <v>3</v>
      </c>
      <c r="Z6" t="s">
        <v>298</v>
      </c>
      <c r="AB6">
        <v>704</v>
      </c>
      <c r="AC6" t="s">
        <v>323</v>
      </c>
      <c r="AE6">
        <v>3</v>
      </c>
      <c r="AF6" t="s">
        <v>324</v>
      </c>
      <c r="AH6">
        <v>4</v>
      </c>
      <c r="AI6" t="s">
        <v>325</v>
      </c>
      <c r="AK6">
        <v>2</v>
      </c>
      <c r="AL6" t="s">
        <v>326</v>
      </c>
      <c r="AN6">
        <v>4</v>
      </c>
      <c r="AO6" t="s">
        <v>327</v>
      </c>
      <c r="AT6" t="s">
        <v>138</v>
      </c>
      <c r="AW6" t="s">
        <v>295</v>
      </c>
      <c r="AX6" s="25" t="s">
        <v>328</v>
      </c>
      <c r="BK6" t="s">
        <v>329</v>
      </c>
    </row>
    <row r="7" spans="1:63">
      <c r="A7">
        <v>5</v>
      </c>
      <c r="B7" t="s">
        <v>330</v>
      </c>
      <c r="D7">
        <v>747</v>
      </c>
      <c r="E7" t="s">
        <v>331</v>
      </c>
      <c r="G7">
        <v>18</v>
      </c>
      <c r="H7" t="s">
        <v>332</v>
      </c>
      <c r="J7">
        <v>5</v>
      </c>
      <c r="K7" t="s">
        <v>333</v>
      </c>
      <c r="M7">
        <v>5</v>
      </c>
      <c r="N7" t="s">
        <v>334</v>
      </c>
      <c r="O7" t="str">
        <f t="shared" si="0"/>
        <v>5-Castilla</v>
      </c>
      <c r="P7">
        <v>343</v>
      </c>
      <c r="Q7" t="s">
        <v>335</v>
      </c>
      <c r="S7">
        <v>4</v>
      </c>
      <c r="T7" t="s">
        <v>336</v>
      </c>
      <c r="V7">
        <v>5</v>
      </c>
      <c r="W7" t="s">
        <v>337</v>
      </c>
      <c r="Y7">
        <v>4</v>
      </c>
      <c r="Z7" t="s">
        <v>314</v>
      </c>
      <c r="AB7">
        <v>705</v>
      </c>
      <c r="AC7" t="s">
        <v>338</v>
      </c>
      <c r="AH7">
        <v>5</v>
      </c>
      <c r="AI7" t="s">
        <v>339</v>
      </c>
      <c r="AL7" t="s">
        <v>340</v>
      </c>
      <c r="AN7">
        <v>5</v>
      </c>
      <c r="AO7" t="s">
        <v>341</v>
      </c>
      <c r="AT7" t="s">
        <v>234</v>
      </c>
      <c r="AW7" t="s">
        <v>311</v>
      </c>
      <c r="AX7" s="25" t="s">
        <v>342</v>
      </c>
      <c r="BK7" t="s">
        <v>343</v>
      </c>
    </row>
    <row r="8" spans="1:63">
      <c r="A8">
        <v>6</v>
      </c>
      <c r="B8" t="s">
        <v>344</v>
      </c>
      <c r="D8">
        <v>749</v>
      </c>
      <c r="E8" t="s">
        <v>345</v>
      </c>
      <c r="G8">
        <v>19</v>
      </c>
      <c r="H8" t="s">
        <v>346</v>
      </c>
      <c r="J8">
        <v>6</v>
      </c>
      <c r="K8" t="s">
        <v>347</v>
      </c>
      <c r="M8">
        <v>6</v>
      </c>
      <c r="N8" t="s">
        <v>348</v>
      </c>
      <c r="O8" t="str">
        <f t="shared" si="0"/>
        <v>6-12 de Octubre</v>
      </c>
      <c r="P8">
        <v>386</v>
      </c>
      <c r="Q8" t="s">
        <v>349</v>
      </c>
      <c r="S8">
        <v>5</v>
      </c>
      <c r="T8" t="s">
        <v>350</v>
      </c>
      <c r="V8">
        <v>6</v>
      </c>
      <c r="W8" t="s">
        <v>55</v>
      </c>
      <c r="Y8">
        <v>6</v>
      </c>
      <c r="Z8" t="s">
        <v>329</v>
      </c>
      <c r="AB8">
        <v>706</v>
      </c>
      <c r="AC8" t="s">
        <v>351</v>
      </c>
      <c r="AH8">
        <v>6</v>
      </c>
      <c r="AI8" t="s">
        <v>352</v>
      </c>
      <c r="AL8" t="s">
        <v>353</v>
      </c>
      <c r="AN8">
        <v>6</v>
      </c>
      <c r="AO8" t="s">
        <v>354</v>
      </c>
      <c r="AT8" t="s">
        <v>156</v>
      </c>
      <c r="AW8" t="s">
        <v>328</v>
      </c>
      <c r="AX8" s="25" t="s">
        <v>258</v>
      </c>
    </row>
    <row r="9" spans="1:63">
      <c r="A9">
        <v>7</v>
      </c>
      <c r="B9" t="s">
        <v>355</v>
      </c>
      <c r="D9">
        <v>751</v>
      </c>
      <c r="E9" t="s">
        <v>356</v>
      </c>
      <c r="G9">
        <v>20</v>
      </c>
      <c r="H9" t="s">
        <v>357</v>
      </c>
      <c r="J9">
        <v>7</v>
      </c>
      <c r="K9" t="s">
        <v>358</v>
      </c>
      <c r="M9">
        <v>7</v>
      </c>
      <c r="N9" t="s">
        <v>359</v>
      </c>
      <c r="O9" t="str">
        <f t="shared" si="0"/>
        <v>7-Robledo</v>
      </c>
      <c r="P9">
        <v>546</v>
      </c>
      <c r="Q9" t="s">
        <v>360</v>
      </c>
      <c r="S9">
        <v>6</v>
      </c>
      <c r="T9" t="s">
        <v>361</v>
      </c>
      <c r="V9">
        <v>7</v>
      </c>
      <c r="W9" t="s">
        <v>362</v>
      </c>
      <c r="AB9">
        <v>356</v>
      </c>
      <c r="AC9" t="s">
        <v>363</v>
      </c>
      <c r="AH9">
        <v>7</v>
      </c>
      <c r="AI9" t="s">
        <v>364</v>
      </c>
      <c r="AK9">
        <v>3</v>
      </c>
      <c r="AL9" t="s">
        <v>365</v>
      </c>
      <c r="AN9">
        <v>7</v>
      </c>
      <c r="AO9" t="s">
        <v>366</v>
      </c>
      <c r="AT9" s="22" t="s">
        <v>225</v>
      </c>
      <c r="AW9" t="s">
        <v>367</v>
      </c>
      <c r="AX9" s="25" t="s">
        <v>368</v>
      </c>
    </row>
    <row r="10" spans="1:63">
      <c r="A10">
        <v>8</v>
      </c>
      <c r="B10" t="s">
        <v>369</v>
      </c>
      <c r="D10">
        <v>753</v>
      </c>
      <c r="E10" t="s">
        <v>370</v>
      </c>
      <c r="G10">
        <v>21</v>
      </c>
      <c r="H10" t="s">
        <v>371</v>
      </c>
      <c r="J10">
        <v>8</v>
      </c>
      <c r="K10" t="s">
        <v>372</v>
      </c>
      <c r="M10">
        <v>8</v>
      </c>
      <c r="N10" t="s">
        <v>373</v>
      </c>
      <c r="O10" t="str">
        <f t="shared" si="0"/>
        <v>8-Villa hermosa</v>
      </c>
      <c r="P10">
        <v>580</v>
      </c>
      <c r="Q10" t="s">
        <v>374</v>
      </c>
      <c r="S10">
        <v>7</v>
      </c>
      <c r="T10" t="s">
        <v>361</v>
      </c>
      <c r="V10">
        <v>8</v>
      </c>
      <c r="W10" t="s">
        <v>375</v>
      </c>
      <c r="AB10">
        <v>534</v>
      </c>
      <c r="AC10" t="s">
        <v>376</v>
      </c>
      <c r="AH10">
        <v>8</v>
      </c>
      <c r="AI10" t="s">
        <v>314</v>
      </c>
      <c r="AL10" t="s">
        <v>377</v>
      </c>
      <c r="AN10">
        <v>8</v>
      </c>
      <c r="AO10" t="s">
        <v>378</v>
      </c>
      <c r="AT10" s="22" t="s">
        <v>180</v>
      </c>
      <c r="AW10" t="s">
        <v>342</v>
      </c>
    </row>
    <row r="11" spans="1:63">
      <c r="A11">
        <v>9</v>
      </c>
      <c r="B11" t="s">
        <v>379</v>
      </c>
      <c r="D11">
        <v>754</v>
      </c>
      <c r="E11" t="s">
        <v>380</v>
      </c>
      <c r="G11">
        <v>22</v>
      </c>
      <c r="H11" t="s">
        <v>381</v>
      </c>
      <c r="M11">
        <v>9</v>
      </c>
      <c r="N11" t="s">
        <v>382</v>
      </c>
      <c r="O11" t="str">
        <f t="shared" si="0"/>
        <v>9-Buenos aires</v>
      </c>
      <c r="P11">
        <v>505</v>
      </c>
      <c r="Q11" t="s">
        <v>383</v>
      </c>
      <c r="S11">
        <v>8</v>
      </c>
      <c r="T11" t="s">
        <v>384</v>
      </c>
      <c r="V11">
        <v>9</v>
      </c>
      <c r="W11" t="s">
        <v>385</v>
      </c>
      <c r="AB11">
        <v>346</v>
      </c>
      <c r="AC11" t="s">
        <v>386</v>
      </c>
      <c r="AH11">
        <v>9</v>
      </c>
      <c r="AI11" t="s">
        <v>387</v>
      </c>
      <c r="AL11" t="s">
        <v>388</v>
      </c>
      <c r="AN11">
        <v>9</v>
      </c>
      <c r="AO11" t="s">
        <v>389</v>
      </c>
      <c r="AW11" t="s">
        <v>390</v>
      </c>
    </row>
    <row r="12" spans="1:63">
      <c r="A12">
        <v>10</v>
      </c>
      <c r="B12" t="s">
        <v>391</v>
      </c>
      <c r="D12">
        <v>755</v>
      </c>
      <c r="E12" t="s">
        <v>392</v>
      </c>
      <c r="G12">
        <v>23</v>
      </c>
      <c r="H12" t="s">
        <v>393</v>
      </c>
      <c r="M12">
        <v>10</v>
      </c>
      <c r="N12" t="s">
        <v>394</v>
      </c>
      <c r="O12" t="str">
        <f t="shared" si="0"/>
        <v>10-La candelaria</v>
      </c>
      <c r="P12">
        <v>16</v>
      </c>
      <c r="Q12" t="s">
        <v>395</v>
      </c>
      <c r="S12">
        <v>9</v>
      </c>
      <c r="T12" t="s">
        <v>396</v>
      </c>
      <c r="V12">
        <v>0</v>
      </c>
      <c r="W12" t="s">
        <v>314</v>
      </c>
      <c r="AB12">
        <v>495</v>
      </c>
      <c r="AC12" t="s">
        <v>397</v>
      </c>
      <c r="AL12" t="s">
        <v>398</v>
      </c>
      <c r="AW12" t="s">
        <v>399</v>
      </c>
    </row>
    <row r="13" spans="1:63">
      <c r="A13">
        <v>11</v>
      </c>
      <c r="B13" t="s">
        <v>400</v>
      </c>
      <c r="D13">
        <v>756</v>
      </c>
      <c r="E13" t="s">
        <v>401</v>
      </c>
      <c r="G13">
        <v>24</v>
      </c>
      <c r="H13" t="s">
        <v>402</v>
      </c>
      <c r="M13">
        <v>11</v>
      </c>
      <c r="N13" t="s">
        <v>403</v>
      </c>
      <c r="O13" t="str">
        <f t="shared" si="0"/>
        <v>11-Laureles-Estadio</v>
      </c>
      <c r="P13">
        <v>481</v>
      </c>
      <c r="Q13" t="s">
        <v>404</v>
      </c>
      <c r="S13">
        <v>10</v>
      </c>
      <c r="T13" t="s">
        <v>405</v>
      </c>
      <c r="V13" s="17"/>
      <c r="W13" s="17"/>
      <c r="AB13">
        <v>389</v>
      </c>
      <c r="AC13" t="s">
        <v>406</v>
      </c>
      <c r="AW13" t="s">
        <v>407</v>
      </c>
      <c r="AX13" s="25"/>
    </row>
    <row r="14" spans="1:63">
      <c r="A14">
        <v>12</v>
      </c>
      <c r="B14" t="s">
        <v>284</v>
      </c>
      <c r="D14">
        <v>757</v>
      </c>
      <c r="E14" t="s">
        <v>408</v>
      </c>
      <c r="G14">
        <v>25</v>
      </c>
      <c r="H14" t="s">
        <v>409</v>
      </c>
      <c r="M14">
        <v>12</v>
      </c>
      <c r="N14" t="s">
        <v>410</v>
      </c>
      <c r="O14" t="str">
        <f t="shared" si="0"/>
        <v>12-La america</v>
      </c>
      <c r="P14">
        <v>329</v>
      </c>
      <c r="Q14" t="s">
        <v>319</v>
      </c>
      <c r="S14">
        <v>11</v>
      </c>
      <c r="T14" t="s">
        <v>411</v>
      </c>
      <c r="AB14">
        <v>143</v>
      </c>
      <c r="AC14" t="s">
        <v>412</v>
      </c>
      <c r="AW14" t="s">
        <v>413</v>
      </c>
    </row>
    <row r="15" spans="1:63" ht="15.75" thickBot="1">
      <c r="A15">
        <v>13</v>
      </c>
      <c r="B15" t="s">
        <v>414</v>
      </c>
      <c r="D15">
        <v>758</v>
      </c>
      <c r="E15" t="s">
        <v>415</v>
      </c>
      <c r="G15">
        <v>26</v>
      </c>
      <c r="H15" t="s">
        <v>356</v>
      </c>
      <c r="M15">
        <v>13</v>
      </c>
      <c r="N15" t="s">
        <v>416</v>
      </c>
      <c r="O15" t="str">
        <f t="shared" si="0"/>
        <v>13-San Javier</v>
      </c>
      <c r="P15">
        <v>579</v>
      </c>
      <c r="Q15" t="s">
        <v>417</v>
      </c>
      <c r="S15">
        <v>12</v>
      </c>
      <c r="T15" t="s">
        <v>418</v>
      </c>
      <c r="AB15">
        <v>482</v>
      </c>
      <c r="AC15" t="s">
        <v>419</v>
      </c>
      <c r="AW15" s="23" t="s">
        <v>420</v>
      </c>
      <c r="AX15" s="26"/>
    </row>
    <row r="16" spans="1:63" ht="15.75" thickBot="1">
      <c r="A16">
        <v>14</v>
      </c>
      <c r="B16" t="s">
        <v>301</v>
      </c>
      <c r="D16">
        <v>759</v>
      </c>
      <c r="E16" t="s">
        <v>421</v>
      </c>
      <c r="G16">
        <v>27</v>
      </c>
      <c r="H16" t="s">
        <v>422</v>
      </c>
      <c r="M16">
        <v>14</v>
      </c>
      <c r="N16" t="s">
        <v>423</v>
      </c>
      <c r="O16" t="str">
        <f t="shared" si="0"/>
        <v>14-Poblado</v>
      </c>
      <c r="P16">
        <v>588</v>
      </c>
      <c r="Q16" t="s">
        <v>424</v>
      </c>
      <c r="S16">
        <v>13</v>
      </c>
      <c r="T16" t="s">
        <v>425</v>
      </c>
      <c r="AB16">
        <v>398</v>
      </c>
      <c r="AC16" t="s">
        <v>426</v>
      </c>
      <c r="AW16" s="23" t="s">
        <v>427</v>
      </c>
    </row>
    <row r="17" spans="1:49" ht="15.75" thickBot="1">
      <c r="A17">
        <v>15</v>
      </c>
      <c r="B17" t="s">
        <v>428</v>
      </c>
      <c r="D17">
        <v>760</v>
      </c>
      <c r="E17" t="s">
        <v>429</v>
      </c>
      <c r="G17">
        <v>28</v>
      </c>
      <c r="H17" t="s">
        <v>430</v>
      </c>
      <c r="M17">
        <v>15</v>
      </c>
      <c r="N17" t="s">
        <v>431</v>
      </c>
      <c r="O17" t="str">
        <f t="shared" si="0"/>
        <v>15-Guayabal</v>
      </c>
      <c r="P17">
        <v>559</v>
      </c>
      <c r="Q17" t="s">
        <v>432</v>
      </c>
      <c r="S17">
        <v>14</v>
      </c>
      <c r="T17" t="s">
        <v>433</v>
      </c>
      <c r="AB17">
        <v>693</v>
      </c>
      <c r="AC17" t="s">
        <v>434</v>
      </c>
      <c r="AW17" s="23" t="s">
        <v>435</v>
      </c>
    </row>
    <row r="18" spans="1:49" ht="15.75" thickBot="1">
      <c r="A18">
        <v>17</v>
      </c>
      <c r="B18" t="s">
        <v>436</v>
      </c>
      <c r="D18">
        <v>761</v>
      </c>
      <c r="E18" t="s">
        <v>437</v>
      </c>
      <c r="G18">
        <v>29</v>
      </c>
      <c r="H18" t="s">
        <v>438</v>
      </c>
      <c r="M18">
        <v>16</v>
      </c>
      <c r="N18" t="s">
        <v>439</v>
      </c>
      <c r="O18" t="str">
        <f t="shared" si="0"/>
        <v>16-Belen</v>
      </c>
      <c r="P18">
        <v>578</v>
      </c>
      <c r="Q18" t="s">
        <v>440</v>
      </c>
      <c r="S18">
        <v>15</v>
      </c>
      <c r="T18" t="s">
        <v>441</v>
      </c>
      <c r="AB18">
        <v>297</v>
      </c>
      <c r="AC18" t="s">
        <v>442</v>
      </c>
      <c r="AW18" s="23" t="s">
        <v>443</v>
      </c>
    </row>
    <row r="19" spans="1:49" ht="15.75" thickBot="1">
      <c r="A19">
        <v>18</v>
      </c>
      <c r="B19" t="s">
        <v>444</v>
      </c>
      <c r="D19">
        <v>762</v>
      </c>
      <c r="E19" t="s">
        <v>445</v>
      </c>
      <c r="G19">
        <v>30</v>
      </c>
      <c r="H19" t="s">
        <v>446</v>
      </c>
      <c r="M19">
        <v>50</v>
      </c>
      <c r="N19" t="s">
        <v>447</v>
      </c>
      <c r="O19" t="str">
        <f t="shared" si="0"/>
        <v>50-San Sebastián de Palmitas</v>
      </c>
      <c r="P19">
        <v>582</v>
      </c>
      <c r="Q19" t="s">
        <v>448</v>
      </c>
      <c r="S19">
        <v>16</v>
      </c>
      <c r="T19" t="s">
        <v>449</v>
      </c>
      <c r="AB19">
        <v>154</v>
      </c>
      <c r="AC19" t="s">
        <v>450</v>
      </c>
      <c r="AW19" s="23" t="s">
        <v>451</v>
      </c>
    </row>
    <row r="20" spans="1:49" ht="15.75" thickBot="1">
      <c r="A20">
        <v>19</v>
      </c>
      <c r="B20" t="s">
        <v>452</v>
      </c>
      <c r="D20">
        <v>763</v>
      </c>
      <c r="E20" t="s">
        <v>453</v>
      </c>
      <c r="G20">
        <v>31</v>
      </c>
      <c r="H20" t="s">
        <v>454</v>
      </c>
      <c r="M20">
        <v>60</v>
      </c>
      <c r="N20" t="s">
        <v>455</v>
      </c>
      <c r="O20" t="str">
        <f t="shared" si="0"/>
        <v>60-San Cristóbal</v>
      </c>
      <c r="P20">
        <v>566</v>
      </c>
      <c r="Q20" t="s">
        <v>456</v>
      </c>
      <c r="S20">
        <v>17</v>
      </c>
      <c r="T20" t="s">
        <v>457</v>
      </c>
      <c r="AB20">
        <v>446</v>
      </c>
      <c r="AC20" t="s">
        <v>458</v>
      </c>
      <c r="AW20" s="23" t="s">
        <v>459</v>
      </c>
    </row>
    <row r="21" spans="1:49" ht="15.75" thickBot="1">
      <c r="A21">
        <v>20</v>
      </c>
      <c r="B21" t="s">
        <v>460</v>
      </c>
      <c r="D21">
        <v>764</v>
      </c>
      <c r="E21" t="s">
        <v>461</v>
      </c>
      <c r="G21">
        <v>32</v>
      </c>
      <c r="H21" t="s">
        <v>462</v>
      </c>
      <c r="M21">
        <v>70</v>
      </c>
      <c r="N21" t="s">
        <v>360</v>
      </c>
      <c r="O21" t="str">
        <f t="shared" si="0"/>
        <v>70-Altavista</v>
      </c>
      <c r="P21">
        <v>593</v>
      </c>
      <c r="Q21" t="s">
        <v>463</v>
      </c>
      <c r="S21">
        <v>18</v>
      </c>
      <c r="T21" t="s">
        <v>464</v>
      </c>
      <c r="AB21">
        <v>672</v>
      </c>
      <c r="AC21" t="s">
        <v>465</v>
      </c>
      <c r="AW21" s="23" t="s">
        <v>466</v>
      </c>
    </row>
    <row r="22" spans="1:49" ht="15.75" thickBot="1">
      <c r="A22">
        <v>21</v>
      </c>
      <c r="B22" t="s">
        <v>467</v>
      </c>
      <c r="D22">
        <v>765</v>
      </c>
      <c r="E22" t="s">
        <v>468</v>
      </c>
      <c r="G22">
        <v>33</v>
      </c>
      <c r="H22" t="s">
        <v>469</v>
      </c>
      <c r="M22">
        <v>80</v>
      </c>
      <c r="N22" t="s">
        <v>470</v>
      </c>
      <c r="O22" t="str">
        <f t="shared" si="0"/>
        <v>80-San Antonio de prado</v>
      </c>
      <c r="P22">
        <v>595</v>
      </c>
      <c r="Q22" t="s">
        <v>471</v>
      </c>
      <c r="S22">
        <v>19</v>
      </c>
      <c r="T22" t="s">
        <v>472</v>
      </c>
      <c r="AB22">
        <v>653</v>
      </c>
      <c r="AC22" t="s">
        <v>473</v>
      </c>
      <c r="AW22" s="23" t="s">
        <v>474</v>
      </c>
    </row>
    <row r="23" spans="1:49" ht="15.75" thickBot="1">
      <c r="A23">
        <v>22</v>
      </c>
      <c r="B23" t="s">
        <v>475</v>
      </c>
      <c r="D23">
        <v>767</v>
      </c>
      <c r="E23" t="s">
        <v>476</v>
      </c>
      <c r="G23">
        <v>34</v>
      </c>
      <c r="H23" t="s">
        <v>477</v>
      </c>
      <c r="M23">
        <v>90</v>
      </c>
      <c r="N23" t="s">
        <v>478</v>
      </c>
      <c r="O23" t="str">
        <f t="shared" si="0"/>
        <v>90-Santa Elena</v>
      </c>
      <c r="P23">
        <v>570</v>
      </c>
      <c r="Q23" t="s">
        <v>479</v>
      </c>
      <c r="S23">
        <v>20</v>
      </c>
      <c r="T23" t="s">
        <v>480</v>
      </c>
      <c r="AB23">
        <v>614</v>
      </c>
      <c r="AC23" t="s">
        <v>481</v>
      </c>
      <c r="AW23" s="23" t="s">
        <v>482</v>
      </c>
    </row>
    <row r="24" spans="1:49" ht="15.75" thickBot="1">
      <c r="A24">
        <v>23</v>
      </c>
      <c r="B24" t="s">
        <v>483</v>
      </c>
      <c r="D24">
        <v>768</v>
      </c>
      <c r="E24" t="s">
        <v>484</v>
      </c>
      <c r="G24">
        <v>35</v>
      </c>
      <c r="H24" t="s">
        <v>485</v>
      </c>
      <c r="M24">
        <v>91</v>
      </c>
      <c r="N24" t="s">
        <v>372</v>
      </c>
      <c r="O24" t="str">
        <f t="shared" si="0"/>
        <v>91-Otro</v>
      </c>
      <c r="P24">
        <v>425</v>
      </c>
      <c r="Q24" t="s">
        <v>486</v>
      </c>
      <c r="S24">
        <v>21</v>
      </c>
      <c r="T24" t="s">
        <v>487</v>
      </c>
      <c r="AB24">
        <v>679</v>
      </c>
      <c r="AC24" t="s">
        <v>488</v>
      </c>
      <c r="AW24" s="23" t="s">
        <v>489</v>
      </c>
    </row>
    <row r="25" spans="1:49" ht="15.75" thickBot="1">
      <c r="A25">
        <v>24</v>
      </c>
      <c r="B25" t="s">
        <v>490</v>
      </c>
      <c r="D25">
        <v>769</v>
      </c>
      <c r="E25" t="s">
        <v>491</v>
      </c>
      <c r="G25">
        <v>36</v>
      </c>
      <c r="H25" t="s">
        <v>492</v>
      </c>
      <c r="P25">
        <v>418</v>
      </c>
      <c r="Q25" t="s">
        <v>493</v>
      </c>
      <c r="S25">
        <v>22</v>
      </c>
      <c r="T25" t="s">
        <v>494</v>
      </c>
      <c r="AB25">
        <v>250</v>
      </c>
      <c r="AC25" t="s">
        <v>495</v>
      </c>
      <c r="AW25" s="23" t="s">
        <v>496</v>
      </c>
    </row>
    <row r="26" spans="1:49" ht="15.75" thickBot="1">
      <c r="A26">
        <v>25</v>
      </c>
      <c r="B26" t="s">
        <v>497</v>
      </c>
      <c r="D26">
        <v>770</v>
      </c>
      <c r="E26" t="s">
        <v>498</v>
      </c>
      <c r="G26">
        <v>37</v>
      </c>
      <c r="H26" t="s">
        <v>499</v>
      </c>
      <c r="P26">
        <v>416</v>
      </c>
      <c r="Q26" t="s">
        <v>500</v>
      </c>
      <c r="S26">
        <v>23</v>
      </c>
      <c r="T26" t="s">
        <v>501</v>
      </c>
      <c r="AB26">
        <v>644</v>
      </c>
      <c r="AC26" t="s">
        <v>502</v>
      </c>
      <c r="AW26" s="23" t="s">
        <v>503</v>
      </c>
    </row>
    <row r="27" spans="1:49" ht="15.75" thickBot="1">
      <c r="A27">
        <v>26</v>
      </c>
      <c r="B27" t="s">
        <v>504</v>
      </c>
      <c r="D27">
        <v>771</v>
      </c>
      <c r="E27" t="s">
        <v>505</v>
      </c>
      <c r="G27">
        <v>38</v>
      </c>
      <c r="H27" t="s">
        <v>506</v>
      </c>
      <c r="P27">
        <v>498</v>
      </c>
      <c r="Q27" t="s">
        <v>507</v>
      </c>
      <c r="S27">
        <v>24</v>
      </c>
      <c r="T27" t="s">
        <v>508</v>
      </c>
      <c r="AB27">
        <v>247</v>
      </c>
      <c r="AC27" t="s">
        <v>509</v>
      </c>
      <c r="AW27" s="23" t="s">
        <v>510</v>
      </c>
    </row>
    <row r="28" spans="1:49" ht="15.75" thickBot="1">
      <c r="A28">
        <v>27</v>
      </c>
      <c r="B28" t="s">
        <v>511</v>
      </c>
      <c r="D28">
        <v>772</v>
      </c>
      <c r="E28" t="s">
        <v>512</v>
      </c>
      <c r="G28">
        <v>39</v>
      </c>
      <c r="H28" t="s">
        <v>513</v>
      </c>
      <c r="P28">
        <v>367</v>
      </c>
      <c r="Q28" t="s">
        <v>514</v>
      </c>
      <c r="S28">
        <v>25</v>
      </c>
      <c r="T28" t="s">
        <v>515</v>
      </c>
      <c r="AB28">
        <v>246</v>
      </c>
      <c r="AC28" t="s">
        <v>516</v>
      </c>
      <c r="AW28" s="23" t="s">
        <v>517</v>
      </c>
    </row>
    <row r="29" spans="1:49" ht="15.75" thickBot="1">
      <c r="A29">
        <v>28</v>
      </c>
      <c r="B29" t="s">
        <v>518</v>
      </c>
      <c r="D29">
        <v>773</v>
      </c>
      <c r="E29" t="s">
        <v>519</v>
      </c>
      <c r="G29">
        <v>40</v>
      </c>
      <c r="H29" t="s">
        <v>520</v>
      </c>
      <c r="P29">
        <v>384</v>
      </c>
      <c r="Q29" t="s">
        <v>521</v>
      </c>
      <c r="S29">
        <v>26</v>
      </c>
      <c r="T29" t="s">
        <v>522</v>
      </c>
      <c r="AB29">
        <v>654</v>
      </c>
      <c r="AC29" t="s">
        <v>523</v>
      </c>
      <c r="AW29" s="23" t="s">
        <v>524</v>
      </c>
    </row>
    <row r="30" spans="1:49" ht="15.75" thickBot="1">
      <c r="A30">
        <v>29</v>
      </c>
      <c r="B30" t="s">
        <v>525</v>
      </c>
      <c r="D30">
        <v>774</v>
      </c>
      <c r="E30" t="s">
        <v>526</v>
      </c>
      <c r="G30">
        <v>41</v>
      </c>
      <c r="H30" t="s">
        <v>527</v>
      </c>
      <c r="P30">
        <v>388</v>
      </c>
      <c r="Q30" t="s">
        <v>528</v>
      </c>
      <c r="S30">
        <v>27</v>
      </c>
      <c r="T30" t="s">
        <v>529</v>
      </c>
      <c r="AB30">
        <v>666</v>
      </c>
      <c r="AC30" t="s">
        <v>530</v>
      </c>
      <c r="AW30" s="23" t="s">
        <v>531</v>
      </c>
    </row>
    <row r="31" spans="1:49" ht="15.75" thickBot="1">
      <c r="A31">
        <v>30</v>
      </c>
      <c r="B31" t="s">
        <v>532</v>
      </c>
      <c r="D31">
        <v>775</v>
      </c>
      <c r="E31" t="s">
        <v>533</v>
      </c>
      <c r="G31">
        <v>42</v>
      </c>
      <c r="H31" t="s">
        <v>534</v>
      </c>
      <c r="P31">
        <v>426</v>
      </c>
      <c r="Q31" t="s">
        <v>535</v>
      </c>
      <c r="S31">
        <v>28</v>
      </c>
      <c r="T31" t="s">
        <v>536</v>
      </c>
      <c r="AB31">
        <v>647</v>
      </c>
      <c r="AC31" t="s">
        <v>537</v>
      </c>
      <c r="AW31" s="23"/>
    </row>
    <row r="32" spans="1:49" ht="15.75" thickBot="1">
      <c r="A32">
        <v>31</v>
      </c>
      <c r="B32" t="s">
        <v>538</v>
      </c>
      <c r="D32">
        <v>776</v>
      </c>
      <c r="E32" t="s">
        <v>539</v>
      </c>
      <c r="G32">
        <v>43</v>
      </c>
      <c r="H32" t="s">
        <v>540</v>
      </c>
      <c r="P32">
        <v>513</v>
      </c>
      <c r="Q32" t="s">
        <v>541</v>
      </c>
      <c r="S32">
        <v>29</v>
      </c>
      <c r="T32" t="s">
        <v>542</v>
      </c>
      <c r="AB32">
        <v>650</v>
      </c>
      <c r="AC32" t="s">
        <v>543</v>
      </c>
      <c r="AW32" s="23"/>
    </row>
    <row r="33" spans="1:49" ht="15.75" thickBot="1">
      <c r="A33">
        <v>32</v>
      </c>
      <c r="B33" t="s">
        <v>544</v>
      </c>
      <c r="D33">
        <v>777</v>
      </c>
      <c r="E33" t="s">
        <v>545</v>
      </c>
      <c r="G33">
        <v>44</v>
      </c>
      <c r="H33" t="s">
        <v>546</v>
      </c>
      <c r="P33">
        <v>445</v>
      </c>
      <c r="Q33" t="s">
        <v>547</v>
      </c>
      <c r="S33">
        <v>30</v>
      </c>
      <c r="T33" t="s">
        <v>548</v>
      </c>
      <c r="AB33">
        <v>649</v>
      </c>
      <c r="AC33" t="s">
        <v>549</v>
      </c>
      <c r="AW33" s="23"/>
    </row>
    <row r="34" spans="1:49" ht="15.75" thickBot="1">
      <c r="A34">
        <v>33</v>
      </c>
      <c r="B34" t="s">
        <v>550</v>
      </c>
      <c r="D34">
        <v>778</v>
      </c>
      <c r="E34" t="s">
        <v>551</v>
      </c>
      <c r="G34">
        <v>45</v>
      </c>
      <c r="H34" t="s">
        <v>552</v>
      </c>
      <c r="P34">
        <v>477</v>
      </c>
      <c r="Q34" t="s">
        <v>553</v>
      </c>
      <c r="S34">
        <v>31</v>
      </c>
      <c r="T34" t="s">
        <v>554</v>
      </c>
      <c r="AB34">
        <v>651</v>
      </c>
      <c r="AC34" t="s">
        <v>555</v>
      </c>
      <c r="AW34" s="23"/>
    </row>
    <row r="35" spans="1:49" ht="15.75" thickBot="1">
      <c r="A35">
        <v>34</v>
      </c>
      <c r="B35" t="s">
        <v>556</v>
      </c>
      <c r="D35">
        <v>779</v>
      </c>
      <c r="E35" t="s">
        <v>557</v>
      </c>
      <c r="G35">
        <v>46</v>
      </c>
      <c r="H35" t="s">
        <v>558</v>
      </c>
      <c r="P35">
        <v>417</v>
      </c>
      <c r="Q35" t="s">
        <v>559</v>
      </c>
      <c r="S35">
        <v>32</v>
      </c>
      <c r="T35" t="s">
        <v>560</v>
      </c>
      <c r="AB35">
        <v>648</v>
      </c>
      <c r="AC35" t="s">
        <v>561</v>
      </c>
      <c r="AW35" s="23"/>
    </row>
    <row r="36" spans="1:49" ht="15.75" thickBot="1">
      <c r="A36">
        <v>35</v>
      </c>
      <c r="B36" t="s">
        <v>562</v>
      </c>
      <c r="G36">
        <v>47</v>
      </c>
      <c r="H36" t="s">
        <v>563</v>
      </c>
      <c r="P36">
        <v>600</v>
      </c>
      <c r="Q36" t="s">
        <v>564</v>
      </c>
      <c r="S36">
        <v>33</v>
      </c>
      <c r="T36" t="s">
        <v>565</v>
      </c>
      <c r="AB36">
        <v>613</v>
      </c>
      <c r="AC36" t="s">
        <v>566</v>
      </c>
      <c r="AW36" s="23"/>
    </row>
    <row r="37" spans="1:49">
      <c r="A37">
        <v>36</v>
      </c>
      <c r="B37" t="s">
        <v>567</v>
      </c>
      <c r="G37">
        <v>48</v>
      </c>
      <c r="H37" t="s">
        <v>568</v>
      </c>
      <c r="P37">
        <v>457</v>
      </c>
      <c r="Q37" t="s">
        <v>569</v>
      </c>
      <c r="S37">
        <v>34</v>
      </c>
      <c r="T37" t="s">
        <v>570</v>
      </c>
      <c r="AB37">
        <v>680</v>
      </c>
      <c r="AC37" t="s">
        <v>571</v>
      </c>
    </row>
    <row r="38" spans="1:49">
      <c r="A38">
        <v>37</v>
      </c>
      <c r="B38" t="s">
        <v>572</v>
      </c>
      <c r="G38">
        <v>49</v>
      </c>
      <c r="H38" t="s">
        <v>573</v>
      </c>
      <c r="P38">
        <v>403</v>
      </c>
      <c r="Q38" t="s">
        <v>574</v>
      </c>
      <c r="S38">
        <v>35</v>
      </c>
      <c r="T38" t="s">
        <v>575</v>
      </c>
      <c r="AB38">
        <v>249</v>
      </c>
      <c r="AC38" t="s">
        <v>576</v>
      </c>
    </row>
    <row r="39" spans="1:49">
      <c r="A39">
        <v>38</v>
      </c>
      <c r="B39" t="s">
        <v>577</v>
      </c>
      <c r="G39">
        <v>50</v>
      </c>
      <c r="H39" t="s">
        <v>578</v>
      </c>
      <c r="P39">
        <v>338</v>
      </c>
      <c r="Q39" t="s">
        <v>579</v>
      </c>
      <c r="S39">
        <v>36</v>
      </c>
      <c r="T39" t="s">
        <v>580</v>
      </c>
      <c r="AB39">
        <v>252</v>
      </c>
      <c r="AC39" t="s">
        <v>581</v>
      </c>
    </row>
    <row r="40" spans="1:49">
      <c r="A40">
        <v>39</v>
      </c>
      <c r="B40" t="s">
        <v>582</v>
      </c>
      <c r="G40">
        <v>51</v>
      </c>
      <c r="H40" t="s">
        <v>583</v>
      </c>
      <c r="P40">
        <v>537</v>
      </c>
      <c r="Q40" t="s">
        <v>439</v>
      </c>
      <c r="S40">
        <v>37</v>
      </c>
      <c r="T40" t="s">
        <v>584</v>
      </c>
      <c r="AB40">
        <v>681</v>
      </c>
      <c r="AC40" t="s">
        <v>585</v>
      </c>
    </row>
    <row r="41" spans="1:49">
      <c r="A41">
        <v>40</v>
      </c>
      <c r="B41" t="s">
        <v>586</v>
      </c>
      <c r="G41">
        <v>52</v>
      </c>
      <c r="H41" t="s">
        <v>587</v>
      </c>
      <c r="P41">
        <v>493</v>
      </c>
      <c r="Q41" t="s">
        <v>588</v>
      </c>
      <c r="S41">
        <v>38</v>
      </c>
      <c r="T41" t="s">
        <v>97</v>
      </c>
      <c r="AB41">
        <v>682</v>
      </c>
      <c r="AC41" t="s">
        <v>589</v>
      </c>
    </row>
    <row r="42" spans="1:49">
      <c r="A42">
        <v>41</v>
      </c>
      <c r="B42" t="s">
        <v>590</v>
      </c>
      <c r="G42">
        <v>53</v>
      </c>
      <c r="H42" t="s">
        <v>591</v>
      </c>
      <c r="P42">
        <v>368</v>
      </c>
      <c r="Q42" t="s">
        <v>592</v>
      </c>
      <c r="S42">
        <v>39</v>
      </c>
      <c r="T42" t="s">
        <v>593</v>
      </c>
      <c r="AB42">
        <v>643</v>
      </c>
      <c r="AC42" t="s">
        <v>594</v>
      </c>
    </row>
    <row r="43" spans="1:49">
      <c r="A43">
        <v>42</v>
      </c>
      <c r="B43" t="s">
        <v>595</v>
      </c>
      <c r="G43">
        <v>54</v>
      </c>
      <c r="H43" t="s">
        <v>596</v>
      </c>
      <c r="P43">
        <v>336</v>
      </c>
      <c r="Q43" t="s">
        <v>597</v>
      </c>
      <c r="S43">
        <v>40</v>
      </c>
      <c r="T43" t="s">
        <v>598</v>
      </c>
      <c r="AB43">
        <v>655</v>
      </c>
      <c r="AC43" t="s">
        <v>599</v>
      </c>
    </row>
    <row r="44" spans="1:49">
      <c r="A44">
        <v>44</v>
      </c>
      <c r="B44" t="s">
        <v>600</v>
      </c>
      <c r="G44">
        <v>55</v>
      </c>
      <c r="H44" t="s">
        <v>601</v>
      </c>
      <c r="P44">
        <v>321</v>
      </c>
      <c r="Q44" t="s">
        <v>602</v>
      </c>
      <c r="S44">
        <v>41</v>
      </c>
      <c r="T44" t="s">
        <v>603</v>
      </c>
      <c r="AB44">
        <v>646</v>
      </c>
      <c r="AC44" t="s">
        <v>604</v>
      </c>
    </row>
    <row r="45" spans="1:49">
      <c r="A45">
        <v>45</v>
      </c>
      <c r="B45" t="s">
        <v>605</v>
      </c>
      <c r="G45">
        <v>56</v>
      </c>
      <c r="H45" t="s">
        <v>606</v>
      </c>
      <c r="P45">
        <v>478</v>
      </c>
      <c r="Q45" t="s">
        <v>357</v>
      </c>
      <c r="S45">
        <v>42</v>
      </c>
      <c r="T45" t="s">
        <v>607</v>
      </c>
      <c r="AB45">
        <v>678</v>
      </c>
      <c r="AC45" t="s">
        <v>608</v>
      </c>
    </row>
    <row r="46" spans="1:49">
      <c r="A46">
        <v>46</v>
      </c>
      <c r="B46" t="s">
        <v>609</v>
      </c>
      <c r="G46">
        <v>57</v>
      </c>
      <c r="H46" t="s">
        <v>610</v>
      </c>
      <c r="P46">
        <v>496</v>
      </c>
      <c r="Q46" t="s">
        <v>611</v>
      </c>
      <c r="S46">
        <v>43</v>
      </c>
      <c r="T46" t="s">
        <v>612</v>
      </c>
      <c r="AB46">
        <v>149</v>
      </c>
      <c r="AC46" t="s">
        <v>613</v>
      </c>
    </row>
    <row r="47" spans="1:49">
      <c r="A47">
        <v>47</v>
      </c>
      <c r="B47" t="s">
        <v>614</v>
      </c>
      <c r="G47">
        <v>58</v>
      </c>
      <c r="H47" t="s">
        <v>615</v>
      </c>
      <c r="P47">
        <v>447</v>
      </c>
      <c r="Q47" t="s">
        <v>616</v>
      </c>
      <c r="S47">
        <v>44</v>
      </c>
      <c r="T47" t="s">
        <v>617</v>
      </c>
      <c r="AB47">
        <v>267</v>
      </c>
      <c r="AC47" t="s">
        <v>618</v>
      </c>
    </row>
    <row r="48" spans="1:49">
      <c r="A48">
        <v>48</v>
      </c>
      <c r="B48" t="s">
        <v>619</v>
      </c>
      <c r="G48">
        <v>59</v>
      </c>
      <c r="H48" t="s">
        <v>620</v>
      </c>
      <c r="P48">
        <v>446</v>
      </c>
      <c r="Q48" t="s">
        <v>621</v>
      </c>
      <c r="S48">
        <v>45</v>
      </c>
      <c r="T48" t="s">
        <v>61</v>
      </c>
      <c r="AB48">
        <v>300</v>
      </c>
      <c r="AC48" t="s">
        <v>622</v>
      </c>
    </row>
    <row r="49" spans="1:29">
      <c r="A49">
        <v>49</v>
      </c>
      <c r="B49" t="s">
        <v>623</v>
      </c>
      <c r="G49">
        <v>60</v>
      </c>
      <c r="H49" t="s">
        <v>624</v>
      </c>
      <c r="P49">
        <v>412</v>
      </c>
      <c r="Q49" t="s">
        <v>625</v>
      </c>
      <c r="S49">
        <v>46</v>
      </c>
      <c r="T49" t="s">
        <v>626</v>
      </c>
      <c r="AB49">
        <v>32</v>
      </c>
      <c r="AC49" t="s">
        <v>627</v>
      </c>
    </row>
    <row r="50" spans="1:29">
      <c r="A50">
        <v>50</v>
      </c>
      <c r="B50" t="s">
        <v>628</v>
      </c>
      <c r="G50">
        <v>61</v>
      </c>
      <c r="H50" t="s">
        <v>629</v>
      </c>
      <c r="P50">
        <v>568</v>
      </c>
      <c r="Q50" t="s">
        <v>630</v>
      </c>
      <c r="S50">
        <v>47</v>
      </c>
      <c r="T50" t="s">
        <v>631</v>
      </c>
      <c r="AB50">
        <v>9</v>
      </c>
      <c r="AC50" t="s">
        <v>632</v>
      </c>
    </row>
    <row r="51" spans="1:29">
      <c r="A51">
        <v>51</v>
      </c>
      <c r="B51" t="s">
        <v>633</v>
      </c>
      <c r="G51">
        <v>62</v>
      </c>
      <c r="H51" t="s">
        <v>634</v>
      </c>
      <c r="P51">
        <v>390</v>
      </c>
      <c r="Q51" t="s">
        <v>635</v>
      </c>
      <c r="S51">
        <v>48</v>
      </c>
      <c r="T51" t="s">
        <v>636</v>
      </c>
      <c r="AB51">
        <v>632</v>
      </c>
      <c r="AC51" t="s">
        <v>637</v>
      </c>
    </row>
    <row r="52" spans="1:29">
      <c r="A52">
        <v>52</v>
      </c>
      <c r="B52" t="s">
        <v>638</v>
      </c>
      <c r="G52">
        <v>63</v>
      </c>
      <c r="H52" t="s">
        <v>639</v>
      </c>
      <c r="P52">
        <v>442</v>
      </c>
      <c r="Q52" t="s">
        <v>76</v>
      </c>
      <c r="S52">
        <v>49</v>
      </c>
      <c r="T52" t="s">
        <v>640</v>
      </c>
      <c r="AB52">
        <v>238</v>
      </c>
      <c r="AC52" t="s">
        <v>641</v>
      </c>
    </row>
    <row r="53" spans="1:29">
      <c r="A53">
        <v>53</v>
      </c>
      <c r="B53" t="s">
        <v>642</v>
      </c>
      <c r="G53">
        <v>64</v>
      </c>
      <c r="H53" t="s">
        <v>643</v>
      </c>
      <c r="P53">
        <v>350</v>
      </c>
      <c r="Q53" t="s">
        <v>345</v>
      </c>
      <c r="S53">
        <v>50</v>
      </c>
      <c r="T53" t="s">
        <v>644</v>
      </c>
      <c r="AB53">
        <v>589</v>
      </c>
      <c r="AC53" t="s">
        <v>645</v>
      </c>
    </row>
    <row r="54" spans="1:29">
      <c r="A54">
        <v>54</v>
      </c>
      <c r="B54" t="s">
        <v>646</v>
      </c>
      <c r="G54">
        <v>65</v>
      </c>
      <c r="H54" t="s">
        <v>647</v>
      </c>
      <c r="P54">
        <v>330</v>
      </c>
      <c r="Q54" t="s">
        <v>648</v>
      </c>
      <c r="S54">
        <v>51</v>
      </c>
      <c r="T54" t="s">
        <v>649</v>
      </c>
      <c r="AB54">
        <v>695</v>
      </c>
      <c r="AC54" t="s">
        <v>650</v>
      </c>
    </row>
    <row r="55" spans="1:29">
      <c r="A55">
        <v>55</v>
      </c>
      <c r="B55" t="s">
        <v>651</v>
      </c>
      <c r="G55">
        <v>66</v>
      </c>
      <c r="H55" t="s">
        <v>652</v>
      </c>
      <c r="P55">
        <v>421</v>
      </c>
      <c r="Q55" t="s">
        <v>58</v>
      </c>
      <c r="S55">
        <v>52</v>
      </c>
      <c r="T55" t="s">
        <v>653</v>
      </c>
      <c r="AB55">
        <v>175</v>
      </c>
      <c r="AC55" t="s">
        <v>654</v>
      </c>
    </row>
    <row r="56" spans="1:29">
      <c r="A56">
        <v>56</v>
      </c>
      <c r="B56" t="s">
        <v>655</v>
      </c>
      <c r="G56">
        <v>67</v>
      </c>
      <c r="H56" t="s">
        <v>656</v>
      </c>
      <c r="P56">
        <v>587</v>
      </c>
      <c r="Q56" t="s">
        <v>657</v>
      </c>
      <c r="S56">
        <v>53</v>
      </c>
      <c r="T56" t="s">
        <v>79</v>
      </c>
      <c r="AB56">
        <v>268</v>
      </c>
      <c r="AC56" t="s">
        <v>658</v>
      </c>
    </row>
    <row r="57" spans="1:29">
      <c r="A57">
        <v>57</v>
      </c>
      <c r="B57" t="s">
        <v>659</v>
      </c>
      <c r="G57">
        <v>68</v>
      </c>
      <c r="H57" t="s">
        <v>660</v>
      </c>
      <c r="P57">
        <v>466</v>
      </c>
      <c r="Q57" t="s">
        <v>661</v>
      </c>
      <c r="S57">
        <v>54</v>
      </c>
      <c r="T57" t="s">
        <v>662</v>
      </c>
      <c r="AB57">
        <v>345</v>
      </c>
      <c r="AC57" t="s">
        <v>663</v>
      </c>
    </row>
    <row r="58" spans="1:29">
      <c r="A58">
        <v>58</v>
      </c>
      <c r="B58" t="s">
        <v>664</v>
      </c>
      <c r="G58">
        <v>69</v>
      </c>
      <c r="H58" t="s">
        <v>665</v>
      </c>
      <c r="P58">
        <v>613</v>
      </c>
      <c r="Q58" t="s">
        <v>666</v>
      </c>
      <c r="S58">
        <v>55</v>
      </c>
      <c r="T58" t="s">
        <v>667</v>
      </c>
      <c r="AB58">
        <v>153</v>
      </c>
      <c r="AC58" t="s">
        <v>668</v>
      </c>
    </row>
    <row r="59" spans="1:29">
      <c r="A59">
        <v>59</v>
      </c>
      <c r="B59" t="s">
        <v>669</v>
      </c>
      <c r="G59">
        <v>70</v>
      </c>
      <c r="H59" t="s">
        <v>670</v>
      </c>
      <c r="P59">
        <v>465</v>
      </c>
      <c r="Q59" t="s">
        <v>671</v>
      </c>
      <c r="S59">
        <v>56</v>
      </c>
      <c r="T59" t="s">
        <v>672</v>
      </c>
      <c r="AB59">
        <v>521</v>
      </c>
      <c r="AC59" t="s">
        <v>673</v>
      </c>
    </row>
    <row r="60" spans="1:29">
      <c r="A60">
        <v>60</v>
      </c>
      <c r="B60" t="s">
        <v>674</v>
      </c>
      <c r="G60">
        <v>71</v>
      </c>
      <c r="H60" t="s">
        <v>675</v>
      </c>
      <c r="P60">
        <v>434</v>
      </c>
      <c r="Q60" t="s">
        <v>676</v>
      </c>
      <c r="S60">
        <v>57</v>
      </c>
      <c r="T60" t="s">
        <v>398</v>
      </c>
      <c r="AB60">
        <v>14</v>
      </c>
      <c r="AC60" t="s">
        <v>677</v>
      </c>
    </row>
    <row r="61" spans="1:29">
      <c r="A61">
        <v>61</v>
      </c>
      <c r="B61" t="s">
        <v>678</v>
      </c>
      <c r="G61">
        <v>72</v>
      </c>
      <c r="H61" t="s">
        <v>679</v>
      </c>
      <c r="P61">
        <v>471</v>
      </c>
      <c r="Q61" t="s">
        <v>680</v>
      </c>
      <c r="AB61">
        <v>393</v>
      </c>
      <c r="AC61" t="s">
        <v>681</v>
      </c>
    </row>
    <row r="62" spans="1:29">
      <c r="A62">
        <v>62</v>
      </c>
      <c r="B62" t="s">
        <v>682</v>
      </c>
      <c r="G62">
        <v>73</v>
      </c>
      <c r="H62" t="s">
        <v>683</v>
      </c>
      <c r="P62">
        <v>527</v>
      </c>
      <c r="Q62" t="s">
        <v>684</v>
      </c>
      <c r="AB62">
        <v>38</v>
      </c>
      <c r="AC62" t="s">
        <v>685</v>
      </c>
    </row>
    <row r="63" spans="1:29">
      <c r="A63">
        <v>63</v>
      </c>
      <c r="B63" t="s">
        <v>686</v>
      </c>
      <c r="G63">
        <v>74</v>
      </c>
      <c r="H63" t="s">
        <v>687</v>
      </c>
      <c r="P63">
        <v>326</v>
      </c>
      <c r="Q63" t="s">
        <v>688</v>
      </c>
      <c r="AB63">
        <v>487</v>
      </c>
      <c r="AC63" t="s">
        <v>689</v>
      </c>
    </row>
    <row r="64" spans="1:29">
      <c r="A64">
        <v>64</v>
      </c>
      <c r="B64" t="s">
        <v>690</v>
      </c>
      <c r="G64">
        <v>75</v>
      </c>
      <c r="H64" t="s">
        <v>691</v>
      </c>
      <c r="P64">
        <v>317</v>
      </c>
      <c r="Q64" t="s">
        <v>692</v>
      </c>
      <c r="AB64">
        <v>362</v>
      </c>
      <c r="AC64" t="s">
        <v>693</v>
      </c>
    </row>
    <row r="65" spans="1:29">
      <c r="A65">
        <v>65</v>
      </c>
      <c r="B65" t="s">
        <v>694</v>
      </c>
      <c r="G65">
        <v>76</v>
      </c>
      <c r="H65" t="s">
        <v>695</v>
      </c>
      <c r="P65">
        <v>344</v>
      </c>
      <c r="Q65" t="s">
        <v>696</v>
      </c>
      <c r="AB65">
        <v>450</v>
      </c>
      <c r="AC65" t="s">
        <v>697</v>
      </c>
    </row>
    <row r="66" spans="1:29">
      <c r="A66">
        <v>66</v>
      </c>
      <c r="B66" t="s">
        <v>698</v>
      </c>
      <c r="G66">
        <v>77</v>
      </c>
      <c r="H66" t="s">
        <v>699</v>
      </c>
      <c r="P66">
        <v>453</v>
      </c>
      <c r="Q66" t="s">
        <v>700</v>
      </c>
      <c r="AB66">
        <v>67</v>
      </c>
      <c r="AC66" t="s">
        <v>701</v>
      </c>
    </row>
    <row r="67" spans="1:29">
      <c r="A67">
        <v>67</v>
      </c>
      <c r="B67" t="s">
        <v>702</v>
      </c>
      <c r="G67">
        <v>78</v>
      </c>
      <c r="H67" t="s">
        <v>703</v>
      </c>
      <c r="P67">
        <v>10</v>
      </c>
      <c r="Q67" t="s">
        <v>704</v>
      </c>
      <c r="AB67">
        <v>612</v>
      </c>
      <c r="AC67" t="s">
        <v>705</v>
      </c>
    </row>
    <row r="68" spans="1:29">
      <c r="A68">
        <v>68</v>
      </c>
      <c r="B68" t="s">
        <v>706</v>
      </c>
      <c r="G68">
        <v>79</v>
      </c>
      <c r="H68" t="s">
        <v>707</v>
      </c>
      <c r="P68">
        <v>341</v>
      </c>
      <c r="Q68" t="s">
        <v>334</v>
      </c>
      <c r="AB68">
        <v>552</v>
      </c>
      <c r="AC68" t="s">
        <v>708</v>
      </c>
    </row>
    <row r="69" spans="1:29">
      <c r="A69">
        <v>69</v>
      </c>
      <c r="B69" t="s">
        <v>709</v>
      </c>
      <c r="G69">
        <v>80</v>
      </c>
      <c r="H69" t="s">
        <v>710</v>
      </c>
      <c r="P69">
        <v>502</v>
      </c>
      <c r="Q69" t="s">
        <v>711</v>
      </c>
      <c r="AB69">
        <v>315</v>
      </c>
      <c r="AC69" t="s">
        <v>712</v>
      </c>
    </row>
    <row r="70" spans="1:29">
      <c r="A70">
        <v>70</v>
      </c>
      <c r="B70" t="s">
        <v>713</v>
      </c>
      <c r="G70">
        <v>81</v>
      </c>
      <c r="H70" t="s">
        <v>714</v>
      </c>
      <c r="P70">
        <v>414</v>
      </c>
      <c r="Q70" t="s">
        <v>715</v>
      </c>
      <c r="AB70">
        <v>677</v>
      </c>
      <c r="AC70" t="s">
        <v>716</v>
      </c>
    </row>
    <row r="71" spans="1:29">
      <c r="A71">
        <v>71</v>
      </c>
      <c r="B71" t="s">
        <v>717</v>
      </c>
      <c r="G71">
        <v>82</v>
      </c>
      <c r="H71" t="s">
        <v>718</v>
      </c>
      <c r="P71">
        <v>348</v>
      </c>
      <c r="Q71" t="s">
        <v>719</v>
      </c>
      <c r="AB71">
        <v>68</v>
      </c>
      <c r="AC71" t="s">
        <v>720</v>
      </c>
    </row>
    <row r="72" spans="1:29">
      <c r="A72">
        <v>72</v>
      </c>
      <c r="B72" t="s">
        <v>721</v>
      </c>
      <c r="G72">
        <v>83</v>
      </c>
      <c r="H72" t="s">
        <v>722</v>
      </c>
      <c r="P72">
        <v>440</v>
      </c>
      <c r="Q72" t="s">
        <v>723</v>
      </c>
      <c r="AB72">
        <v>458</v>
      </c>
      <c r="AC72" t="s">
        <v>724</v>
      </c>
    </row>
    <row r="73" spans="1:29">
      <c r="A73">
        <v>73</v>
      </c>
      <c r="B73" t="s">
        <v>725</v>
      </c>
      <c r="G73">
        <v>84</v>
      </c>
      <c r="H73" t="s">
        <v>726</v>
      </c>
      <c r="P73">
        <v>532</v>
      </c>
      <c r="Q73" t="s">
        <v>727</v>
      </c>
      <c r="AB73">
        <v>457</v>
      </c>
      <c r="AC73" t="s">
        <v>728</v>
      </c>
    </row>
    <row r="74" spans="1:29">
      <c r="A74">
        <v>74</v>
      </c>
      <c r="B74" t="s">
        <v>729</v>
      </c>
      <c r="G74">
        <v>85</v>
      </c>
      <c r="H74" t="s">
        <v>730</v>
      </c>
      <c r="P74">
        <v>441</v>
      </c>
      <c r="Q74" t="s">
        <v>731</v>
      </c>
      <c r="AB74">
        <v>262</v>
      </c>
      <c r="AC74" t="s">
        <v>732</v>
      </c>
    </row>
    <row r="75" spans="1:29">
      <c r="A75">
        <v>75</v>
      </c>
      <c r="B75" t="s">
        <v>733</v>
      </c>
      <c r="G75">
        <v>86</v>
      </c>
      <c r="H75" t="s">
        <v>734</v>
      </c>
      <c r="P75">
        <v>381</v>
      </c>
      <c r="Q75" t="s">
        <v>415</v>
      </c>
      <c r="AB75">
        <v>488</v>
      </c>
      <c r="AC75" t="s">
        <v>735</v>
      </c>
    </row>
    <row r="76" spans="1:29">
      <c r="A76">
        <v>76</v>
      </c>
      <c r="B76" t="s">
        <v>736</v>
      </c>
      <c r="G76">
        <v>87</v>
      </c>
      <c r="H76" t="s">
        <v>737</v>
      </c>
      <c r="P76">
        <v>519</v>
      </c>
      <c r="Q76" t="s">
        <v>738</v>
      </c>
      <c r="AB76">
        <v>124</v>
      </c>
      <c r="AC76" t="s">
        <v>739</v>
      </c>
    </row>
    <row r="77" spans="1:29">
      <c r="A77">
        <v>77</v>
      </c>
      <c r="B77" t="s">
        <v>740</v>
      </c>
      <c r="G77">
        <v>88</v>
      </c>
      <c r="H77" t="s">
        <v>741</v>
      </c>
      <c r="P77">
        <v>452</v>
      </c>
      <c r="Q77" t="s">
        <v>742</v>
      </c>
      <c r="AB77">
        <v>494</v>
      </c>
      <c r="AC77" t="s">
        <v>743</v>
      </c>
    </row>
    <row r="78" spans="1:29">
      <c r="A78">
        <v>78</v>
      </c>
      <c r="B78" t="s">
        <v>744</v>
      </c>
      <c r="G78">
        <v>89</v>
      </c>
      <c r="H78" t="s">
        <v>745</v>
      </c>
      <c r="P78">
        <v>372</v>
      </c>
      <c r="Q78" t="s">
        <v>746</v>
      </c>
      <c r="AB78">
        <v>197</v>
      </c>
      <c r="AC78" t="s">
        <v>747</v>
      </c>
    </row>
    <row r="79" spans="1:29">
      <c r="A79">
        <v>79</v>
      </c>
      <c r="B79" t="s">
        <v>748</v>
      </c>
      <c r="G79">
        <v>90</v>
      </c>
      <c r="H79" t="s">
        <v>749</v>
      </c>
      <c r="P79">
        <v>533</v>
      </c>
      <c r="Q79" t="s">
        <v>750</v>
      </c>
      <c r="AB79">
        <v>298</v>
      </c>
      <c r="AC79" t="s">
        <v>751</v>
      </c>
    </row>
    <row r="80" spans="1:29">
      <c r="A80">
        <v>80</v>
      </c>
      <c r="B80" t="s">
        <v>752</v>
      </c>
      <c r="G80">
        <v>91</v>
      </c>
      <c r="H80" t="s">
        <v>753</v>
      </c>
      <c r="P80">
        <v>358</v>
      </c>
      <c r="Q80" t="s">
        <v>754</v>
      </c>
      <c r="AB80">
        <v>392</v>
      </c>
      <c r="AC80" t="s">
        <v>755</v>
      </c>
    </row>
    <row r="81" spans="1:29">
      <c r="A81">
        <v>81</v>
      </c>
      <c r="B81" t="s">
        <v>756</v>
      </c>
      <c r="G81">
        <v>92</v>
      </c>
      <c r="H81" t="s">
        <v>757</v>
      </c>
      <c r="P81">
        <v>365</v>
      </c>
      <c r="Q81" t="s">
        <v>758</v>
      </c>
      <c r="AB81">
        <v>121</v>
      </c>
      <c r="AC81" t="s">
        <v>759</v>
      </c>
    </row>
    <row r="82" spans="1:29">
      <c r="A82">
        <v>82</v>
      </c>
      <c r="B82" t="s">
        <v>760</v>
      </c>
      <c r="G82">
        <v>93</v>
      </c>
      <c r="H82" t="s">
        <v>761</v>
      </c>
      <c r="P82">
        <v>380</v>
      </c>
      <c r="Q82" t="s">
        <v>762</v>
      </c>
      <c r="AB82">
        <v>554</v>
      </c>
      <c r="AC82" t="s">
        <v>763</v>
      </c>
    </row>
    <row r="83" spans="1:29">
      <c r="A83">
        <v>83</v>
      </c>
      <c r="B83" t="s">
        <v>764</v>
      </c>
      <c r="G83">
        <v>94</v>
      </c>
      <c r="H83" t="s">
        <v>765</v>
      </c>
      <c r="P83">
        <v>491</v>
      </c>
      <c r="Q83" t="s">
        <v>766</v>
      </c>
      <c r="AB83">
        <v>667</v>
      </c>
      <c r="AC83" t="s">
        <v>767</v>
      </c>
    </row>
    <row r="84" spans="1:29">
      <c r="A84">
        <v>84</v>
      </c>
      <c r="B84" t="s">
        <v>768</v>
      </c>
      <c r="G84">
        <v>95</v>
      </c>
      <c r="H84" t="s">
        <v>769</v>
      </c>
      <c r="P84">
        <v>596</v>
      </c>
      <c r="Q84" t="s">
        <v>770</v>
      </c>
      <c r="AB84">
        <v>108</v>
      </c>
      <c r="AC84" t="s">
        <v>771</v>
      </c>
    </row>
    <row r="85" spans="1:29">
      <c r="A85">
        <v>85</v>
      </c>
      <c r="B85" t="s">
        <v>772</v>
      </c>
      <c r="G85">
        <v>96</v>
      </c>
      <c r="H85" t="s">
        <v>773</v>
      </c>
      <c r="P85">
        <v>576</v>
      </c>
      <c r="Q85" t="s">
        <v>774</v>
      </c>
      <c r="AB85">
        <v>111</v>
      </c>
      <c r="AC85" t="s">
        <v>775</v>
      </c>
    </row>
    <row r="86" spans="1:29">
      <c r="A86">
        <v>86</v>
      </c>
      <c r="B86" t="s">
        <v>606</v>
      </c>
      <c r="G86">
        <v>97</v>
      </c>
      <c r="H86" t="s">
        <v>776</v>
      </c>
      <c r="P86">
        <v>511</v>
      </c>
      <c r="Q86" t="s">
        <v>777</v>
      </c>
      <c r="AB86">
        <v>248</v>
      </c>
      <c r="AC86" t="s">
        <v>778</v>
      </c>
    </row>
    <row r="87" spans="1:29">
      <c r="A87">
        <v>87</v>
      </c>
      <c r="B87" t="s">
        <v>779</v>
      </c>
      <c r="G87">
        <v>98</v>
      </c>
      <c r="H87" t="s">
        <v>780</v>
      </c>
      <c r="P87">
        <v>608</v>
      </c>
      <c r="Q87" t="s">
        <v>781</v>
      </c>
      <c r="AB87">
        <v>190</v>
      </c>
      <c r="AC87" t="s">
        <v>782</v>
      </c>
    </row>
    <row r="88" spans="1:29">
      <c r="A88">
        <v>88</v>
      </c>
      <c r="B88" t="s">
        <v>783</v>
      </c>
      <c r="G88">
        <v>99</v>
      </c>
      <c r="H88" t="s">
        <v>784</v>
      </c>
      <c r="P88">
        <v>431</v>
      </c>
      <c r="Q88" t="s">
        <v>785</v>
      </c>
      <c r="AB88">
        <v>152</v>
      </c>
      <c r="AC88" t="s">
        <v>786</v>
      </c>
    </row>
    <row r="89" spans="1:29">
      <c r="A89">
        <v>89</v>
      </c>
      <c r="B89" t="s">
        <v>610</v>
      </c>
      <c r="G89">
        <v>100</v>
      </c>
      <c r="H89" t="s">
        <v>787</v>
      </c>
      <c r="P89">
        <v>8</v>
      </c>
      <c r="Q89" t="s">
        <v>788</v>
      </c>
      <c r="AB89">
        <v>645</v>
      </c>
      <c r="AC89" t="s">
        <v>789</v>
      </c>
    </row>
    <row r="90" spans="1:29">
      <c r="A90">
        <v>90</v>
      </c>
      <c r="B90" t="s">
        <v>790</v>
      </c>
      <c r="G90">
        <v>101</v>
      </c>
      <c r="H90" t="s">
        <v>791</v>
      </c>
      <c r="P90">
        <v>494</v>
      </c>
      <c r="Q90" t="s">
        <v>792</v>
      </c>
      <c r="AB90">
        <v>194</v>
      </c>
      <c r="AC90" t="s">
        <v>793</v>
      </c>
    </row>
    <row r="91" spans="1:29">
      <c r="A91">
        <v>91</v>
      </c>
      <c r="B91" t="s">
        <v>794</v>
      </c>
      <c r="G91">
        <v>102</v>
      </c>
      <c r="H91" t="s">
        <v>795</v>
      </c>
      <c r="P91">
        <v>581</v>
      </c>
      <c r="Q91" t="s">
        <v>796</v>
      </c>
      <c r="AB91">
        <v>561</v>
      </c>
      <c r="AC91" t="s">
        <v>797</v>
      </c>
    </row>
    <row r="92" spans="1:29">
      <c r="A92">
        <v>92</v>
      </c>
      <c r="B92" t="s">
        <v>798</v>
      </c>
      <c r="G92">
        <v>103</v>
      </c>
      <c r="H92" t="s">
        <v>799</v>
      </c>
      <c r="P92">
        <v>468</v>
      </c>
      <c r="Q92" t="s">
        <v>800</v>
      </c>
      <c r="AB92">
        <v>39</v>
      </c>
      <c r="AC92" t="s">
        <v>801</v>
      </c>
    </row>
    <row r="93" spans="1:29">
      <c r="A93">
        <v>93</v>
      </c>
      <c r="B93" t="s">
        <v>802</v>
      </c>
      <c r="G93">
        <v>104</v>
      </c>
      <c r="H93" t="s">
        <v>803</v>
      </c>
      <c r="P93">
        <v>379</v>
      </c>
      <c r="Q93" t="s">
        <v>804</v>
      </c>
      <c r="AB93">
        <v>626</v>
      </c>
      <c r="AC93" t="s">
        <v>805</v>
      </c>
    </row>
    <row r="94" spans="1:29">
      <c r="A94">
        <v>94</v>
      </c>
      <c r="B94" t="s">
        <v>806</v>
      </c>
      <c r="G94">
        <v>105</v>
      </c>
      <c r="H94" t="s">
        <v>807</v>
      </c>
      <c r="P94">
        <v>509</v>
      </c>
      <c r="Q94" t="s">
        <v>808</v>
      </c>
      <c r="AB94">
        <v>642</v>
      </c>
      <c r="AC94" t="s">
        <v>809</v>
      </c>
    </row>
    <row r="95" spans="1:29">
      <c r="A95">
        <v>95</v>
      </c>
      <c r="B95" t="s">
        <v>810</v>
      </c>
      <c r="G95">
        <v>106</v>
      </c>
      <c r="H95" t="s">
        <v>811</v>
      </c>
      <c r="P95">
        <v>614</v>
      </c>
      <c r="Q95" t="s">
        <v>812</v>
      </c>
      <c r="AB95">
        <v>299</v>
      </c>
      <c r="AC95" t="s">
        <v>813</v>
      </c>
    </row>
    <row r="96" spans="1:29">
      <c r="A96">
        <v>96</v>
      </c>
      <c r="B96" t="s">
        <v>814</v>
      </c>
      <c r="G96">
        <v>107</v>
      </c>
      <c r="H96" t="s">
        <v>815</v>
      </c>
      <c r="P96">
        <v>585</v>
      </c>
      <c r="Q96" t="s">
        <v>816</v>
      </c>
      <c r="AB96">
        <v>40</v>
      </c>
      <c r="AC96" t="s">
        <v>817</v>
      </c>
    </row>
    <row r="97" spans="1:29">
      <c r="A97">
        <v>97</v>
      </c>
      <c r="B97" t="s">
        <v>818</v>
      </c>
      <c r="G97">
        <v>108</v>
      </c>
      <c r="H97" t="s">
        <v>819</v>
      </c>
      <c r="P97">
        <v>565</v>
      </c>
      <c r="Q97" t="s">
        <v>820</v>
      </c>
      <c r="AB97">
        <v>563</v>
      </c>
      <c r="AC97" t="s">
        <v>821</v>
      </c>
    </row>
    <row r="98" spans="1:29">
      <c r="A98">
        <v>98</v>
      </c>
      <c r="B98" t="s">
        <v>822</v>
      </c>
      <c r="G98">
        <v>109</v>
      </c>
      <c r="H98" t="s">
        <v>823</v>
      </c>
      <c r="P98">
        <v>603</v>
      </c>
      <c r="Q98" t="s">
        <v>824</v>
      </c>
      <c r="AB98">
        <v>524</v>
      </c>
      <c r="AC98" t="s">
        <v>825</v>
      </c>
    </row>
    <row r="99" spans="1:29">
      <c r="A99">
        <v>99</v>
      </c>
      <c r="B99" t="s">
        <v>826</v>
      </c>
      <c r="G99">
        <v>110</v>
      </c>
      <c r="H99" t="s">
        <v>827</v>
      </c>
      <c r="P99">
        <v>531</v>
      </c>
      <c r="Q99" t="s">
        <v>828</v>
      </c>
      <c r="AB99">
        <v>109</v>
      </c>
      <c r="AC99" t="s">
        <v>829</v>
      </c>
    </row>
    <row r="100" spans="1:29">
      <c r="A100">
        <v>100</v>
      </c>
      <c r="B100" t="s">
        <v>830</v>
      </c>
      <c r="G100">
        <v>111</v>
      </c>
      <c r="H100" t="s">
        <v>831</v>
      </c>
      <c r="P100">
        <v>535</v>
      </c>
      <c r="Q100" t="s">
        <v>832</v>
      </c>
      <c r="AB100">
        <v>151</v>
      </c>
      <c r="AC100" t="s">
        <v>833</v>
      </c>
    </row>
    <row r="101" spans="1:29">
      <c r="A101">
        <v>101</v>
      </c>
      <c r="B101" t="s">
        <v>834</v>
      </c>
      <c r="G101">
        <v>112</v>
      </c>
      <c r="H101" t="s">
        <v>835</v>
      </c>
      <c r="P101">
        <v>571</v>
      </c>
      <c r="Q101" t="s">
        <v>836</v>
      </c>
      <c r="AB101">
        <v>180</v>
      </c>
      <c r="AC101" t="s">
        <v>837</v>
      </c>
    </row>
    <row r="102" spans="1:29">
      <c r="A102">
        <v>102</v>
      </c>
      <c r="B102" t="s">
        <v>838</v>
      </c>
      <c r="G102">
        <v>113</v>
      </c>
      <c r="H102" t="s">
        <v>839</v>
      </c>
      <c r="P102">
        <v>484</v>
      </c>
      <c r="Q102" t="s">
        <v>840</v>
      </c>
      <c r="AB102">
        <v>115</v>
      </c>
      <c r="AC102" t="s">
        <v>841</v>
      </c>
    </row>
    <row r="103" spans="1:29">
      <c r="A103">
        <v>103</v>
      </c>
      <c r="B103" t="s">
        <v>842</v>
      </c>
      <c r="G103">
        <v>114</v>
      </c>
      <c r="H103" t="s">
        <v>843</v>
      </c>
      <c r="P103">
        <v>569</v>
      </c>
      <c r="Q103" t="s">
        <v>844</v>
      </c>
      <c r="AB103">
        <v>595</v>
      </c>
      <c r="AC103" t="s">
        <v>845</v>
      </c>
    </row>
    <row r="104" spans="1:29">
      <c r="A104">
        <v>104</v>
      </c>
      <c r="B104" t="s">
        <v>846</v>
      </c>
      <c r="G104">
        <v>115</v>
      </c>
      <c r="H104" t="s">
        <v>847</v>
      </c>
      <c r="P104">
        <v>404</v>
      </c>
      <c r="Q104" t="s">
        <v>848</v>
      </c>
      <c r="AB104">
        <v>123</v>
      </c>
      <c r="AC104" t="s">
        <v>849</v>
      </c>
    </row>
    <row r="105" spans="1:29">
      <c r="A105">
        <v>105</v>
      </c>
      <c r="B105" t="s">
        <v>850</v>
      </c>
      <c r="G105">
        <v>116</v>
      </c>
      <c r="H105" t="s">
        <v>851</v>
      </c>
      <c r="P105">
        <v>602</v>
      </c>
      <c r="Q105" t="s">
        <v>852</v>
      </c>
      <c r="AB105">
        <v>590</v>
      </c>
      <c r="AC105" t="s">
        <v>853</v>
      </c>
    </row>
    <row r="106" spans="1:29">
      <c r="A106">
        <v>106</v>
      </c>
      <c r="B106" t="s">
        <v>854</v>
      </c>
      <c r="G106">
        <v>117</v>
      </c>
      <c r="H106" t="s">
        <v>855</v>
      </c>
      <c r="P106">
        <v>604</v>
      </c>
      <c r="Q106" t="s">
        <v>856</v>
      </c>
      <c r="AB106">
        <v>245</v>
      </c>
      <c r="AC106" t="s">
        <v>857</v>
      </c>
    </row>
    <row r="107" spans="1:29">
      <c r="A107">
        <v>107</v>
      </c>
      <c r="B107" t="s">
        <v>858</v>
      </c>
      <c r="G107">
        <v>118</v>
      </c>
      <c r="H107" t="s">
        <v>859</v>
      </c>
      <c r="P107">
        <v>514</v>
      </c>
      <c r="Q107" t="s">
        <v>860</v>
      </c>
      <c r="AB107">
        <v>396</v>
      </c>
      <c r="AC107" t="s">
        <v>861</v>
      </c>
    </row>
    <row r="108" spans="1:29">
      <c r="A108">
        <v>108</v>
      </c>
      <c r="B108" t="s">
        <v>862</v>
      </c>
      <c r="G108">
        <v>119</v>
      </c>
      <c r="H108" t="s">
        <v>863</v>
      </c>
      <c r="P108">
        <v>308</v>
      </c>
      <c r="Q108" t="s">
        <v>864</v>
      </c>
      <c r="AB108">
        <v>701</v>
      </c>
      <c r="AC108" t="s">
        <v>865</v>
      </c>
    </row>
    <row r="109" spans="1:29">
      <c r="A109">
        <v>109</v>
      </c>
      <c r="B109" t="s">
        <v>866</v>
      </c>
      <c r="G109">
        <v>120</v>
      </c>
      <c r="H109" t="s">
        <v>867</v>
      </c>
      <c r="P109">
        <v>307</v>
      </c>
      <c r="Q109" t="s">
        <v>868</v>
      </c>
      <c r="AB109">
        <v>69</v>
      </c>
      <c r="AC109" t="s">
        <v>869</v>
      </c>
    </row>
    <row r="110" spans="1:29">
      <c r="A110">
        <v>110</v>
      </c>
      <c r="B110" t="s">
        <v>870</v>
      </c>
      <c r="G110">
        <v>121</v>
      </c>
      <c r="H110" t="s">
        <v>871</v>
      </c>
      <c r="P110">
        <v>544</v>
      </c>
      <c r="Q110" t="s">
        <v>872</v>
      </c>
      <c r="AB110">
        <v>596</v>
      </c>
      <c r="AC110" t="s">
        <v>873</v>
      </c>
    </row>
    <row r="111" spans="1:29">
      <c r="A111">
        <v>111</v>
      </c>
      <c r="B111" t="s">
        <v>874</v>
      </c>
      <c r="G111">
        <v>122</v>
      </c>
      <c r="H111" t="s">
        <v>875</v>
      </c>
      <c r="P111">
        <v>523</v>
      </c>
      <c r="Q111" t="s">
        <v>876</v>
      </c>
      <c r="AB111">
        <v>150</v>
      </c>
      <c r="AC111" t="s">
        <v>877</v>
      </c>
    </row>
    <row r="112" spans="1:29">
      <c r="A112">
        <v>112</v>
      </c>
      <c r="B112" t="s">
        <v>878</v>
      </c>
      <c r="G112">
        <v>123</v>
      </c>
      <c r="H112" t="s">
        <v>879</v>
      </c>
      <c r="P112">
        <v>482</v>
      </c>
      <c r="Q112" t="s">
        <v>880</v>
      </c>
      <c r="AB112">
        <v>593</v>
      </c>
      <c r="AC112" t="s">
        <v>881</v>
      </c>
    </row>
    <row r="113" spans="1:29">
      <c r="A113">
        <v>113</v>
      </c>
      <c r="B113" t="s">
        <v>882</v>
      </c>
      <c r="G113">
        <v>124</v>
      </c>
      <c r="H113" t="s">
        <v>883</v>
      </c>
      <c r="P113">
        <v>591</v>
      </c>
      <c r="Q113" t="s">
        <v>880</v>
      </c>
      <c r="AB113">
        <v>591</v>
      </c>
      <c r="AC113" t="s">
        <v>884</v>
      </c>
    </row>
    <row r="114" spans="1:29">
      <c r="A114">
        <v>114</v>
      </c>
      <c r="B114" t="s">
        <v>885</v>
      </c>
      <c r="G114">
        <v>125</v>
      </c>
      <c r="H114" t="s">
        <v>886</v>
      </c>
      <c r="P114">
        <v>411</v>
      </c>
      <c r="Q114" t="s">
        <v>690</v>
      </c>
      <c r="AB114">
        <v>71</v>
      </c>
      <c r="AC114" t="s">
        <v>887</v>
      </c>
    </row>
    <row r="115" spans="1:29">
      <c r="A115">
        <v>115</v>
      </c>
      <c r="B115" t="s">
        <v>888</v>
      </c>
      <c r="G115">
        <v>126</v>
      </c>
      <c r="H115" t="s">
        <v>889</v>
      </c>
      <c r="P115">
        <v>488</v>
      </c>
      <c r="Q115" t="s">
        <v>890</v>
      </c>
      <c r="AB115">
        <v>553</v>
      </c>
      <c r="AC115" t="s">
        <v>891</v>
      </c>
    </row>
    <row r="116" spans="1:29">
      <c r="A116">
        <v>116</v>
      </c>
      <c r="B116" t="s">
        <v>892</v>
      </c>
      <c r="G116">
        <v>127</v>
      </c>
      <c r="H116" t="s">
        <v>893</v>
      </c>
      <c r="P116">
        <v>515</v>
      </c>
      <c r="Q116" t="s">
        <v>894</v>
      </c>
      <c r="AB116">
        <v>176</v>
      </c>
      <c r="AC116" t="s">
        <v>895</v>
      </c>
    </row>
    <row r="117" spans="1:29">
      <c r="A117">
        <v>117</v>
      </c>
      <c r="B117" t="s">
        <v>896</v>
      </c>
      <c r="G117">
        <v>128</v>
      </c>
      <c r="H117" t="s">
        <v>300</v>
      </c>
      <c r="P117">
        <v>356</v>
      </c>
      <c r="Q117" t="s">
        <v>897</v>
      </c>
      <c r="AB117">
        <v>72</v>
      </c>
      <c r="AC117" t="s">
        <v>898</v>
      </c>
    </row>
    <row r="118" spans="1:29">
      <c r="A118">
        <v>118</v>
      </c>
      <c r="B118" t="s">
        <v>899</v>
      </c>
      <c r="G118">
        <v>129</v>
      </c>
      <c r="H118" t="s">
        <v>900</v>
      </c>
      <c r="P118">
        <v>563</v>
      </c>
      <c r="Q118" t="s">
        <v>901</v>
      </c>
      <c r="AB118">
        <v>594</v>
      </c>
      <c r="AC118" t="s">
        <v>902</v>
      </c>
    </row>
    <row r="119" spans="1:29">
      <c r="A119">
        <v>119</v>
      </c>
      <c r="B119" t="s">
        <v>903</v>
      </c>
      <c r="G119">
        <v>130</v>
      </c>
      <c r="H119" t="s">
        <v>904</v>
      </c>
      <c r="P119">
        <v>455</v>
      </c>
      <c r="Q119" t="s">
        <v>905</v>
      </c>
      <c r="AB119">
        <v>387</v>
      </c>
      <c r="AC119" t="s">
        <v>906</v>
      </c>
    </row>
    <row r="120" spans="1:29">
      <c r="A120">
        <v>120</v>
      </c>
      <c r="B120" t="s">
        <v>907</v>
      </c>
      <c r="G120">
        <v>131</v>
      </c>
      <c r="H120" t="s">
        <v>908</v>
      </c>
      <c r="P120">
        <v>575</v>
      </c>
      <c r="Q120" t="s">
        <v>909</v>
      </c>
      <c r="AB120">
        <v>460</v>
      </c>
      <c r="AC120" t="s">
        <v>910</v>
      </c>
    </row>
    <row r="121" spans="1:29">
      <c r="A121">
        <v>121</v>
      </c>
      <c r="B121" t="s">
        <v>911</v>
      </c>
      <c r="G121">
        <v>132</v>
      </c>
      <c r="H121" t="s">
        <v>912</v>
      </c>
      <c r="P121">
        <v>401</v>
      </c>
      <c r="Q121" t="s">
        <v>913</v>
      </c>
      <c r="AB121">
        <v>363</v>
      </c>
      <c r="AC121" t="s">
        <v>914</v>
      </c>
    </row>
    <row r="122" spans="1:29">
      <c r="A122">
        <v>122</v>
      </c>
      <c r="B122" t="s">
        <v>915</v>
      </c>
      <c r="G122">
        <v>133</v>
      </c>
      <c r="H122" t="s">
        <v>916</v>
      </c>
      <c r="P122">
        <v>436</v>
      </c>
      <c r="Q122" t="s">
        <v>917</v>
      </c>
      <c r="AB122">
        <v>564</v>
      </c>
      <c r="AC122" t="s">
        <v>918</v>
      </c>
    </row>
    <row r="123" spans="1:29">
      <c r="A123">
        <v>123</v>
      </c>
      <c r="B123" t="s">
        <v>919</v>
      </c>
      <c r="G123">
        <v>134</v>
      </c>
      <c r="H123" t="s">
        <v>920</v>
      </c>
      <c r="P123">
        <v>464</v>
      </c>
      <c r="Q123" t="s">
        <v>921</v>
      </c>
      <c r="AB123">
        <v>15</v>
      </c>
      <c r="AC123" t="s">
        <v>922</v>
      </c>
    </row>
    <row r="124" spans="1:29">
      <c r="A124">
        <v>124</v>
      </c>
      <c r="B124" t="s">
        <v>923</v>
      </c>
      <c r="G124">
        <v>135</v>
      </c>
      <c r="H124" t="s">
        <v>924</v>
      </c>
      <c r="P124">
        <v>383</v>
      </c>
      <c r="Q124" t="s">
        <v>925</v>
      </c>
      <c r="AB124">
        <v>652</v>
      </c>
      <c r="AC124" t="s">
        <v>926</v>
      </c>
    </row>
    <row r="125" spans="1:29">
      <c r="A125">
        <v>125</v>
      </c>
      <c r="B125" t="s">
        <v>927</v>
      </c>
      <c r="G125">
        <v>136</v>
      </c>
      <c r="H125" t="s">
        <v>928</v>
      </c>
      <c r="P125">
        <v>382</v>
      </c>
      <c r="Q125" t="s">
        <v>929</v>
      </c>
      <c r="AB125">
        <v>70</v>
      </c>
      <c r="AC125" t="s">
        <v>930</v>
      </c>
    </row>
    <row r="126" spans="1:29">
      <c r="A126">
        <v>126</v>
      </c>
      <c r="B126" t="s">
        <v>931</v>
      </c>
      <c r="G126">
        <v>137</v>
      </c>
      <c r="H126" t="s">
        <v>932</v>
      </c>
      <c r="P126">
        <v>547</v>
      </c>
      <c r="Q126" t="s">
        <v>933</v>
      </c>
      <c r="AB126">
        <v>384</v>
      </c>
      <c r="AC126" t="s">
        <v>934</v>
      </c>
    </row>
    <row r="127" spans="1:29">
      <c r="A127">
        <v>127</v>
      </c>
      <c r="B127" t="s">
        <v>935</v>
      </c>
      <c r="G127">
        <v>138</v>
      </c>
      <c r="H127" t="s">
        <v>936</v>
      </c>
      <c r="P127">
        <v>475</v>
      </c>
      <c r="Q127" t="s">
        <v>937</v>
      </c>
      <c r="AB127">
        <v>74</v>
      </c>
      <c r="AC127" t="s">
        <v>938</v>
      </c>
    </row>
    <row r="128" spans="1:29">
      <c r="A128">
        <v>128</v>
      </c>
      <c r="B128" t="s">
        <v>939</v>
      </c>
      <c r="G128">
        <v>139</v>
      </c>
      <c r="H128" t="s">
        <v>940</v>
      </c>
      <c r="P128">
        <v>345</v>
      </c>
      <c r="Q128" t="s">
        <v>941</v>
      </c>
      <c r="AB128">
        <v>579</v>
      </c>
      <c r="AC128" t="s">
        <v>942</v>
      </c>
    </row>
    <row r="129" spans="1:29">
      <c r="A129">
        <v>129</v>
      </c>
      <c r="B129" t="s">
        <v>943</v>
      </c>
      <c r="G129">
        <v>140</v>
      </c>
      <c r="H129" t="s">
        <v>944</v>
      </c>
      <c r="P129">
        <v>460</v>
      </c>
      <c r="Q129" t="s">
        <v>945</v>
      </c>
      <c r="AB129">
        <v>251</v>
      </c>
      <c r="AC129" t="s">
        <v>946</v>
      </c>
    </row>
    <row r="130" spans="1:29">
      <c r="A130">
        <v>130</v>
      </c>
      <c r="B130" t="s">
        <v>947</v>
      </c>
      <c r="G130">
        <v>141</v>
      </c>
      <c r="H130" t="s">
        <v>948</v>
      </c>
      <c r="P130">
        <v>342</v>
      </c>
      <c r="Q130" t="s">
        <v>949</v>
      </c>
      <c r="AB130">
        <v>10</v>
      </c>
      <c r="AC130" t="s">
        <v>950</v>
      </c>
    </row>
    <row r="131" spans="1:29">
      <c r="A131">
        <v>131</v>
      </c>
      <c r="B131" t="s">
        <v>951</v>
      </c>
      <c r="G131">
        <v>142</v>
      </c>
      <c r="H131" t="s">
        <v>952</v>
      </c>
      <c r="P131">
        <v>373</v>
      </c>
      <c r="Q131" t="s">
        <v>953</v>
      </c>
      <c r="AB131">
        <v>146</v>
      </c>
      <c r="AC131" t="s">
        <v>954</v>
      </c>
    </row>
    <row r="132" spans="1:29">
      <c r="A132">
        <v>132</v>
      </c>
      <c r="B132" t="s">
        <v>955</v>
      </c>
      <c r="G132">
        <v>143</v>
      </c>
      <c r="H132" t="s">
        <v>956</v>
      </c>
      <c r="P132">
        <v>422</v>
      </c>
      <c r="Q132" t="s">
        <v>957</v>
      </c>
      <c r="AB132">
        <v>452</v>
      </c>
      <c r="AC132" t="s">
        <v>958</v>
      </c>
    </row>
    <row r="133" spans="1:29">
      <c r="A133">
        <v>133</v>
      </c>
      <c r="B133" t="s">
        <v>959</v>
      </c>
      <c r="G133">
        <v>144</v>
      </c>
      <c r="H133" t="s">
        <v>960</v>
      </c>
      <c r="P133">
        <v>339</v>
      </c>
      <c r="Q133" t="s">
        <v>961</v>
      </c>
      <c r="AB133">
        <v>113</v>
      </c>
      <c r="AC133" t="s">
        <v>962</v>
      </c>
    </row>
    <row r="134" spans="1:29">
      <c r="A134">
        <v>134</v>
      </c>
      <c r="B134" t="s">
        <v>963</v>
      </c>
      <c r="G134">
        <v>145</v>
      </c>
      <c r="H134" t="s">
        <v>964</v>
      </c>
      <c r="P134">
        <v>541</v>
      </c>
      <c r="Q134" t="s">
        <v>606</v>
      </c>
      <c r="AB134">
        <v>12</v>
      </c>
      <c r="AC134" t="s">
        <v>965</v>
      </c>
    </row>
    <row r="135" spans="1:29">
      <c r="A135">
        <v>135</v>
      </c>
      <c r="B135" t="s">
        <v>966</v>
      </c>
      <c r="G135">
        <v>146</v>
      </c>
      <c r="H135" t="s">
        <v>967</v>
      </c>
      <c r="P135">
        <v>12</v>
      </c>
      <c r="Q135" t="s">
        <v>968</v>
      </c>
      <c r="AB135">
        <v>107</v>
      </c>
      <c r="AC135" t="s">
        <v>969</v>
      </c>
    </row>
    <row r="136" spans="1:29">
      <c r="A136">
        <v>136</v>
      </c>
      <c r="B136" t="s">
        <v>970</v>
      </c>
      <c r="G136">
        <v>147</v>
      </c>
      <c r="H136" t="s">
        <v>971</v>
      </c>
      <c r="P136">
        <v>525</v>
      </c>
      <c r="Q136" t="s">
        <v>431</v>
      </c>
      <c r="AB136">
        <v>259</v>
      </c>
      <c r="AC136" t="s">
        <v>972</v>
      </c>
    </row>
    <row r="137" spans="1:29">
      <c r="A137">
        <v>137</v>
      </c>
      <c r="B137" t="s">
        <v>973</v>
      </c>
      <c r="G137">
        <v>148</v>
      </c>
      <c r="H137" t="s">
        <v>974</v>
      </c>
      <c r="P137">
        <v>439</v>
      </c>
      <c r="Q137" t="s">
        <v>975</v>
      </c>
      <c r="AB137">
        <v>116</v>
      </c>
      <c r="AC137" t="s">
        <v>976</v>
      </c>
    </row>
    <row r="138" spans="1:29">
      <c r="A138">
        <v>138</v>
      </c>
      <c r="B138" t="s">
        <v>977</v>
      </c>
      <c r="G138">
        <v>149</v>
      </c>
      <c r="H138" t="s">
        <v>978</v>
      </c>
      <c r="P138">
        <v>337</v>
      </c>
      <c r="Q138" t="s">
        <v>979</v>
      </c>
      <c r="AB138">
        <v>16</v>
      </c>
      <c r="AC138" t="s">
        <v>980</v>
      </c>
    </row>
    <row r="139" spans="1:29">
      <c r="A139">
        <v>139</v>
      </c>
      <c r="B139" t="s">
        <v>981</v>
      </c>
      <c r="G139">
        <v>150</v>
      </c>
      <c r="H139" t="s">
        <v>982</v>
      </c>
      <c r="P139">
        <v>438</v>
      </c>
      <c r="Q139" t="s">
        <v>983</v>
      </c>
      <c r="AB139">
        <v>634</v>
      </c>
      <c r="AC139" t="s">
        <v>984</v>
      </c>
    </row>
    <row r="140" spans="1:29">
      <c r="A140">
        <v>140</v>
      </c>
      <c r="B140" t="s">
        <v>985</v>
      </c>
      <c r="G140">
        <v>151</v>
      </c>
      <c r="H140" t="s">
        <v>741</v>
      </c>
      <c r="P140">
        <v>320</v>
      </c>
      <c r="Q140" t="s">
        <v>986</v>
      </c>
      <c r="AB140">
        <v>697</v>
      </c>
      <c r="AC140" t="s">
        <v>987</v>
      </c>
    </row>
    <row r="141" spans="1:29">
      <c r="A141">
        <v>141</v>
      </c>
      <c r="B141" t="s">
        <v>988</v>
      </c>
      <c r="G141">
        <v>152</v>
      </c>
      <c r="H141" t="s">
        <v>989</v>
      </c>
      <c r="P141">
        <v>437</v>
      </c>
      <c r="Q141" t="s">
        <v>990</v>
      </c>
      <c r="AB141">
        <v>453</v>
      </c>
      <c r="AC141" t="s">
        <v>991</v>
      </c>
    </row>
    <row r="142" spans="1:29">
      <c r="A142">
        <v>142</v>
      </c>
      <c r="B142" t="s">
        <v>992</v>
      </c>
      <c r="G142">
        <v>153</v>
      </c>
      <c r="H142" t="s">
        <v>993</v>
      </c>
      <c r="P142">
        <v>410</v>
      </c>
      <c r="Q142" t="s">
        <v>994</v>
      </c>
      <c r="AB142">
        <v>73</v>
      </c>
      <c r="AC142" t="s">
        <v>995</v>
      </c>
    </row>
    <row r="143" spans="1:29">
      <c r="A143">
        <v>143</v>
      </c>
      <c r="B143" t="s">
        <v>996</v>
      </c>
      <c r="G143">
        <v>154</v>
      </c>
      <c r="H143" t="s">
        <v>997</v>
      </c>
      <c r="P143">
        <v>480</v>
      </c>
      <c r="Q143" t="s">
        <v>998</v>
      </c>
      <c r="AB143">
        <v>671</v>
      </c>
      <c r="AC143" t="s">
        <v>999</v>
      </c>
    </row>
    <row r="144" spans="1:29">
      <c r="A144">
        <v>144</v>
      </c>
      <c r="B144" t="s">
        <v>1000</v>
      </c>
      <c r="G144">
        <v>155</v>
      </c>
      <c r="H144" t="s">
        <v>1001</v>
      </c>
      <c r="P144">
        <v>359</v>
      </c>
      <c r="Q144" t="s">
        <v>1002</v>
      </c>
      <c r="AB144">
        <v>296</v>
      </c>
      <c r="AC144" t="s">
        <v>1003</v>
      </c>
    </row>
    <row r="145" spans="1:29">
      <c r="A145">
        <v>145</v>
      </c>
      <c r="B145" t="s">
        <v>1004</v>
      </c>
      <c r="G145">
        <v>156</v>
      </c>
      <c r="H145" t="s">
        <v>1005</v>
      </c>
      <c r="P145">
        <v>500</v>
      </c>
      <c r="Q145" t="s">
        <v>1006</v>
      </c>
      <c r="AB145">
        <v>13</v>
      </c>
      <c r="AC145" t="s">
        <v>1007</v>
      </c>
    </row>
    <row r="146" spans="1:29">
      <c r="A146">
        <v>146</v>
      </c>
      <c r="B146" t="s">
        <v>1008</v>
      </c>
      <c r="G146">
        <v>157</v>
      </c>
      <c r="H146" t="s">
        <v>1009</v>
      </c>
      <c r="P146">
        <v>555</v>
      </c>
      <c r="Q146" t="s">
        <v>1010</v>
      </c>
      <c r="AB146">
        <v>311</v>
      </c>
      <c r="AC146" t="s">
        <v>1011</v>
      </c>
    </row>
    <row r="147" spans="1:29">
      <c r="A147">
        <v>147</v>
      </c>
      <c r="B147" t="s">
        <v>1012</v>
      </c>
      <c r="G147">
        <v>158</v>
      </c>
      <c r="H147" t="s">
        <v>1013</v>
      </c>
      <c r="P147">
        <v>432</v>
      </c>
      <c r="Q147" t="s">
        <v>1014</v>
      </c>
      <c r="AB147">
        <v>665</v>
      </c>
      <c r="AC147" t="s">
        <v>1015</v>
      </c>
    </row>
    <row r="148" spans="1:29">
      <c r="A148">
        <v>148</v>
      </c>
      <c r="B148" t="s">
        <v>1016</v>
      </c>
      <c r="G148">
        <v>159</v>
      </c>
      <c r="H148" t="s">
        <v>1017</v>
      </c>
      <c r="P148">
        <v>473</v>
      </c>
      <c r="Q148" t="s">
        <v>1018</v>
      </c>
      <c r="AB148">
        <v>122</v>
      </c>
      <c r="AC148" t="s">
        <v>1019</v>
      </c>
    </row>
    <row r="149" spans="1:29">
      <c r="A149">
        <v>149</v>
      </c>
      <c r="B149" t="s">
        <v>1020</v>
      </c>
      <c r="G149">
        <v>160</v>
      </c>
      <c r="H149" t="s">
        <v>1021</v>
      </c>
      <c r="P149">
        <v>9</v>
      </c>
      <c r="Q149" t="s">
        <v>1022</v>
      </c>
      <c r="AB149">
        <v>615</v>
      </c>
      <c r="AC149" t="s">
        <v>1023</v>
      </c>
    </row>
    <row r="150" spans="1:29">
      <c r="A150">
        <v>150</v>
      </c>
      <c r="B150" t="s">
        <v>1024</v>
      </c>
      <c r="G150">
        <v>161</v>
      </c>
      <c r="H150" t="s">
        <v>1025</v>
      </c>
      <c r="P150">
        <v>429</v>
      </c>
      <c r="Q150" t="s">
        <v>1026</v>
      </c>
      <c r="AB150">
        <v>582</v>
      </c>
      <c r="AC150" t="s">
        <v>1027</v>
      </c>
    </row>
    <row r="151" spans="1:29">
      <c r="A151">
        <v>151</v>
      </c>
      <c r="B151" t="s">
        <v>1028</v>
      </c>
      <c r="G151">
        <v>162</v>
      </c>
      <c r="H151" t="s">
        <v>1029</v>
      </c>
      <c r="P151">
        <v>462</v>
      </c>
      <c r="Q151" t="s">
        <v>1030</v>
      </c>
      <c r="AB151">
        <v>61</v>
      </c>
      <c r="AC151" t="s">
        <v>1031</v>
      </c>
    </row>
    <row r="152" spans="1:29">
      <c r="A152">
        <v>152</v>
      </c>
      <c r="B152" t="s">
        <v>1032</v>
      </c>
      <c r="G152">
        <v>163</v>
      </c>
      <c r="H152" t="s">
        <v>1033</v>
      </c>
      <c r="P152">
        <v>521</v>
      </c>
      <c r="Q152" t="s">
        <v>1034</v>
      </c>
      <c r="AB152">
        <v>148</v>
      </c>
      <c r="AC152" t="s">
        <v>1035</v>
      </c>
    </row>
    <row r="153" spans="1:29">
      <c r="A153">
        <v>153</v>
      </c>
      <c r="B153" t="s">
        <v>1036</v>
      </c>
      <c r="G153">
        <v>164</v>
      </c>
      <c r="H153" t="s">
        <v>1037</v>
      </c>
      <c r="P153">
        <v>312</v>
      </c>
      <c r="Q153" t="s">
        <v>1038</v>
      </c>
      <c r="AB153">
        <v>386</v>
      </c>
      <c r="AC153" t="s">
        <v>1039</v>
      </c>
    </row>
    <row r="154" spans="1:29">
      <c r="A154">
        <v>154</v>
      </c>
      <c r="B154" t="s">
        <v>1040</v>
      </c>
      <c r="G154">
        <v>165</v>
      </c>
      <c r="H154" t="s">
        <v>1041</v>
      </c>
      <c r="P154">
        <v>560</v>
      </c>
      <c r="Q154" t="s">
        <v>1042</v>
      </c>
      <c r="AB154">
        <v>533</v>
      </c>
      <c r="AC154" t="s">
        <v>1043</v>
      </c>
    </row>
    <row r="155" spans="1:29">
      <c r="A155">
        <v>155</v>
      </c>
      <c r="B155" t="s">
        <v>1044</v>
      </c>
      <c r="G155">
        <v>166</v>
      </c>
      <c r="H155" t="s">
        <v>1045</v>
      </c>
      <c r="P155">
        <v>357</v>
      </c>
      <c r="Q155" t="s">
        <v>1046</v>
      </c>
      <c r="AB155">
        <v>550</v>
      </c>
      <c r="AC155" t="s">
        <v>1047</v>
      </c>
    </row>
    <row r="156" spans="1:29">
      <c r="A156">
        <v>156</v>
      </c>
      <c r="B156" t="s">
        <v>1048</v>
      </c>
      <c r="G156">
        <v>167</v>
      </c>
      <c r="H156" t="s">
        <v>1049</v>
      </c>
      <c r="P156">
        <v>584</v>
      </c>
      <c r="Q156" t="s">
        <v>1046</v>
      </c>
      <c r="AB156">
        <v>195</v>
      </c>
      <c r="AC156" t="s">
        <v>1050</v>
      </c>
    </row>
    <row r="157" spans="1:29">
      <c r="A157">
        <v>157</v>
      </c>
      <c r="B157" t="s">
        <v>1051</v>
      </c>
      <c r="G157">
        <v>168</v>
      </c>
      <c r="H157" t="s">
        <v>1052</v>
      </c>
      <c r="P157">
        <v>7</v>
      </c>
      <c r="Q157" t="s">
        <v>1053</v>
      </c>
      <c r="AB157">
        <v>441</v>
      </c>
      <c r="AC157" t="s">
        <v>1054</v>
      </c>
    </row>
    <row r="158" spans="1:29">
      <c r="A158">
        <v>158</v>
      </c>
      <c r="B158" t="s">
        <v>1055</v>
      </c>
      <c r="G158">
        <v>169</v>
      </c>
      <c r="H158" t="s">
        <v>1056</v>
      </c>
      <c r="P158">
        <v>476</v>
      </c>
      <c r="Q158" t="s">
        <v>1057</v>
      </c>
      <c r="AB158">
        <v>191</v>
      </c>
      <c r="AC158" t="s">
        <v>1058</v>
      </c>
    </row>
    <row r="159" spans="1:29">
      <c r="A159">
        <v>159</v>
      </c>
      <c r="B159" t="s">
        <v>1059</v>
      </c>
      <c r="G159">
        <v>170</v>
      </c>
      <c r="H159" t="s">
        <v>1060</v>
      </c>
      <c r="P159">
        <v>503</v>
      </c>
      <c r="Q159" t="s">
        <v>1061</v>
      </c>
      <c r="AB159">
        <v>142</v>
      </c>
      <c r="AC159" t="s">
        <v>1062</v>
      </c>
    </row>
    <row r="160" spans="1:29">
      <c r="A160">
        <v>160</v>
      </c>
      <c r="B160" t="s">
        <v>1063</v>
      </c>
      <c r="G160">
        <v>171</v>
      </c>
      <c r="H160" t="s">
        <v>1064</v>
      </c>
      <c r="P160">
        <v>599</v>
      </c>
      <c r="Q160" t="s">
        <v>1061</v>
      </c>
      <c r="AB160">
        <v>629</v>
      </c>
      <c r="AC160" t="s">
        <v>1065</v>
      </c>
    </row>
    <row r="161" spans="1:29">
      <c r="A161">
        <v>161</v>
      </c>
      <c r="B161" t="s">
        <v>1066</v>
      </c>
      <c r="G161">
        <v>172</v>
      </c>
      <c r="H161" t="s">
        <v>1067</v>
      </c>
      <c r="P161">
        <v>15</v>
      </c>
      <c r="Q161" t="s">
        <v>1068</v>
      </c>
      <c r="AB161">
        <v>307</v>
      </c>
      <c r="AC161" t="s">
        <v>1069</v>
      </c>
    </row>
    <row r="162" spans="1:29">
      <c r="A162">
        <v>162</v>
      </c>
      <c r="B162" t="s">
        <v>1070</v>
      </c>
      <c r="G162">
        <v>173</v>
      </c>
      <c r="H162" t="s">
        <v>1071</v>
      </c>
      <c r="P162">
        <v>557</v>
      </c>
      <c r="Q162" t="s">
        <v>1072</v>
      </c>
      <c r="AB162">
        <v>630</v>
      </c>
      <c r="AC162" t="s">
        <v>1073</v>
      </c>
    </row>
    <row r="163" spans="1:29">
      <c r="A163">
        <v>163</v>
      </c>
      <c r="B163" t="s">
        <v>1074</v>
      </c>
      <c r="G163">
        <v>174</v>
      </c>
      <c r="H163" t="s">
        <v>1075</v>
      </c>
      <c r="P163">
        <v>14</v>
      </c>
      <c r="Q163" t="s">
        <v>1076</v>
      </c>
      <c r="AB163">
        <v>475</v>
      </c>
      <c r="AC163" t="s">
        <v>1077</v>
      </c>
    </row>
    <row r="164" spans="1:29">
      <c r="A164">
        <v>164</v>
      </c>
      <c r="B164" t="s">
        <v>1078</v>
      </c>
      <c r="G164">
        <v>175</v>
      </c>
      <c r="H164" t="s">
        <v>1079</v>
      </c>
      <c r="P164">
        <v>538</v>
      </c>
      <c r="Q164" t="s">
        <v>1080</v>
      </c>
      <c r="AB164">
        <v>178</v>
      </c>
      <c r="AC164" t="s">
        <v>1081</v>
      </c>
    </row>
    <row r="165" spans="1:29">
      <c r="A165">
        <v>165</v>
      </c>
      <c r="B165" t="s">
        <v>1082</v>
      </c>
      <c r="G165">
        <v>176</v>
      </c>
      <c r="H165" t="s">
        <v>1083</v>
      </c>
      <c r="P165">
        <v>536</v>
      </c>
      <c r="Q165" t="s">
        <v>1084</v>
      </c>
      <c r="AB165">
        <v>435</v>
      </c>
      <c r="AC165" t="s">
        <v>1085</v>
      </c>
    </row>
    <row r="166" spans="1:29">
      <c r="A166">
        <v>166</v>
      </c>
      <c r="B166" t="s">
        <v>1086</v>
      </c>
      <c r="G166">
        <v>177</v>
      </c>
      <c r="H166" t="s">
        <v>1087</v>
      </c>
      <c r="P166">
        <v>564</v>
      </c>
      <c r="Q166" t="s">
        <v>1088</v>
      </c>
      <c r="AB166">
        <v>437</v>
      </c>
      <c r="AC166" t="s">
        <v>1089</v>
      </c>
    </row>
    <row r="167" spans="1:29">
      <c r="A167">
        <v>167</v>
      </c>
      <c r="B167" t="s">
        <v>1090</v>
      </c>
      <c r="G167">
        <v>178</v>
      </c>
      <c r="H167" t="s">
        <v>1091</v>
      </c>
      <c r="P167">
        <v>304</v>
      </c>
      <c r="Q167" t="s">
        <v>1092</v>
      </c>
      <c r="AB167">
        <v>625</v>
      </c>
      <c r="AC167" t="s">
        <v>1093</v>
      </c>
    </row>
    <row r="168" spans="1:29">
      <c r="A168">
        <v>168</v>
      </c>
      <c r="B168" t="s">
        <v>1094</v>
      </c>
      <c r="G168">
        <v>179</v>
      </c>
      <c r="H168" t="s">
        <v>1095</v>
      </c>
      <c r="P168">
        <v>397</v>
      </c>
      <c r="Q168" t="s">
        <v>1096</v>
      </c>
      <c r="AB168">
        <v>478</v>
      </c>
      <c r="AC168" t="s">
        <v>1097</v>
      </c>
    </row>
    <row r="169" spans="1:29">
      <c r="A169">
        <v>169</v>
      </c>
      <c r="B169" t="s">
        <v>1098</v>
      </c>
      <c r="G169">
        <v>180</v>
      </c>
      <c r="H169" t="s">
        <v>1099</v>
      </c>
      <c r="P169">
        <v>406</v>
      </c>
      <c r="Q169" t="s">
        <v>1100</v>
      </c>
      <c r="AB169">
        <v>433</v>
      </c>
      <c r="AC169" t="s">
        <v>1101</v>
      </c>
    </row>
    <row r="170" spans="1:29">
      <c r="A170">
        <v>170</v>
      </c>
      <c r="B170" t="s">
        <v>1102</v>
      </c>
      <c r="G170">
        <v>181</v>
      </c>
      <c r="H170" t="s">
        <v>1103</v>
      </c>
      <c r="P170">
        <v>573</v>
      </c>
      <c r="Q170" t="s">
        <v>1104</v>
      </c>
      <c r="AB170">
        <v>558</v>
      </c>
      <c r="AC170" t="s">
        <v>1105</v>
      </c>
    </row>
    <row r="171" spans="1:29">
      <c r="A171">
        <v>171</v>
      </c>
      <c r="B171" t="s">
        <v>1106</v>
      </c>
      <c r="G171">
        <v>182</v>
      </c>
      <c r="H171" t="s">
        <v>1107</v>
      </c>
      <c r="P171">
        <v>542</v>
      </c>
      <c r="Q171" t="s">
        <v>1108</v>
      </c>
      <c r="AB171">
        <v>269</v>
      </c>
      <c r="AC171" t="s">
        <v>1109</v>
      </c>
    </row>
    <row r="172" spans="1:29">
      <c r="A172">
        <v>172</v>
      </c>
      <c r="B172" t="s">
        <v>1110</v>
      </c>
      <c r="G172">
        <v>183</v>
      </c>
      <c r="H172" t="s">
        <v>1111</v>
      </c>
      <c r="P172">
        <v>407</v>
      </c>
      <c r="Q172" t="s">
        <v>1112</v>
      </c>
      <c r="AB172">
        <v>35</v>
      </c>
      <c r="AC172" t="s">
        <v>1113</v>
      </c>
    </row>
    <row r="173" spans="1:29">
      <c r="A173">
        <v>173</v>
      </c>
      <c r="B173" t="s">
        <v>1114</v>
      </c>
      <c r="G173">
        <v>184</v>
      </c>
      <c r="H173" t="s">
        <v>455</v>
      </c>
      <c r="P173">
        <v>419</v>
      </c>
      <c r="Q173" t="s">
        <v>1115</v>
      </c>
      <c r="AB173">
        <v>631</v>
      </c>
      <c r="AC173" t="s">
        <v>1116</v>
      </c>
    </row>
    <row r="174" spans="1:29">
      <c r="A174">
        <v>174</v>
      </c>
      <c r="B174" t="s">
        <v>1117</v>
      </c>
      <c r="G174">
        <v>185</v>
      </c>
      <c r="H174" t="s">
        <v>1118</v>
      </c>
      <c r="P174">
        <v>548</v>
      </c>
      <c r="Q174" t="s">
        <v>1119</v>
      </c>
      <c r="AB174">
        <v>454</v>
      </c>
      <c r="AC174" t="s">
        <v>1120</v>
      </c>
    </row>
    <row r="175" spans="1:29">
      <c r="A175">
        <v>175</v>
      </c>
      <c r="B175" t="s">
        <v>1121</v>
      </c>
      <c r="G175">
        <v>186</v>
      </c>
      <c r="H175" t="s">
        <v>1122</v>
      </c>
      <c r="P175">
        <v>534</v>
      </c>
      <c r="Q175" t="s">
        <v>1123</v>
      </c>
      <c r="AB175">
        <v>509</v>
      </c>
      <c r="AC175" t="s">
        <v>1124</v>
      </c>
    </row>
    <row r="176" spans="1:29">
      <c r="A176">
        <v>176</v>
      </c>
      <c r="B176" t="s">
        <v>1125</v>
      </c>
      <c r="G176">
        <v>187</v>
      </c>
      <c r="H176" t="s">
        <v>1126</v>
      </c>
      <c r="P176">
        <v>572</v>
      </c>
      <c r="Q176" t="s">
        <v>1123</v>
      </c>
      <c r="AB176">
        <v>592</v>
      </c>
      <c r="AC176" t="s">
        <v>1127</v>
      </c>
    </row>
    <row r="177" spans="1:29">
      <c r="A177">
        <v>177</v>
      </c>
      <c r="B177" t="s">
        <v>1128</v>
      </c>
      <c r="G177">
        <v>188</v>
      </c>
      <c r="H177" t="s">
        <v>1129</v>
      </c>
      <c r="P177">
        <v>391</v>
      </c>
      <c r="Q177" t="s">
        <v>1130</v>
      </c>
      <c r="AB177">
        <v>448</v>
      </c>
      <c r="AC177" t="s">
        <v>1131</v>
      </c>
    </row>
    <row r="178" spans="1:29">
      <c r="A178">
        <v>178</v>
      </c>
      <c r="B178" t="s">
        <v>1132</v>
      </c>
      <c r="G178">
        <v>189</v>
      </c>
      <c r="H178" t="s">
        <v>1133</v>
      </c>
      <c r="P178">
        <v>328</v>
      </c>
      <c r="Q178" t="s">
        <v>1134</v>
      </c>
      <c r="AB178">
        <v>707</v>
      </c>
      <c r="AC178" t="s">
        <v>1135</v>
      </c>
    </row>
    <row r="179" spans="1:29">
      <c r="A179">
        <v>179</v>
      </c>
      <c r="B179" t="s">
        <v>1136</v>
      </c>
      <c r="G179">
        <v>190</v>
      </c>
      <c r="H179" t="s">
        <v>1137</v>
      </c>
      <c r="P179">
        <v>486</v>
      </c>
      <c r="Q179" t="s">
        <v>1138</v>
      </c>
      <c r="AB179">
        <v>323</v>
      </c>
      <c r="AC179" t="s">
        <v>1139</v>
      </c>
    </row>
    <row r="180" spans="1:29">
      <c r="A180">
        <v>180</v>
      </c>
      <c r="B180" t="s">
        <v>1140</v>
      </c>
      <c r="G180">
        <v>191</v>
      </c>
      <c r="H180" t="s">
        <v>1141</v>
      </c>
      <c r="P180">
        <v>21</v>
      </c>
      <c r="Q180" t="s">
        <v>1142</v>
      </c>
      <c r="AB180">
        <v>337</v>
      </c>
      <c r="AC180" t="s">
        <v>1143</v>
      </c>
    </row>
    <row r="181" spans="1:29">
      <c r="A181">
        <v>181</v>
      </c>
      <c r="B181" t="s">
        <v>1144</v>
      </c>
      <c r="G181">
        <v>192</v>
      </c>
      <c r="H181" t="s">
        <v>1145</v>
      </c>
      <c r="P181">
        <v>316</v>
      </c>
      <c r="Q181" t="s">
        <v>1146</v>
      </c>
      <c r="AB181">
        <v>708</v>
      </c>
      <c r="AC181" t="s">
        <v>1147</v>
      </c>
    </row>
    <row r="182" spans="1:29">
      <c r="A182">
        <v>182</v>
      </c>
      <c r="B182" t="s">
        <v>1148</v>
      </c>
      <c r="G182">
        <v>193</v>
      </c>
      <c r="H182" t="s">
        <v>1149</v>
      </c>
      <c r="P182">
        <v>395</v>
      </c>
      <c r="Q182" t="s">
        <v>1150</v>
      </c>
      <c r="AB182">
        <v>627</v>
      </c>
      <c r="AC182" t="s">
        <v>1151</v>
      </c>
    </row>
    <row r="183" spans="1:29">
      <c r="A183">
        <v>183</v>
      </c>
      <c r="B183" t="s">
        <v>1152</v>
      </c>
      <c r="G183">
        <v>194</v>
      </c>
      <c r="H183" t="s">
        <v>1153</v>
      </c>
      <c r="P183">
        <v>553</v>
      </c>
      <c r="Q183" t="s">
        <v>1154</v>
      </c>
      <c r="AB183">
        <v>41</v>
      </c>
      <c r="AC183" t="s">
        <v>1155</v>
      </c>
    </row>
    <row r="184" spans="1:29">
      <c r="A184">
        <v>184</v>
      </c>
      <c r="B184" t="s">
        <v>1156</v>
      </c>
      <c r="G184">
        <v>195</v>
      </c>
      <c r="H184" t="s">
        <v>1157</v>
      </c>
      <c r="P184">
        <v>551</v>
      </c>
      <c r="Q184" t="s">
        <v>1158</v>
      </c>
      <c r="AB184">
        <v>633</v>
      </c>
      <c r="AC184" t="s">
        <v>1159</v>
      </c>
    </row>
    <row r="185" spans="1:29">
      <c r="A185">
        <v>185</v>
      </c>
      <c r="B185" t="s">
        <v>1160</v>
      </c>
      <c r="G185">
        <v>196</v>
      </c>
      <c r="H185" t="s">
        <v>1161</v>
      </c>
      <c r="P185">
        <v>597</v>
      </c>
      <c r="Q185" t="s">
        <v>1162</v>
      </c>
      <c r="AB185">
        <v>709</v>
      </c>
      <c r="AC185" t="s">
        <v>1163</v>
      </c>
    </row>
    <row r="186" spans="1:29">
      <c r="A186">
        <v>186</v>
      </c>
      <c r="B186" t="s">
        <v>1164</v>
      </c>
      <c r="G186">
        <v>197</v>
      </c>
      <c r="H186" t="s">
        <v>1165</v>
      </c>
      <c r="P186">
        <v>516</v>
      </c>
      <c r="Q186" t="s">
        <v>1166</v>
      </c>
      <c r="AB186">
        <v>710</v>
      </c>
      <c r="AC186" t="s">
        <v>1167</v>
      </c>
    </row>
    <row r="187" spans="1:29">
      <c r="A187">
        <v>187</v>
      </c>
      <c r="B187" t="s">
        <v>1168</v>
      </c>
      <c r="G187">
        <v>198</v>
      </c>
      <c r="H187" t="s">
        <v>1169</v>
      </c>
      <c r="P187">
        <v>459</v>
      </c>
      <c r="Q187" t="s">
        <v>1170</v>
      </c>
      <c r="AB187">
        <v>711</v>
      </c>
      <c r="AC187" t="s">
        <v>1171</v>
      </c>
    </row>
    <row r="188" spans="1:29">
      <c r="A188">
        <v>188</v>
      </c>
      <c r="B188" t="s">
        <v>1172</v>
      </c>
      <c r="G188">
        <v>199</v>
      </c>
      <c r="H188" t="s">
        <v>1173</v>
      </c>
      <c r="P188">
        <v>354</v>
      </c>
      <c r="Q188" t="s">
        <v>1174</v>
      </c>
      <c r="AB188">
        <v>712</v>
      </c>
      <c r="AC188" t="s">
        <v>1175</v>
      </c>
    </row>
    <row r="189" spans="1:29">
      <c r="A189">
        <v>189</v>
      </c>
      <c r="B189" t="s">
        <v>1176</v>
      </c>
      <c r="G189">
        <v>200</v>
      </c>
      <c r="H189" t="s">
        <v>1177</v>
      </c>
      <c r="P189">
        <v>327</v>
      </c>
      <c r="Q189" t="s">
        <v>1178</v>
      </c>
      <c r="AB189">
        <v>670</v>
      </c>
      <c r="AC189" t="s">
        <v>1179</v>
      </c>
    </row>
    <row r="190" spans="1:29">
      <c r="A190">
        <v>190</v>
      </c>
      <c r="B190" t="s">
        <v>1180</v>
      </c>
      <c r="G190">
        <v>201</v>
      </c>
      <c r="H190" t="s">
        <v>1181</v>
      </c>
      <c r="P190">
        <v>393</v>
      </c>
      <c r="Q190" t="s">
        <v>1182</v>
      </c>
      <c r="AB190">
        <v>140</v>
      </c>
      <c r="AC190" t="s">
        <v>1183</v>
      </c>
    </row>
    <row r="191" spans="1:29">
      <c r="A191">
        <v>191</v>
      </c>
      <c r="B191" t="s">
        <v>1184</v>
      </c>
      <c r="G191">
        <v>202</v>
      </c>
      <c r="H191" t="s">
        <v>1185</v>
      </c>
      <c r="P191">
        <v>318</v>
      </c>
      <c r="Q191" t="s">
        <v>1186</v>
      </c>
      <c r="AB191">
        <v>4</v>
      </c>
      <c r="AC191" t="s">
        <v>1187</v>
      </c>
    </row>
    <row r="192" spans="1:29">
      <c r="A192">
        <v>192</v>
      </c>
      <c r="B192" t="s">
        <v>1188</v>
      </c>
      <c r="G192">
        <v>203</v>
      </c>
      <c r="H192" t="s">
        <v>1189</v>
      </c>
      <c r="P192">
        <v>487</v>
      </c>
      <c r="Q192" t="s">
        <v>1190</v>
      </c>
      <c r="AB192">
        <v>263</v>
      </c>
      <c r="AC192" t="s">
        <v>1191</v>
      </c>
    </row>
    <row r="193" spans="1:29">
      <c r="A193">
        <v>193</v>
      </c>
      <c r="B193" t="s">
        <v>1192</v>
      </c>
      <c r="G193">
        <v>204</v>
      </c>
      <c r="H193" t="s">
        <v>1193</v>
      </c>
      <c r="P193">
        <v>517</v>
      </c>
      <c r="Q193" t="s">
        <v>1194</v>
      </c>
      <c r="AB193">
        <v>597</v>
      </c>
      <c r="AC193" t="s">
        <v>1195</v>
      </c>
    </row>
    <row r="194" spans="1:29">
      <c r="A194">
        <v>194</v>
      </c>
      <c r="B194" t="s">
        <v>1196</v>
      </c>
      <c r="G194">
        <v>205</v>
      </c>
      <c r="H194" t="s">
        <v>1197</v>
      </c>
      <c r="P194">
        <v>510</v>
      </c>
      <c r="Q194" t="s">
        <v>1198</v>
      </c>
      <c r="AB194">
        <v>192</v>
      </c>
      <c r="AC194" t="s">
        <v>1199</v>
      </c>
    </row>
    <row r="195" spans="1:29">
      <c r="A195">
        <v>195</v>
      </c>
      <c r="B195" t="s">
        <v>1200</v>
      </c>
      <c r="G195">
        <v>206</v>
      </c>
      <c r="H195" t="s">
        <v>1201</v>
      </c>
      <c r="P195">
        <v>528</v>
      </c>
      <c r="Q195" t="s">
        <v>1202</v>
      </c>
      <c r="AB195">
        <v>317</v>
      </c>
      <c r="AC195" t="s">
        <v>1199</v>
      </c>
    </row>
    <row r="196" spans="1:29">
      <c r="A196">
        <v>196</v>
      </c>
      <c r="B196" t="s">
        <v>1203</v>
      </c>
      <c r="G196">
        <v>207</v>
      </c>
      <c r="H196" t="s">
        <v>1204</v>
      </c>
      <c r="P196">
        <v>444</v>
      </c>
      <c r="Q196" t="s">
        <v>1205</v>
      </c>
      <c r="AB196">
        <v>480</v>
      </c>
      <c r="AC196" t="s">
        <v>1206</v>
      </c>
    </row>
    <row r="197" spans="1:29">
      <c r="A197">
        <v>197</v>
      </c>
      <c r="B197" t="s">
        <v>478</v>
      </c>
      <c r="G197">
        <v>208</v>
      </c>
      <c r="H197" t="s">
        <v>1207</v>
      </c>
      <c r="P197">
        <v>609</v>
      </c>
      <c r="Q197" t="s">
        <v>1205</v>
      </c>
      <c r="AB197">
        <v>430</v>
      </c>
      <c r="AC197" t="s">
        <v>1208</v>
      </c>
    </row>
    <row r="198" spans="1:29">
      <c r="A198">
        <v>198</v>
      </c>
      <c r="B198" t="s">
        <v>1209</v>
      </c>
      <c r="G198">
        <v>209</v>
      </c>
      <c r="H198" t="s">
        <v>1210</v>
      </c>
      <c r="P198">
        <v>543</v>
      </c>
      <c r="Q198" t="s">
        <v>1211</v>
      </c>
      <c r="AB198">
        <v>135</v>
      </c>
      <c r="AC198" t="s">
        <v>1212</v>
      </c>
    </row>
    <row r="199" spans="1:29">
      <c r="A199">
        <v>199</v>
      </c>
      <c r="B199" t="s">
        <v>1213</v>
      </c>
      <c r="G199">
        <v>210</v>
      </c>
      <c r="H199" t="s">
        <v>1214</v>
      </c>
      <c r="P199">
        <v>558</v>
      </c>
      <c r="Q199" t="s">
        <v>1211</v>
      </c>
      <c r="AB199">
        <v>485</v>
      </c>
      <c r="AC199" t="s">
        <v>1215</v>
      </c>
    </row>
    <row r="200" spans="1:29">
      <c r="A200">
        <v>200</v>
      </c>
      <c r="B200" t="s">
        <v>1216</v>
      </c>
      <c r="G200">
        <v>211</v>
      </c>
      <c r="H200" t="s">
        <v>1217</v>
      </c>
      <c r="P200">
        <v>549</v>
      </c>
      <c r="Q200" t="s">
        <v>1218</v>
      </c>
      <c r="AB200">
        <v>235</v>
      </c>
      <c r="AC200" t="s">
        <v>1219</v>
      </c>
    </row>
    <row r="201" spans="1:29">
      <c r="A201">
        <v>201</v>
      </c>
      <c r="B201" t="s">
        <v>1220</v>
      </c>
      <c r="G201">
        <v>212</v>
      </c>
      <c r="H201" t="s">
        <v>381</v>
      </c>
      <c r="P201">
        <v>463</v>
      </c>
      <c r="Q201" t="s">
        <v>1221</v>
      </c>
      <c r="AB201">
        <v>64</v>
      </c>
      <c r="AC201" t="s">
        <v>1222</v>
      </c>
    </row>
    <row r="202" spans="1:29">
      <c r="A202">
        <v>202</v>
      </c>
      <c r="B202" t="s">
        <v>1223</v>
      </c>
      <c r="G202">
        <v>213</v>
      </c>
      <c r="H202" t="s">
        <v>1224</v>
      </c>
      <c r="P202">
        <v>408</v>
      </c>
      <c r="Q202" t="s">
        <v>1225</v>
      </c>
      <c r="AB202">
        <v>376</v>
      </c>
      <c r="AC202" t="s">
        <v>1226</v>
      </c>
    </row>
    <row r="203" spans="1:29">
      <c r="A203">
        <v>203</v>
      </c>
      <c r="B203" t="s">
        <v>1227</v>
      </c>
      <c r="G203">
        <v>214</v>
      </c>
      <c r="H203" t="s">
        <v>1228</v>
      </c>
      <c r="P203">
        <v>387</v>
      </c>
      <c r="Q203" t="s">
        <v>1229</v>
      </c>
      <c r="AB203">
        <v>429</v>
      </c>
      <c r="AC203" t="s">
        <v>1230</v>
      </c>
    </row>
    <row r="204" spans="1:29">
      <c r="A204">
        <v>204</v>
      </c>
      <c r="B204" t="s">
        <v>1231</v>
      </c>
      <c r="G204">
        <v>215</v>
      </c>
      <c r="H204" t="s">
        <v>356</v>
      </c>
      <c r="P204">
        <v>449</v>
      </c>
      <c r="Q204" t="s">
        <v>1232</v>
      </c>
      <c r="AB204">
        <v>371</v>
      </c>
      <c r="AC204" t="s">
        <v>1233</v>
      </c>
    </row>
    <row r="205" spans="1:29">
      <c r="A205">
        <v>205</v>
      </c>
      <c r="B205" t="s">
        <v>1234</v>
      </c>
      <c r="G205">
        <v>216</v>
      </c>
      <c r="H205" t="s">
        <v>1235</v>
      </c>
      <c r="P205">
        <v>413</v>
      </c>
      <c r="Q205" t="s">
        <v>1236</v>
      </c>
      <c r="AB205">
        <v>483</v>
      </c>
      <c r="AC205" t="s">
        <v>1237</v>
      </c>
    </row>
    <row r="206" spans="1:29">
      <c r="A206">
        <v>206</v>
      </c>
      <c r="B206" t="s">
        <v>1238</v>
      </c>
      <c r="G206">
        <v>217</v>
      </c>
      <c r="H206" t="s">
        <v>1239</v>
      </c>
      <c r="P206">
        <v>492</v>
      </c>
      <c r="Q206" t="s">
        <v>1240</v>
      </c>
      <c r="AB206">
        <v>506</v>
      </c>
      <c r="AC206" t="s">
        <v>1241</v>
      </c>
    </row>
    <row r="207" spans="1:29">
      <c r="A207">
        <v>207</v>
      </c>
      <c r="B207" t="s">
        <v>1242</v>
      </c>
      <c r="G207">
        <v>218</v>
      </c>
      <c r="H207" t="s">
        <v>1243</v>
      </c>
      <c r="P207">
        <v>539</v>
      </c>
      <c r="Q207" t="s">
        <v>1244</v>
      </c>
      <c r="AB207">
        <v>325</v>
      </c>
      <c r="AC207" t="s">
        <v>1245</v>
      </c>
    </row>
    <row r="208" spans="1:29">
      <c r="A208">
        <v>208</v>
      </c>
      <c r="B208" t="s">
        <v>1246</v>
      </c>
      <c r="G208">
        <v>219</v>
      </c>
      <c r="H208" t="s">
        <v>1247</v>
      </c>
      <c r="P208">
        <v>427</v>
      </c>
      <c r="Q208" t="s">
        <v>1248</v>
      </c>
      <c r="AB208">
        <v>322</v>
      </c>
      <c r="AC208" t="s">
        <v>1249</v>
      </c>
    </row>
    <row r="209" spans="1:29">
      <c r="A209">
        <v>209</v>
      </c>
      <c r="B209" t="s">
        <v>1250</v>
      </c>
      <c r="G209">
        <v>220</v>
      </c>
      <c r="H209" t="s">
        <v>1251</v>
      </c>
      <c r="P209">
        <v>512</v>
      </c>
      <c r="Q209" t="s">
        <v>1252</v>
      </c>
      <c r="AB209">
        <v>313</v>
      </c>
      <c r="AC209" t="s">
        <v>1253</v>
      </c>
    </row>
    <row r="210" spans="1:29">
      <c r="A210">
        <v>210</v>
      </c>
      <c r="B210" t="s">
        <v>1254</v>
      </c>
      <c r="G210">
        <v>221</v>
      </c>
      <c r="H210" t="s">
        <v>1255</v>
      </c>
      <c r="P210">
        <v>508</v>
      </c>
      <c r="Q210" t="s">
        <v>1256</v>
      </c>
      <c r="AB210">
        <v>320</v>
      </c>
      <c r="AC210" t="s">
        <v>1257</v>
      </c>
    </row>
    <row r="211" spans="1:29">
      <c r="A211">
        <v>211</v>
      </c>
      <c r="B211" t="s">
        <v>1258</v>
      </c>
      <c r="G211">
        <v>222</v>
      </c>
      <c r="H211" t="s">
        <v>1259</v>
      </c>
      <c r="P211">
        <v>424</v>
      </c>
      <c r="Q211" t="s">
        <v>1260</v>
      </c>
      <c r="AB211">
        <v>2</v>
      </c>
      <c r="AC211" t="s">
        <v>1261</v>
      </c>
    </row>
    <row r="212" spans="1:29">
      <c r="A212">
        <v>212</v>
      </c>
      <c r="B212" t="s">
        <v>1262</v>
      </c>
      <c r="G212">
        <v>223</v>
      </c>
      <c r="H212" t="s">
        <v>1263</v>
      </c>
      <c r="P212">
        <v>448</v>
      </c>
      <c r="Q212" t="s">
        <v>1264</v>
      </c>
      <c r="AB212">
        <v>348</v>
      </c>
      <c r="AC212" t="s">
        <v>1265</v>
      </c>
    </row>
    <row r="213" spans="1:29">
      <c r="A213">
        <v>213</v>
      </c>
      <c r="B213" t="s">
        <v>1266</v>
      </c>
      <c r="G213">
        <v>224</v>
      </c>
      <c r="H213" t="s">
        <v>1267</v>
      </c>
      <c r="P213">
        <v>450</v>
      </c>
      <c r="Q213" t="s">
        <v>1268</v>
      </c>
      <c r="AB213">
        <v>560</v>
      </c>
      <c r="AC213" t="s">
        <v>1269</v>
      </c>
    </row>
    <row r="214" spans="1:29">
      <c r="A214">
        <v>214</v>
      </c>
      <c r="B214" t="s">
        <v>1270</v>
      </c>
      <c r="G214">
        <v>225</v>
      </c>
      <c r="H214" t="s">
        <v>1271</v>
      </c>
      <c r="P214">
        <v>402</v>
      </c>
      <c r="Q214" t="s">
        <v>1272</v>
      </c>
      <c r="AB214">
        <v>118</v>
      </c>
      <c r="AC214" t="s">
        <v>1273</v>
      </c>
    </row>
    <row r="215" spans="1:29">
      <c r="A215">
        <v>215</v>
      </c>
      <c r="B215" t="s">
        <v>1274</v>
      </c>
      <c r="G215">
        <v>226</v>
      </c>
      <c r="H215" t="s">
        <v>1275</v>
      </c>
      <c r="P215">
        <v>504</v>
      </c>
      <c r="Q215" t="s">
        <v>1276</v>
      </c>
      <c r="AB215">
        <v>358</v>
      </c>
      <c r="AC215" t="s">
        <v>1277</v>
      </c>
    </row>
    <row r="216" spans="1:29">
      <c r="A216">
        <v>216</v>
      </c>
      <c r="B216" t="s">
        <v>1278</v>
      </c>
      <c r="G216">
        <v>227</v>
      </c>
      <c r="H216" t="s">
        <v>1279</v>
      </c>
      <c r="P216">
        <v>469</v>
      </c>
      <c r="Q216" t="s">
        <v>1280</v>
      </c>
      <c r="AB216">
        <v>698</v>
      </c>
      <c r="AC216" t="s">
        <v>1281</v>
      </c>
    </row>
    <row r="217" spans="1:29">
      <c r="A217">
        <v>217</v>
      </c>
      <c r="B217" t="s">
        <v>1282</v>
      </c>
      <c r="G217">
        <v>228</v>
      </c>
      <c r="H217" t="s">
        <v>1283</v>
      </c>
      <c r="P217">
        <v>497</v>
      </c>
      <c r="Q217" t="s">
        <v>1284</v>
      </c>
      <c r="AB217">
        <v>432</v>
      </c>
      <c r="AC217" t="s">
        <v>1285</v>
      </c>
    </row>
    <row r="218" spans="1:29">
      <c r="A218">
        <v>218</v>
      </c>
      <c r="B218" t="s">
        <v>1286</v>
      </c>
      <c r="G218">
        <v>229</v>
      </c>
      <c r="H218" t="s">
        <v>1287</v>
      </c>
      <c r="P218">
        <v>325</v>
      </c>
      <c r="Q218" t="s">
        <v>1288</v>
      </c>
      <c r="AB218">
        <v>449</v>
      </c>
      <c r="AC218" t="s">
        <v>1289</v>
      </c>
    </row>
    <row r="219" spans="1:29">
      <c r="A219">
        <v>219</v>
      </c>
      <c r="B219" t="s">
        <v>1290</v>
      </c>
      <c r="G219">
        <v>230</v>
      </c>
      <c r="H219" t="s">
        <v>1291</v>
      </c>
      <c r="P219">
        <v>309</v>
      </c>
      <c r="Q219" t="s">
        <v>1292</v>
      </c>
      <c r="AB219">
        <v>530</v>
      </c>
      <c r="AC219" t="s">
        <v>1293</v>
      </c>
    </row>
    <row r="220" spans="1:29">
      <c r="A220">
        <v>220</v>
      </c>
      <c r="B220" t="s">
        <v>1294</v>
      </c>
      <c r="G220">
        <v>231</v>
      </c>
      <c r="H220" t="s">
        <v>1295</v>
      </c>
      <c r="P220">
        <v>310</v>
      </c>
      <c r="Q220" t="s">
        <v>1296</v>
      </c>
      <c r="AB220">
        <v>372</v>
      </c>
      <c r="AC220" t="s">
        <v>1297</v>
      </c>
    </row>
    <row r="221" spans="1:29">
      <c r="A221">
        <v>221</v>
      </c>
      <c r="B221" t="s">
        <v>1298</v>
      </c>
      <c r="G221">
        <v>232</v>
      </c>
      <c r="H221" t="s">
        <v>1299</v>
      </c>
      <c r="P221">
        <v>313</v>
      </c>
      <c r="Q221" t="s">
        <v>1300</v>
      </c>
      <c r="AB221">
        <v>504</v>
      </c>
      <c r="AC221" t="s">
        <v>1301</v>
      </c>
    </row>
    <row r="222" spans="1:29">
      <c r="A222">
        <v>222</v>
      </c>
      <c r="B222" t="s">
        <v>1302</v>
      </c>
      <c r="G222">
        <v>233</v>
      </c>
      <c r="H222" t="s">
        <v>1303</v>
      </c>
      <c r="P222">
        <v>610</v>
      </c>
      <c r="Q222" t="s">
        <v>1304</v>
      </c>
      <c r="AB222">
        <v>619</v>
      </c>
      <c r="AC222" t="s">
        <v>1305</v>
      </c>
    </row>
    <row r="223" spans="1:29">
      <c r="A223">
        <v>223</v>
      </c>
      <c r="B223" t="s">
        <v>1306</v>
      </c>
      <c r="G223">
        <v>234</v>
      </c>
      <c r="H223" t="s">
        <v>1307</v>
      </c>
      <c r="P223">
        <v>606</v>
      </c>
      <c r="Q223" t="s">
        <v>1308</v>
      </c>
      <c r="AB223">
        <v>428</v>
      </c>
      <c r="AC223" t="s">
        <v>1309</v>
      </c>
    </row>
    <row r="224" spans="1:29">
      <c r="A224">
        <v>224</v>
      </c>
      <c r="B224" t="s">
        <v>1310</v>
      </c>
      <c r="G224">
        <v>235</v>
      </c>
      <c r="H224" t="s">
        <v>1311</v>
      </c>
      <c r="P224">
        <v>489</v>
      </c>
      <c r="Q224" t="s">
        <v>1312</v>
      </c>
      <c r="AB224">
        <v>373</v>
      </c>
      <c r="AC224" t="s">
        <v>1313</v>
      </c>
    </row>
    <row r="225" spans="1:29">
      <c r="A225">
        <v>225</v>
      </c>
      <c r="B225" t="s">
        <v>1314</v>
      </c>
      <c r="G225">
        <v>236</v>
      </c>
      <c r="H225" t="s">
        <v>1315</v>
      </c>
      <c r="P225">
        <v>360</v>
      </c>
      <c r="Q225" t="s">
        <v>1316</v>
      </c>
      <c r="AB225">
        <v>3</v>
      </c>
      <c r="AC225" t="s">
        <v>1317</v>
      </c>
    </row>
    <row r="226" spans="1:29">
      <c r="A226">
        <v>226</v>
      </c>
      <c r="B226" t="s">
        <v>1318</v>
      </c>
      <c r="G226">
        <v>237</v>
      </c>
      <c r="H226" t="s">
        <v>1319</v>
      </c>
      <c r="P226">
        <v>415</v>
      </c>
      <c r="Q226" t="s">
        <v>1320</v>
      </c>
      <c r="AB226">
        <v>525</v>
      </c>
      <c r="AC226" t="s">
        <v>1321</v>
      </c>
    </row>
    <row r="227" spans="1:29">
      <c r="A227">
        <v>227</v>
      </c>
      <c r="B227" t="s">
        <v>1322</v>
      </c>
      <c r="G227">
        <v>238</v>
      </c>
      <c r="H227" t="s">
        <v>1323</v>
      </c>
      <c r="P227">
        <v>331</v>
      </c>
      <c r="Q227" t="s">
        <v>1324</v>
      </c>
      <c r="AB227">
        <v>260</v>
      </c>
      <c r="AC227" t="s">
        <v>1325</v>
      </c>
    </row>
    <row r="228" spans="1:29">
      <c r="A228">
        <v>228</v>
      </c>
      <c r="B228" t="s">
        <v>1326</v>
      </c>
      <c r="G228">
        <v>239</v>
      </c>
      <c r="H228" t="s">
        <v>1327</v>
      </c>
      <c r="P228">
        <v>530</v>
      </c>
      <c r="Q228" t="s">
        <v>1328</v>
      </c>
      <c r="AB228">
        <v>472</v>
      </c>
      <c r="AC228" t="s">
        <v>1329</v>
      </c>
    </row>
    <row r="229" spans="1:29">
      <c r="A229">
        <v>229</v>
      </c>
      <c r="B229" t="s">
        <v>1330</v>
      </c>
      <c r="G229">
        <v>240</v>
      </c>
      <c r="H229" t="s">
        <v>1331</v>
      </c>
      <c r="P229">
        <v>592</v>
      </c>
      <c r="Q229" t="s">
        <v>1332</v>
      </c>
      <c r="AB229">
        <v>519</v>
      </c>
      <c r="AC229" t="s">
        <v>1333</v>
      </c>
    </row>
    <row r="230" spans="1:29">
      <c r="A230">
        <v>230</v>
      </c>
      <c r="B230" t="s">
        <v>1334</v>
      </c>
      <c r="G230">
        <v>241</v>
      </c>
      <c r="H230" t="s">
        <v>1335</v>
      </c>
      <c r="P230">
        <v>377</v>
      </c>
      <c r="Q230" t="s">
        <v>1336</v>
      </c>
      <c r="AB230">
        <v>5</v>
      </c>
      <c r="AC230" t="s">
        <v>1337</v>
      </c>
    </row>
    <row r="231" spans="1:29">
      <c r="A231">
        <v>231</v>
      </c>
      <c r="B231" t="s">
        <v>1338</v>
      </c>
      <c r="G231">
        <v>242</v>
      </c>
      <c r="H231" t="s">
        <v>1339</v>
      </c>
      <c r="P231">
        <v>322</v>
      </c>
      <c r="Q231" t="s">
        <v>1340</v>
      </c>
      <c r="AB231">
        <v>352</v>
      </c>
      <c r="AC231" t="s">
        <v>1341</v>
      </c>
    </row>
    <row r="232" spans="1:29">
      <c r="A232">
        <v>232</v>
      </c>
      <c r="B232" t="s">
        <v>1342</v>
      </c>
      <c r="G232">
        <v>243</v>
      </c>
      <c r="H232" t="s">
        <v>1343</v>
      </c>
      <c r="P232">
        <v>19</v>
      </c>
      <c r="Q232" t="s">
        <v>1344</v>
      </c>
      <c r="AB232">
        <v>287</v>
      </c>
      <c r="AC232" t="s">
        <v>1345</v>
      </c>
    </row>
    <row r="233" spans="1:29">
      <c r="A233">
        <v>233</v>
      </c>
      <c r="B233" t="s">
        <v>1346</v>
      </c>
      <c r="G233">
        <v>244</v>
      </c>
      <c r="H233" t="s">
        <v>1347</v>
      </c>
      <c r="P233">
        <v>3</v>
      </c>
      <c r="Q233" t="s">
        <v>1348</v>
      </c>
      <c r="AB233">
        <v>137</v>
      </c>
      <c r="AC233" t="s">
        <v>1349</v>
      </c>
    </row>
    <row r="234" spans="1:29">
      <c r="A234">
        <v>234</v>
      </c>
      <c r="B234" t="s">
        <v>1350</v>
      </c>
      <c r="G234">
        <v>245</v>
      </c>
      <c r="H234" t="s">
        <v>1351</v>
      </c>
      <c r="P234">
        <v>451</v>
      </c>
      <c r="Q234" t="s">
        <v>1352</v>
      </c>
      <c r="AB234">
        <v>319</v>
      </c>
      <c r="AC234" t="s">
        <v>1353</v>
      </c>
    </row>
    <row r="235" spans="1:29">
      <c r="A235">
        <v>235</v>
      </c>
      <c r="B235" t="s">
        <v>1354</v>
      </c>
      <c r="G235">
        <v>246</v>
      </c>
      <c r="H235" t="s">
        <v>1355</v>
      </c>
      <c r="P235">
        <v>561</v>
      </c>
      <c r="Q235" t="s">
        <v>1352</v>
      </c>
      <c r="AB235">
        <v>699</v>
      </c>
      <c r="AC235" t="s">
        <v>1356</v>
      </c>
    </row>
    <row r="236" spans="1:29">
      <c r="A236">
        <v>236</v>
      </c>
      <c r="B236" t="s">
        <v>1357</v>
      </c>
      <c r="G236">
        <v>247</v>
      </c>
      <c r="H236" t="s">
        <v>1358</v>
      </c>
      <c r="P236">
        <v>378</v>
      </c>
      <c r="Q236" t="s">
        <v>1359</v>
      </c>
      <c r="AB236">
        <v>529</v>
      </c>
      <c r="AC236" t="s">
        <v>1360</v>
      </c>
    </row>
    <row r="237" spans="1:29">
      <c r="A237">
        <v>237</v>
      </c>
      <c r="B237" t="s">
        <v>1361</v>
      </c>
      <c r="G237">
        <v>248</v>
      </c>
      <c r="H237" t="s">
        <v>647</v>
      </c>
      <c r="P237">
        <v>529</v>
      </c>
      <c r="Q237" t="s">
        <v>1362</v>
      </c>
      <c r="AB237">
        <v>309</v>
      </c>
      <c r="AC237" t="s">
        <v>1363</v>
      </c>
    </row>
    <row r="238" spans="1:29">
      <c r="A238">
        <v>238</v>
      </c>
      <c r="B238" t="s">
        <v>1364</v>
      </c>
      <c r="G238">
        <v>249</v>
      </c>
      <c r="H238" t="s">
        <v>1365</v>
      </c>
      <c r="P238">
        <v>615</v>
      </c>
      <c r="Q238" t="s">
        <v>1366</v>
      </c>
      <c r="AB238">
        <v>486</v>
      </c>
      <c r="AC238" t="s">
        <v>1367</v>
      </c>
    </row>
    <row r="239" spans="1:29">
      <c r="A239">
        <v>239</v>
      </c>
      <c r="B239" t="s">
        <v>1368</v>
      </c>
      <c r="G239">
        <v>250</v>
      </c>
      <c r="H239" t="s">
        <v>1369</v>
      </c>
      <c r="P239">
        <v>485</v>
      </c>
      <c r="Q239" t="s">
        <v>1370</v>
      </c>
      <c r="AB239">
        <v>11</v>
      </c>
      <c r="AC239" t="s">
        <v>1371</v>
      </c>
    </row>
    <row r="240" spans="1:29">
      <c r="A240">
        <v>240</v>
      </c>
      <c r="B240" t="s">
        <v>1372</v>
      </c>
      <c r="G240">
        <v>251</v>
      </c>
      <c r="H240" t="s">
        <v>1373</v>
      </c>
      <c r="P240">
        <v>423</v>
      </c>
      <c r="Q240" t="s">
        <v>1374</v>
      </c>
      <c r="AB240">
        <v>598</v>
      </c>
      <c r="AC240" t="s">
        <v>1375</v>
      </c>
    </row>
    <row r="241" spans="1:29">
      <c r="A241">
        <v>241</v>
      </c>
      <c r="B241" t="s">
        <v>1376</v>
      </c>
      <c r="G241">
        <v>252</v>
      </c>
      <c r="H241" t="s">
        <v>1377</v>
      </c>
      <c r="P241">
        <v>375</v>
      </c>
      <c r="Q241" t="s">
        <v>1378</v>
      </c>
      <c r="AB241">
        <v>189</v>
      </c>
      <c r="AC241" t="s">
        <v>1379</v>
      </c>
    </row>
    <row r="242" spans="1:29">
      <c r="G242">
        <v>253</v>
      </c>
      <c r="H242" t="s">
        <v>1380</v>
      </c>
      <c r="P242">
        <v>349</v>
      </c>
      <c r="Q242" t="s">
        <v>1381</v>
      </c>
      <c r="AB242">
        <v>500</v>
      </c>
      <c r="AC242" t="s">
        <v>1382</v>
      </c>
    </row>
    <row r="243" spans="1:29">
      <c r="G243">
        <v>254</v>
      </c>
      <c r="H243" t="s">
        <v>1383</v>
      </c>
      <c r="P243">
        <v>305</v>
      </c>
      <c r="Q243" t="s">
        <v>1384</v>
      </c>
      <c r="AB243">
        <v>181</v>
      </c>
      <c r="AC243" t="s">
        <v>1385</v>
      </c>
    </row>
    <row r="244" spans="1:29">
      <c r="G244">
        <v>255</v>
      </c>
      <c r="H244" t="s">
        <v>1320</v>
      </c>
      <c r="P244">
        <v>13</v>
      </c>
      <c r="Q244" t="s">
        <v>1386</v>
      </c>
      <c r="AB244">
        <v>141</v>
      </c>
      <c r="AC244" t="s">
        <v>1387</v>
      </c>
    </row>
    <row r="245" spans="1:29">
      <c r="G245">
        <v>256</v>
      </c>
      <c r="H245" t="s">
        <v>1388</v>
      </c>
      <c r="P245">
        <v>376</v>
      </c>
      <c r="Q245" t="s">
        <v>1389</v>
      </c>
      <c r="AB245">
        <v>493</v>
      </c>
      <c r="AC245" t="s">
        <v>1390</v>
      </c>
    </row>
    <row r="246" spans="1:29">
      <c r="G246">
        <v>257</v>
      </c>
      <c r="H246" t="s">
        <v>1391</v>
      </c>
      <c r="P246">
        <v>574</v>
      </c>
      <c r="Q246" t="s">
        <v>1389</v>
      </c>
      <c r="AB246">
        <v>380</v>
      </c>
      <c r="AC246" t="s">
        <v>1392</v>
      </c>
    </row>
    <row r="247" spans="1:29">
      <c r="G247">
        <v>258</v>
      </c>
      <c r="H247" t="s">
        <v>1393</v>
      </c>
      <c r="P247">
        <v>370</v>
      </c>
      <c r="Q247" t="s">
        <v>1394</v>
      </c>
      <c r="AB247">
        <v>518</v>
      </c>
      <c r="AC247" t="s">
        <v>1395</v>
      </c>
    </row>
    <row r="248" spans="1:29">
      <c r="G248">
        <v>259</v>
      </c>
      <c r="H248" t="s">
        <v>1396</v>
      </c>
      <c r="P248">
        <v>334</v>
      </c>
      <c r="Q248" t="s">
        <v>1397</v>
      </c>
      <c r="AB248">
        <v>104</v>
      </c>
      <c r="AC248" t="s">
        <v>1398</v>
      </c>
    </row>
    <row r="249" spans="1:29">
      <c r="G249">
        <v>260</v>
      </c>
      <c r="H249" t="s">
        <v>1399</v>
      </c>
      <c r="P249">
        <v>550</v>
      </c>
      <c r="Q249" t="s">
        <v>1400</v>
      </c>
      <c r="AB249">
        <v>289</v>
      </c>
      <c r="AC249" t="s">
        <v>1401</v>
      </c>
    </row>
    <row r="250" spans="1:29">
      <c r="G250">
        <v>261</v>
      </c>
      <c r="H250" t="s">
        <v>1402</v>
      </c>
      <c r="P250">
        <v>526</v>
      </c>
      <c r="Q250" t="s">
        <v>1403</v>
      </c>
      <c r="AB250">
        <v>258</v>
      </c>
      <c r="AC250" t="s">
        <v>1404</v>
      </c>
    </row>
    <row r="251" spans="1:29">
      <c r="G251">
        <v>262</v>
      </c>
      <c r="H251" t="s">
        <v>1405</v>
      </c>
      <c r="P251">
        <v>333</v>
      </c>
      <c r="Q251" t="s">
        <v>1406</v>
      </c>
      <c r="AB251">
        <v>527</v>
      </c>
      <c r="AC251" t="s">
        <v>1407</v>
      </c>
    </row>
    <row r="252" spans="1:29">
      <c r="G252">
        <v>263</v>
      </c>
      <c r="H252" t="s">
        <v>1408</v>
      </c>
      <c r="P252">
        <v>499</v>
      </c>
      <c r="Q252" t="s">
        <v>1409</v>
      </c>
      <c r="AB252">
        <v>391</v>
      </c>
      <c r="AC252" t="s">
        <v>1410</v>
      </c>
    </row>
    <row r="253" spans="1:29">
      <c r="G253">
        <v>264</v>
      </c>
      <c r="H253" t="s">
        <v>1411</v>
      </c>
      <c r="P253">
        <v>363</v>
      </c>
      <c r="Q253" t="s">
        <v>1412</v>
      </c>
      <c r="AB253">
        <v>502</v>
      </c>
      <c r="AC253" t="s">
        <v>1413</v>
      </c>
    </row>
    <row r="254" spans="1:29">
      <c r="G254">
        <v>265</v>
      </c>
      <c r="H254" t="s">
        <v>1414</v>
      </c>
      <c r="P254">
        <v>577</v>
      </c>
      <c r="Q254" t="s">
        <v>1415</v>
      </c>
      <c r="AB254">
        <v>513</v>
      </c>
      <c r="AC254" t="s">
        <v>1416</v>
      </c>
    </row>
    <row r="255" spans="1:29">
      <c r="G255">
        <v>266</v>
      </c>
      <c r="H255" t="s">
        <v>1417</v>
      </c>
      <c r="P255">
        <v>435</v>
      </c>
      <c r="Q255" t="s">
        <v>1418</v>
      </c>
      <c r="AB255">
        <v>308</v>
      </c>
      <c r="AC255" t="s">
        <v>1419</v>
      </c>
    </row>
    <row r="256" spans="1:29">
      <c r="G256">
        <v>267</v>
      </c>
      <c r="H256" t="s">
        <v>1420</v>
      </c>
      <c r="P256">
        <v>362</v>
      </c>
      <c r="Q256" t="s">
        <v>1421</v>
      </c>
      <c r="AB256">
        <v>496</v>
      </c>
      <c r="AC256" t="s">
        <v>1422</v>
      </c>
    </row>
    <row r="257" spans="7:29">
      <c r="G257">
        <v>268</v>
      </c>
      <c r="H257" t="s">
        <v>1389</v>
      </c>
      <c r="P257">
        <v>361</v>
      </c>
      <c r="Q257" t="s">
        <v>1423</v>
      </c>
      <c r="AB257">
        <v>327</v>
      </c>
      <c r="AC257" t="s">
        <v>1424</v>
      </c>
    </row>
    <row r="258" spans="7:29">
      <c r="G258">
        <v>269</v>
      </c>
      <c r="H258" t="s">
        <v>1425</v>
      </c>
      <c r="P258">
        <v>601</v>
      </c>
      <c r="Q258" t="s">
        <v>1426</v>
      </c>
      <c r="AB258">
        <v>349</v>
      </c>
      <c r="AC258" t="s">
        <v>1427</v>
      </c>
    </row>
    <row r="259" spans="7:29">
      <c r="G259">
        <v>270</v>
      </c>
      <c r="H259" t="s">
        <v>1428</v>
      </c>
      <c r="P259">
        <v>607</v>
      </c>
      <c r="Q259" t="s">
        <v>1429</v>
      </c>
      <c r="AB259">
        <v>340</v>
      </c>
      <c r="AC259" t="s">
        <v>1430</v>
      </c>
    </row>
    <row r="260" spans="7:29">
      <c r="G260">
        <v>271</v>
      </c>
      <c r="H260" t="s">
        <v>1431</v>
      </c>
      <c r="P260">
        <v>612</v>
      </c>
      <c r="Q260" t="s">
        <v>1432</v>
      </c>
      <c r="AB260">
        <v>508</v>
      </c>
      <c r="AC260" t="s">
        <v>1433</v>
      </c>
    </row>
    <row r="261" spans="7:29">
      <c r="G261">
        <v>272</v>
      </c>
      <c r="H261" t="s">
        <v>1434</v>
      </c>
      <c r="P261">
        <v>303</v>
      </c>
      <c r="Q261" t="s">
        <v>1435</v>
      </c>
      <c r="AB261">
        <v>257</v>
      </c>
      <c r="AC261" t="s">
        <v>1436</v>
      </c>
    </row>
    <row r="262" spans="7:29">
      <c r="G262">
        <v>273</v>
      </c>
      <c r="H262" t="s">
        <v>1437</v>
      </c>
      <c r="P262">
        <v>351</v>
      </c>
      <c r="Q262" t="s">
        <v>1438</v>
      </c>
      <c r="AB262">
        <v>334</v>
      </c>
      <c r="AC262" t="s">
        <v>1439</v>
      </c>
    </row>
    <row r="263" spans="7:29">
      <c r="G263">
        <v>274</v>
      </c>
      <c r="H263" t="s">
        <v>1440</v>
      </c>
      <c r="P263">
        <v>11</v>
      </c>
      <c r="Q263" t="s">
        <v>268</v>
      </c>
      <c r="AB263">
        <v>474</v>
      </c>
      <c r="AC263" t="s">
        <v>1441</v>
      </c>
    </row>
    <row r="264" spans="7:29">
      <c r="G264">
        <v>275</v>
      </c>
      <c r="H264" t="s">
        <v>1442</v>
      </c>
      <c r="P264">
        <v>552</v>
      </c>
      <c r="Q264" t="s">
        <v>1443</v>
      </c>
      <c r="AB264">
        <v>618</v>
      </c>
      <c r="AC264" t="s">
        <v>1444</v>
      </c>
    </row>
    <row r="265" spans="7:29">
      <c r="G265">
        <v>276</v>
      </c>
      <c r="H265" t="s">
        <v>1445</v>
      </c>
      <c r="P265">
        <v>590</v>
      </c>
      <c r="Q265" t="s">
        <v>1446</v>
      </c>
      <c r="AB265">
        <v>507</v>
      </c>
      <c r="AC265" t="s">
        <v>1447</v>
      </c>
    </row>
    <row r="266" spans="7:29">
      <c r="G266">
        <v>277</v>
      </c>
      <c r="H266" t="s">
        <v>1448</v>
      </c>
      <c r="P266">
        <v>433</v>
      </c>
      <c r="Q266" t="s">
        <v>1449</v>
      </c>
      <c r="AB266">
        <v>261</v>
      </c>
      <c r="AC266" t="s">
        <v>1450</v>
      </c>
    </row>
    <row r="267" spans="7:29">
      <c r="G267">
        <v>278</v>
      </c>
      <c r="H267" t="s">
        <v>1451</v>
      </c>
      <c r="P267">
        <v>352</v>
      </c>
      <c r="Q267" t="s">
        <v>1452</v>
      </c>
      <c r="AB267">
        <v>293</v>
      </c>
      <c r="AC267" t="s">
        <v>1453</v>
      </c>
    </row>
    <row r="268" spans="7:29">
      <c r="G268">
        <v>279</v>
      </c>
      <c r="H268" t="s">
        <v>1454</v>
      </c>
      <c r="P268">
        <v>355</v>
      </c>
      <c r="Q268" t="s">
        <v>1455</v>
      </c>
      <c r="AB268">
        <v>353</v>
      </c>
      <c r="AC268" t="s">
        <v>1456</v>
      </c>
    </row>
    <row r="269" spans="7:29">
      <c r="G269">
        <v>280</v>
      </c>
      <c r="H269" t="s">
        <v>1457</v>
      </c>
      <c r="P269">
        <v>371</v>
      </c>
      <c r="Q269" t="s">
        <v>359</v>
      </c>
      <c r="AB269">
        <v>588</v>
      </c>
      <c r="AC269" t="s">
        <v>1458</v>
      </c>
    </row>
    <row r="270" spans="7:29">
      <c r="G270">
        <v>281</v>
      </c>
      <c r="H270" t="s">
        <v>1459</v>
      </c>
      <c r="P270">
        <v>540</v>
      </c>
      <c r="Q270" t="s">
        <v>1460</v>
      </c>
      <c r="AB270">
        <v>499</v>
      </c>
      <c r="AC270" t="s">
        <v>1461</v>
      </c>
    </row>
    <row r="271" spans="7:29">
      <c r="G271">
        <v>282</v>
      </c>
      <c r="H271" t="s">
        <v>1462</v>
      </c>
      <c r="P271">
        <v>392</v>
      </c>
      <c r="Q271" t="s">
        <v>1463</v>
      </c>
      <c r="AB271">
        <v>144</v>
      </c>
      <c r="AC271" t="s">
        <v>1464</v>
      </c>
    </row>
    <row r="272" spans="7:29">
      <c r="G272">
        <v>283</v>
      </c>
      <c r="H272" t="s">
        <v>1465</v>
      </c>
      <c r="P272">
        <v>443</v>
      </c>
      <c r="Q272" t="s">
        <v>1466</v>
      </c>
      <c r="AB272">
        <v>31</v>
      </c>
      <c r="AC272" t="s">
        <v>1467</v>
      </c>
    </row>
    <row r="273" spans="7:29">
      <c r="G273">
        <v>284</v>
      </c>
      <c r="H273" t="s">
        <v>1468</v>
      </c>
      <c r="P273">
        <v>545</v>
      </c>
      <c r="Q273" t="s">
        <v>1469</v>
      </c>
      <c r="AB273">
        <v>63</v>
      </c>
      <c r="AC273" t="s">
        <v>1470</v>
      </c>
    </row>
    <row r="274" spans="7:29">
      <c r="G274">
        <v>285</v>
      </c>
      <c r="H274" t="s">
        <v>1471</v>
      </c>
      <c r="P274">
        <v>430</v>
      </c>
      <c r="Q274" t="s">
        <v>1472</v>
      </c>
      <c r="AB274">
        <v>8</v>
      </c>
      <c r="AC274" t="s">
        <v>1473</v>
      </c>
    </row>
    <row r="275" spans="7:29">
      <c r="G275">
        <v>286</v>
      </c>
      <c r="H275" t="s">
        <v>1474</v>
      </c>
      <c r="P275">
        <v>385</v>
      </c>
      <c r="Q275" t="s">
        <v>1475</v>
      </c>
      <c r="AB275">
        <v>234</v>
      </c>
      <c r="AC275" t="s">
        <v>1476</v>
      </c>
    </row>
    <row r="276" spans="7:29">
      <c r="G276">
        <v>287</v>
      </c>
      <c r="H276" t="s">
        <v>1477</v>
      </c>
      <c r="P276">
        <v>332</v>
      </c>
      <c r="Q276" t="s">
        <v>1478</v>
      </c>
      <c r="AB276">
        <v>621</v>
      </c>
      <c r="AC276" t="s">
        <v>1479</v>
      </c>
    </row>
    <row r="277" spans="7:29">
      <c r="G277">
        <v>288</v>
      </c>
      <c r="H277" t="s">
        <v>1480</v>
      </c>
      <c r="P277">
        <v>483</v>
      </c>
      <c r="Q277" t="s">
        <v>1481</v>
      </c>
      <c r="AB277">
        <v>173</v>
      </c>
      <c r="AC277" t="s">
        <v>1482</v>
      </c>
    </row>
    <row r="278" spans="7:29">
      <c r="G278">
        <v>289</v>
      </c>
      <c r="H278" t="s">
        <v>1483</v>
      </c>
      <c r="P278">
        <v>490</v>
      </c>
      <c r="Q278" t="s">
        <v>1484</v>
      </c>
      <c r="AB278">
        <v>342</v>
      </c>
      <c r="AC278" t="s">
        <v>1485</v>
      </c>
    </row>
    <row r="279" spans="7:29">
      <c r="G279">
        <v>290</v>
      </c>
      <c r="H279" t="s">
        <v>1486</v>
      </c>
      <c r="P279">
        <v>458</v>
      </c>
      <c r="Q279" t="s">
        <v>1487</v>
      </c>
      <c r="AB279">
        <v>310</v>
      </c>
      <c r="AC279" t="s">
        <v>1488</v>
      </c>
    </row>
    <row r="280" spans="7:29">
      <c r="G280">
        <v>291</v>
      </c>
      <c r="H280" t="s">
        <v>1489</v>
      </c>
      <c r="P280">
        <v>598</v>
      </c>
      <c r="Q280" t="s">
        <v>1490</v>
      </c>
      <c r="AB280">
        <v>620</v>
      </c>
      <c r="AC280" t="s">
        <v>1491</v>
      </c>
    </row>
    <row r="281" spans="7:29">
      <c r="G281">
        <v>292</v>
      </c>
      <c r="H281" t="s">
        <v>1492</v>
      </c>
      <c r="P281">
        <v>567</v>
      </c>
      <c r="Q281" t="s">
        <v>1493</v>
      </c>
      <c r="AB281">
        <v>557</v>
      </c>
      <c r="AC281" t="s">
        <v>1494</v>
      </c>
    </row>
    <row r="282" spans="7:29">
      <c r="G282">
        <v>293</v>
      </c>
      <c r="H282" t="s">
        <v>1495</v>
      </c>
      <c r="P282">
        <v>589</v>
      </c>
      <c r="Q282" t="s">
        <v>1496</v>
      </c>
      <c r="AB282">
        <v>374</v>
      </c>
      <c r="AC282" t="s">
        <v>1497</v>
      </c>
    </row>
    <row r="283" spans="7:29">
      <c r="G283">
        <v>294</v>
      </c>
      <c r="H283" t="s">
        <v>1498</v>
      </c>
      <c r="P283">
        <v>314</v>
      </c>
      <c r="Q283" t="s">
        <v>1499</v>
      </c>
      <c r="AB283">
        <v>501</v>
      </c>
      <c r="AC283" t="s">
        <v>1500</v>
      </c>
    </row>
    <row r="284" spans="7:29">
      <c r="G284">
        <v>295</v>
      </c>
      <c r="H284" t="s">
        <v>1501</v>
      </c>
      <c r="P284">
        <v>315</v>
      </c>
      <c r="Q284" t="s">
        <v>1502</v>
      </c>
      <c r="AB284">
        <v>617</v>
      </c>
      <c r="AC284" t="s">
        <v>1503</v>
      </c>
    </row>
    <row r="285" spans="7:29">
      <c r="G285">
        <v>296</v>
      </c>
      <c r="H285" t="s">
        <v>1504</v>
      </c>
      <c r="P285">
        <v>507</v>
      </c>
      <c r="Q285" t="s">
        <v>1505</v>
      </c>
      <c r="AB285">
        <v>139</v>
      </c>
      <c r="AC285" t="s">
        <v>1506</v>
      </c>
    </row>
    <row r="286" spans="7:29">
      <c r="G286">
        <v>297</v>
      </c>
      <c r="H286" t="s">
        <v>1507</v>
      </c>
      <c r="P286">
        <v>364</v>
      </c>
      <c r="Q286" t="s">
        <v>1508</v>
      </c>
      <c r="AB286">
        <v>510</v>
      </c>
      <c r="AC286" t="s">
        <v>1509</v>
      </c>
    </row>
    <row r="287" spans="7:29">
      <c r="G287">
        <v>298</v>
      </c>
      <c r="H287" t="s">
        <v>1510</v>
      </c>
      <c r="P287">
        <v>409</v>
      </c>
      <c r="Q287" t="s">
        <v>1511</v>
      </c>
      <c r="AB287">
        <v>138</v>
      </c>
      <c r="AC287" t="s">
        <v>1512</v>
      </c>
    </row>
    <row r="288" spans="7:29">
      <c r="G288">
        <v>299</v>
      </c>
      <c r="H288" t="s">
        <v>1513</v>
      </c>
      <c r="P288">
        <v>5</v>
      </c>
      <c r="Q288" t="s">
        <v>1141</v>
      </c>
      <c r="AB288">
        <v>425</v>
      </c>
      <c r="AC288" t="s">
        <v>1514</v>
      </c>
    </row>
    <row r="289" spans="7:29">
      <c r="G289">
        <v>300</v>
      </c>
      <c r="H289" t="s">
        <v>1515</v>
      </c>
      <c r="P289">
        <v>586</v>
      </c>
      <c r="Q289" t="s">
        <v>1141</v>
      </c>
      <c r="AB289">
        <v>498</v>
      </c>
      <c r="AC289" t="s">
        <v>1516</v>
      </c>
    </row>
    <row r="290" spans="7:29">
      <c r="G290">
        <v>301</v>
      </c>
      <c r="H290" t="s">
        <v>1517</v>
      </c>
      <c r="P290">
        <v>324</v>
      </c>
      <c r="Q290" t="s">
        <v>1518</v>
      </c>
      <c r="AB290">
        <v>285</v>
      </c>
      <c r="AC290" t="s">
        <v>1519</v>
      </c>
    </row>
    <row r="291" spans="7:29">
      <c r="G291">
        <v>302</v>
      </c>
      <c r="H291" t="s">
        <v>1520</v>
      </c>
      <c r="P291">
        <v>20</v>
      </c>
      <c r="Q291" t="s">
        <v>286</v>
      </c>
      <c r="AB291">
        <v>431</v>
      </c>
      <c r="AC291" t="s">
        <v>1521</v>
      </c>
    </row>
    <row r="292" spans="7:29">
      <c r="G292">
        <v>303</v>
      </c>
      <c r="H292" t="s">
        <v>1522</v>
      </c>
      <c r="P292">
        <v>605</v>
      </c>
      <c r="Q292" t="s">
        <v>1523</v>
      </c>
      <c r="AB292">
        <v>456</v>
      </c>
      <c r="AC292" t="s">
        <v>1524</v>
      </c>
    </row>
    <row r="293" spans="7:29">
      <c r="G293">
        <v>304</v>
      </c>
      <c r="H293" t="s">
        <v>1525</v>
      </c>
      <c r="P293">
        <v>524</v>
      </c>
      <c r="Q293" t="s">
        <v>1526</v>
      </c>
      <c r="AB293">
        <v>286</v>
      </c>
      <c r="AC293" t="s">
        <v>1527</v>
      </c>
    </row>
    <row r="294" spans="7:29">
      <c r="G294">
        <v>305</v>
      </c>
      <c r="H294" t="s">
        <v>1528</v>
      </c>
      <c r="P294">
        <v>306</v>
      </c>
      <c r="Q294" t="s">
        <v>1529</v>
      </c>
      <c r="AB294">
        <v>103</v>
      </c>
      <c r="AC294" t="s">
        <v>1530</v>
      </c>
    </row>
    <row r="295" spans="7:29">
      <c r="G295">
        <v>306</v>
      </c>
      <c r="H295" t="s">
        <v>1531</v>
      </c>
      <c r="P295">
        <v>467</v>
      </c>
      <c r="Q295" t="s">
        <v>1209</v>
      </c>
      <c r="AB295">
        <v>306</v>
      </c>
      <c r="AC295" t="s">
        <v>1532</v>
      </c>
    </row>
    <row r="296" spans="7:29">
      <c r="G296">
        <v>307</v>
      </c>
      <c r="H296" t="s">
        <v>1533</v>
      </c>
      <c r="P296">
        <v>374</v>
      </c>
      <c r="Q296" t="s">
        <v>1534</v>
      </c>
      <c r="AB296">
        <v>713</v>
      </c>
      <c r="AC296" t="s">
        <v>1535</v>
      </c>
    </row>
    <row r="297" spans="7:29">
      <c r="G297">
        <v>308</v>
      </c>
      <c r="H297" t="s">
        <v>1536</v>
      </c>
      <c r="P297">
        <v>501</v>
      </c>
      <c r="Q297" t="s">
        <v>1537</v>
      </c>
      <c r="AB297">
        <v>193</v>
      </c>
      <c r="AC297" t="s">
        <v>1538</v>
      </c>
    </row>
    <row r="298" spans="7:29">
      <c r="G298">
        <v>309</v>
      </c>
      <c r="H298" t="s">
        <v>1539</v>
      </c>
      <c r="P298">
        <v>474</v>
      </c>
      <c r="Q298" t="s">
        <v>1540</v>
      </c>
      <c r="AB298">
        <v>471</v>
      </c>
      <c r="AC298" t="s">
        <v>1541</v>
      </c>
    </row>
    <row r="299" spans="7:29">
      <c r="G299">
        <v>310</v>
      </c>
      <c r="H299" t="s">
        <v>1542</v>
      </c>
      <c r="P299">
        <v>479</v>
      </c>
      <c r="Q299" t="s">
        <v>1543</v>
      </c>
      <c r="AB299">
        <v>702</v>
      </c>
      <c r="AC299" t="s">
        <v>1544</v>
      </c>
    </row>
    <row r="300" spans="7:29">
      <c r="G300">
        <v>311</v>
      </c>
      <c r="H300" t="s">
        <v>1545</v>
      </c>
      <c r="P300">
        <v>472</v>
      </c>
      <c r="Q300" t="s">
        <v>1546</v>
      </c>
      <c r="AB300">
        <v>179</v>
      </c>
      <c r="AC300" t="s">
        <v>1547</v>
      </c>
    </row>
    <row r="301" spans="7:29">
      <c r="G301">
        <v>312</v>
      </c>
      <c r="H301" t="s">
        <v>1548</v>
      </c>
      <c r="P301">
        <v>366</v>
      </c>
      <c r="Q301" t="s">
        <v>526</v>
      </c>
      <c r="AB301">
        <v>714</v>
      </c>
      <c r="AC301" t="s">
        <v>1549</v>
      </c>
    </row>
    <row r="302" spans="7:29">
      <c r="G302">
        <v>313</v>
      </c>
      <c r="H302" t="s">
        <v>1550</v>
      </c>
      <c r="P302">
        <v>1</v>
      </c>
      <c r="Q302" t="s">
        <v>1551</v>
      </c>
      <c r="AB302">
        <v>186</v>
      </c>
      <c r="AC302" t="s">
        <v>1552</v>
      </c>
    </row>
    <row r="303" spans="7:29">
      <c r="G303">
        <v>314</v>
      </c>
      <c r="H303" t="s">
        <v>1553</v>
      </c>
      <c r="P303">
        <v>2</v>
      </c>
      <c r="Q303" t="s">
        <v>1554</v>
      </c>
      <c r="AB303">
        <v>459</v>
      </c>
      <c r="AC303" t="s">
        <v>1555</v>
      </c>
    </row>
    <row r="304" spans="7:29">
      <c r="G304">
        <v>315</v>
      </c>
      <c r="H304" t="s">
        <v>1556</v>
      </c>
      <c r="P304">
        <v>323</v>
      </c>
      <c r="Q304" t="s">
        <v>1557</v>
      </c>
      <c r="AB304">
        <v>814</v>
      </c>
      <c r="AC304" t="s">
        <v>1558</v>
      </c>
    </row>
    <row r="305" spans="7:29">
      <c r="G305">
        <v>316</v>
      </c>
      <c r="H305" t="s">
        <v>1559</v>
      </c>
      <c r="P305">
        <v>470</v>
      </c>
      <c r="Q305" t="s">
        <v>1560</v>
      </c>
      <c r="AB305">
        <v>288</v>
      </c>
      <c r="AC305" t="s">
        <v>1561</v>
      </c>
    </row>
    <row r="306" spans="7:29">
      <c r="G306">
        <v>317</v>
      </c>
      <c r="H306" t="s">
        <v>1562</v>
      </c>
      <c r="P306">
        <v>398</v>
      </c>
      <c r="Q306" t="s">
        <v>533</v>
      </c>
      <c r="AB306">
        <v>715</v>
      </c>
      <c r="AC306" t="s">
        <v>1563</v>
      </c>
    </row>
    <row r="307" spans="7:29">
      <c r="G307">
        <v>318</v>
      </c>
      <c r="H307" t="s">
        <v>1564</v>
      </c>
      <c r="P307">
        <v>456</v>
      </c>
      <c r="Q307" t="s">
        <v>1565</v>
      </c>
      <c r="AB307">
        <v>716</v>
      </c>
      <c r="AC307" t="s">
        <v>1566</v>
      </c>
    </row>
    <row r="308" spans="7:29">
      <c r="G308">
        <v>319</v>
      </c>
      <c r="H308" t="s">
        <v>1567</v>
      </c>
      <c r="P308">
        <v>353</v>
      </c>
      <c r="Q308" t="s">
        <v>1568</v>
      </c>
      <c r="AB308">
        <v>717</v>
      </c>
      <c r="AC308" t="s">
        <v>1569</v>
      </c>
    </row>
    <row r="309" spans="7:29">
      <c r="G309">
        <v>320</v>
      </c>
      <c r="H309" t="s">
        <v>1570</v>
      </c>
      <c r="P309">
        <v>522</v>
      </c>
      <c r="Q309" t="s">
        <v>1571</v>
      </c>
      <c r="AB309">
        <v>718</v>
      </c>
      <c r="AC309" t="s">
        <v>1572</v>
      </c>
    </row>
    <row r="310" spans="7:29">
      <c r="G310">
        <v>321</v>
      </c>
      <c r="H310" t="s">
        <v>1573</v>
      </c>
      <c r="P310">
        <v>347</v>
      </c>
      <c r="Q310" t="s">
        <v>1574</v>
      </c>
      <c r="AB310">
        <v>719</v>
      </c>
      <c r="AC310" t="s">
        <v>1575</v>
      </c>
    </row>
    <row r="311" spans="7:29">
      <c r="G311">
        <v>322</v>
      </c>
      <c r="H311" t="s">
        <v>1576</v>
      </c>
      <c r="P311">
        <v>346</v>
      </c>
      <c r="Q311" t="s">
        <v>1577</v>
      </c>
      <c r="AB311">
        <v>720</v>
      </c>
      <c r="AC311" t="s">
        <v>1578</v>
      </c>
    </row>
    <row r="312" spans="7:29">
      <c r="G312">
        <v>323</v>
      </c>
      <c r="H312" t="s">
        <v>1579</v>
      </c>
      <c r="P312">
        <v>562</v>
      </c>
      <c r="Q312" t="s">
        <v>1580</v>
      </c>
      <c r="AB312">
        <v>721</v>
      </c>
      <c r="AC312" t="s">
        <v>1578</v>
      </c>
    </row>
    <row r="313" spans="7:29">
      <c r="G313">
        <v>324</v>
      </c>
      <c r="H313" t="s">
        <v>1581</v>
      </c>
      <c r="P313">
        <v>405</v>
      </c>
      <c r="Q313" t="s">
        <v>1582</v>
      </c>
      <c r="AB313">
        <v>722</v>
      </c>
      <c r="AC313" t="s">
        <v>1583</v>
      </c>
    </row>
    <row r="314" spans="7:29">
      <c r="G314">
        <v>325</v>
      </c>
      <c r="H314" t="s">
        <v>1584</v>
      </c>
      <c r="P314">
        <v>340</v>
      </c>
      <c r="Q314" t="s">
        <v>1585</v>
      </c>
      <c r="AB314">
        <v>723</v>
      </c>
      <c r="AC314" t="s">
        <v>1586</v>
      </c>
    </row>
    <row r="315" spans="7:29">
      <c r="G315">
        <v>326</v>
      </c>
      <c r="H315" t="s">
        <v>1587</v>
      </c>
      <c r="P315">
        <v>520</v>
      </c>
      <c r="Q315" t="s">
        <v>1588</v>
      </c>
      <c r="AB315">
        <v>724</v>
      </c>
      <c r="AC315" t="s">
        <v>1589</v>
      </c>
    </row>
    <row r="316" spans="7:29">
      <c r="G316">
        <v>327</v>
      </c>
      <c r="H316" t="s">
        <v>1590</v>
      </c>
      <c r="P316">
        <v>461</v>
      </c>
      <c r="Q316" t="s">
        <v>1591</v>
      </c>
      <c r="AB316">
        <v>357</v>
      </c>
      <c r="AC316" t="s">
        <v>1592</v>
      </c>
    </row>
    <row r="317" spans="7:29">
      <c r="G317">
        <v>328</v>
      </c>
      <c r="H317" t="s">
        <v>1593</v>
      </c>
      <c r="P317">
        <v>454</v>
      </c>
      <c r="Q317" t="s">
        <v>1594</v>
      </c>
      <c r="AB317">
        <v>351</v>
      </c>
      <c r="AC317" t="s">
        <v>1595</v>
      </c>
    </row>
    <row r="318" spans="7:29">
      <c r="G318">
        <v>329</v>
      </c>
      <c r="H318" t="s">
        <v>1596</v>
      </c>
      <c r="P318">
        <v>335</v>
      </c>
      <c r="Q318" t="s">
        <v>1597</v>
      </c>
      <c r="AB318">
        <v>355</v>
      </c>
      <c r="AC318" t="s">
        <v>1598</v>
      </c>
    </row>
    <row r="319" spans="7:29">
      <c r="G319">
        <v>330</v>
      </c>
      <c r="H319" t="s">
        <v>1599</v>
      </c>
      <c r="P319">
        <v>389</v>
      </c>
      <c r="Q319" t="s">
        <v>1600</v>
      </c>
      <c r="AB319">
        <v>669</v>
      </c>
      <c r="AC319" t="s">
        <v>1601</v>
      </c>
    </row>
    <row r="320" spans="7:29">
      <c r="G320">
        <v>331</v>
      </c>
      <c r="H320" t="s">
        <v>1602</v>
      </c>
      <c r="P320">
        <v>556</v>
      </c>
      <c r="Q320" t="s">
        <v>1603</v>
      </c>
      <c r="AB320">
        <v>526</v>
      </c>
      <c r="AC320" t="s">
        <v>1604</v>
      </c>
    </row>
    <row r="321" spans="7:29">
      <c r="G321">
        <v>332</v>
      </c>
      <c r="H321" t="s">
        <v>1605</v>
      </c>
      <c r="P321">
        <v>495</v>
      </c>
      <c r="Q321" t="s">
        <v>1606</v>
      </c>
      <c r="AB321">
        <v>30</v>
      </c>
      <c r="AC321" t="s">
        <v>1607</v>
      </c>
    </row>
    <row r="322" spans="7:29">
      <c r="G322">
        <v>333</v>
      </c>
      <c r="H322" t="s">
        <v>1608</v>
      </c>
      <c r="P322">
        <v>311</v>
      </c>
      <c r="Q322" t="s">
        <v>1609</v>
      </c>
      <c r="AB322">
        <v>290</v>
      </c>
      <c r="AC322" t="s">
        <v>1610</v>
      </c>
    </row>
    <row r="323" spans="7:29">
      <c r="G323">
        <v>334</v>
      </c>
      <c r="H323" t="s">
        <v>1611</v>
      </c>
      <c r="P323">
        <v>319</v>
      </c>
      <c r="Q323" t="s">
        <v>1612</v>
      </c>
      <c r="AB323">
        <v>232</v>
      </c>
      <c r="AC323" t="s">
        <v>1613</v>
      </c>
    </row>
    <row r="324" spans="7:29">
      <c r="G324">
        <v>335</v>
      </c>
      <c r="H324" t="s">
        <v>1614</v>
      </c>
      <c r="P324">
        <v>518</v>
      </c>
      <c r="Q324" t="s">
        <v>1615</v>
      </c>
      <c r="AB324">
        <v>264</v>
      </c>
      <c r="AC324" t="s">
        <v>1616</v>
      </c>
    </row>
    <row r="325" spans="7:29">
      <c r="G325">
        <v>336</v>
      </c>
      <c r="H325" t="s">
        <v>1617</v>
      </c>
      <c r="P325">
        <v>17</v>
      </c>
      <c r="Q325" t="s">
        <v>1618</v>
      </c>
      <c r="AB325">
        <v>551</v>
      </c>
      <c r="AC325" t="s">
        <v>1619</v>
      </c>
    </row>
    <row r="326" spans="7:29">
      <c r="G326">
        <v>337</v>
      </c>
      <c r="H326" t="s">
        <v>1620</v>
      </c>
      <c r="P326">
        <v>369</v>
      </c>
      <c r="Q326" t="s">
        <v>1621</v>
      </c>
      <c r="AB326">
        <v>6</v>
      </c>
      <c r="AC326" t="s">
        <v>1622</v>
      </c>
    </row>
    <row r="327" spans="7:29">
      <c r="G327">
        <v>338</v>
      </c>
      <c r="H327" t="s">
        <v>1623</v>
      </c>
      <c r="P327">
        <v>4</v>
      </c>
      <c r="Q327" t="s">
        <v>1624</v>
      </c>
      <c r="AB327">
        <v>668</v>
      </c>
      <c r="AC327" t="s">
        <v>1625</v>
      </c>
    </row>
    <row r="328" spans="7:29">
      <c r="G328">
        <v>339</v>
      </c>
      <c r="H328" t="s">
        <v>1626</v>
      </c>
      <c r="P328">
        <v>399</v>
      </c>
      <c r="Q328" t="s">
        <v>1627</v>
      </c>
      <c r="AB328">
        <v>106</v>
      </c>
      <c r="AC328" t="s">
        <v>1628</v>
      </c>
    </row>
    <row r="329" spans="7:29">
      <c r="G329">
        <v>340</v>
      </c>
      <c r="H329" t="s">
        <v>1629</v>
      </c>
      <c r="P329">
        <v>396</v>
      </c>
      <c r="Q329" t="s">
        <v>1630</v>
      </c>
      <c r="AB329">
        <v>700</v>
      </c>
      <c r="AC329" t="s">
        <v>1631</v>
      </c>
    </row>
    <row r="330" spans="7:29">
      <c r="G330">
        <v>341</v>
      </c>
      <c r="H330" t="s">
        <v>1632</v>
      </c>
      <c r="P330">
        <v>18</v>
      </c>
      <c r="Q330" t="s">
        <v>1633</v>
      </c>
      <c r="AB330">
        <v>164</v>
      </c>
      <c r="AC330" t="s">
        <v>1634</v>
      </c>
    </row>
    <row r="331" spans="7:29">
      <c r="G331">
        <v>342</v>
      </c>
      <c r="H331" t="s">
        <v>1635</v>
      </c>
      <c r="P331">
        <v>428</v>
      </c>
      <c r="Q331" t="s">
        <v>1636</v>
      </c>
      <c r="AB331">
        <v>725</v>
      </c>
      <c r="AC331" t="s">
        <v>1637</v>
      </c>
    </row>
    <row r="332" spans="7:29">
      <c r="G332">
        <v>343</v>
      </c>
      <c r="H332" t="s">
        <v>1638</v>
      </c>
      <c r="P332">
        <v>394</v>
      </c>
      <c r="Q332" t="s">
        <v>1639</v>
      </c>
      <c r="AB332">
        <v>726</v>
      </c>
      <c r="AC332" t="s">
        <v>1640</v>
      </c>
    </row>
    <row r="333" spans="7:29">
      <c r="G333">
        <v>344</v>
      </c>
      <c r="H333" t="s">
        <v>1641</v>
      </c>
      <c r="P333">
        <v>400</v>
      </c>
      <c r="Q333" t="s">
        <v>1642</v>
      </c>
      <c r="AB333">
        <v>727</v>
      </c>
      <c r="AC333" t="s">
        <v>1643</v>
      </c>
    </row>
    <row r="334" spans="7:29">
      <c r="G334">
        <v>345</v>
      </c>
      <c r="H334" t="s">
        <v>1644</v>
      </c>
      <c r="P334">
        <v>554</v>
      </c>
      <c r="Q334" t="s">
        <v>1645</v>
      </c>
      <c r="AB334">
        <v>728</v>
      </c>
      <c r="AC334" t="s">
        <v>1646</v>
      </c>
    </row>
    <row r="335" spans="7:29">
      <c r="G335">
        <v>346</v>
      </c>
      <c r="H335" t="s">
        <v>512</v>
      </c>
      <c r="P335">
        <v>594</v>
      </c>
      <c r="Q335" t="s">
        <v>1647</v>
      </c>
      <c r="AB335">
        <v>729</v>
      </c>
      <c r="AC335" t="s">
        <v>1648</v>
      </c>
    </row>
    <row r="336" spans="7:29">
      <c r="G336">
        <v>347</v>
      </c>
      <c r="H336" t="s">
        <v>1649</v>
      </c>
      <c r="P336">
        <v>611</v>
      </c>
      <c r="Q336" t="s">
        <v>372</v>
      </c>
      <c r="AB336">
        <v>730</v>
      </c>
      <c r="AC336" t="s">
        <v>1650</v>
      </c>
    </row>
    <row r="337" spans="7:29">
      <c r="G337">
        <v>348</v>
      </c>
      <c r="H337" t="s">
        <v>1651</v>
      </c>
      <c r="AB337">
        <v>731</v>
      </c>
      <c r="AC337" t="s">
        <v>1652</v>
      </c>
    </row>
    <row r="338" spans="7:29">
      <c r="G338">
        <v>349</v>
      </c>
      <c r="H338" t="s">
        <v>1653</v>
      </c>
      <c r="AB338">
        <v>732</v>
      </c>
      <c r="AC338" t="s">
        <v>1654</v>
      </c>
    </row>
    <row r="339" spans="7:29">
      <c r="G339">
        <v>350</v>
      </c>
      <c r="H339" t="s">
        <v>1655</v>
      </c>
      <c r="AB339">
        <v>733</v>
      </c>
      <c r="AC339" t="s">
        <v>1656</v>
      </c>
    </row>
    <row r="340" spans="7:29">
      <c r="G340">
        <v>351</v>
      </c>
      <c r="H340" t="s">
        <v>1657</v>
      </c>
      <c r="AB340">
        <v>338</v>
      </c>
      <c r="AC340" t="s">
        <v>1658</v>
      </c>
    </row>
    <row r="341" spans="7:29">
      <c r="G341">
        <v>352</v>
      </c>
      <c r="H341" t="s">
        <v>1659</v>
      </c>
      <c r="AB341">
        <v>734</v>
      </c>
      <c r="AC341" t="s">
        <v>1660</v>
      </c>
    </row>
    <row r="342" spans="7:29">
      <c r="G342">
        <v>353</v>
      </c>
      <c r="H342" t="s">
        <v>1661</v>
      </c>
      <c r="AB342">
        <v>735</v>
      </c>
      <c r="AC342" t="s">
        <v>1662</v>
      </c>
    </row>
    <row r="343" spans="7:29">
      <c r="G343">
        <v>354</v>
      </c>
      <c r="H343" t="s">
        <v>282</v>
      </c>
      <c r="AB343">
        <v>736</v>
      </c>
      <c r="AC343" t="s">
        <v>1663</v>
      </c>
    </row>
    <row r="344" spans="7:29">
      <c r="G344">
        <v>355</v>
      </c>
      <c r="H344" t="s">
        <v>1664</v>
      </c>
      <c r="AB344">
        <v>397</v>
      </c>
      <c r="AC344" t="s">
        <v>1665</v>
      </c>
    </row>
    <row r="345" spans="7:29">
      <c r="G345">
        <v>356</v>
      </c>
      <c r="H345" t="s">
        <v>1666</v>
      </c>
      <c r="AB345">
        <v>516</v>
      </c>
      <c r="AC345" t="s">
        <v>1667</v>
      </c>
    </row>
    <row r="346" spans="7:29">
      <c r="G346">
        <v>357</v>
      </c>
      <c r="H346" t="s">
        <v>1668</v>
      </c>
      <c r="AB346">
        <v>136</v>
      </c>
      <c r="AC346" t="s">
        <v>1669</v>
      </c>
    </row>
    <row r="347" spans="7:29">
      <c r="G347">
        <v>358</v>
      </c>
      <c r="H347" t="s">
        <v>1670</v>
      </c>
      <c r="AB347">
        <v>36</v>
      </c>
      <c r="AC347" t="s">
        <v>1671</v>
      </c>
    </row>
    <row r="348" spans="7:29">
      <c r="G348">
        <v>359</v>
      </c>
      <c r="H348" t="s">
        <v>1672</v>
      </c>
      <c r="AB348">
        <v>440</v>
      </c>
      <c r="AC348" t="s">
        <v>1673</v>
      </c>
    </row>
    <row r="349" spans="7:29">
      <c r="G349">
        <v>360</v>
      </c>
      <c r="H349" t="s">
        <v>941</v>
      </c>
      <c r="AB349">
        <v>503</v>
      </c>
      <c r="AC349" t="s">
        <v>1674</v>
      </c>
    </row>
    <row r="350" spans="7:29">
      <c r="G350">
        <v>361</v>
      </c>
      <c r="H350" t="s">
        <v>1675</v>
      </c>
      <c r="AB350">
        <v>442</v>
      </c>
      <c r="AC350" t="s">
        <v>1676</v>
      </c>
    </row>
    <row r="351" spans="7:29">
      <c r="G351">
        <v>362</v>
      </c>
      <c r="H351" t="s">
        <v>1677</v>
      </c>
      <c r="AB351">
        <v>514</v>
      </c>
      <c r="AC351" t="s">
        <v>1678</v>
      </c>
    </row>
    <row r="352" spans="7:29">
      <c r="G352">
        <v>363</v>
      </c>
      <c r="H352" t="s">
        <v>1679</v>
      </c>
      <c r="AB352">
        <v>385</v>
      </c>
      <c r="AC352" t="s">
        <v>1680</v>
      </c>
    </row>
    <row r="353" spans="7:29">
      <c r="G353">
        <v>364</v>
      </c>
      <c r="H353" t="s">
        <v>1144</v>
      </c>
      <c r="AB353">
        <v>444</v>
      </c>
      <c r="AC353" t="s">
        <v>1681</v>
      </c>
    </row>
    <row r="354" spans="7:29">
      <c r="G354">
        <v>365</v>
      </c>
      <c r="H354" t="s">
        <v>1682</v>
      </c>
      <c r="AB354">
        <v>623</v>
      </c>
      <c r="AC354" t="s">
        <v>1683</v>
      </c>
    </row>
    <row r="355" spans="7:29">
      <c r="G355">
        <v>366</v>
      </c>
      <c r="H355" t="s">
        <v>1684</v>
      </c>
      <c r="AB355">
        <v>312</v>
      </c>
      <c r="AC355" t="s">
        <v>1685</v>
      </c>
    </row>
    <row r="356" spans="7:29">
      <c r="G356">
        <v>367</v>
      </c>
      <c r="H356" t="s">
        <v>1686</v>
      </c>
      <c r="AB356">
        <v>439</v>
      </c>
      <c r="AC356" t="s">
        <v>1687</v>
      </c>
    </row>
    <row r="357" spans="7:29">
      <c r="G357">
        <v>368</v>
      </c>
      <c r="H357" t="s">
        <v>1688</v>
      </c>
      <c r="AB357">
        <v>447</v>
      </c>
      <c r="AC357" t="s">
        <v>1689</v>
      </c>
    </row>
    <row r="358" spans="7:29">
      <c r="G358">
        <v>369</v>
      </c>
      <c r="H358" t="s">
        <v>863</v>
      </c>
      <c r="AB358">
        <v>388</v>
      </c>
      <c r="AC358" t="s">
        <v>1690</v>
      </c>
    </row>
    <row r="359" spans="7:29">
      <c r="G359">
        <v>370</v>
      </c>
      <c r="H359" t="s">
        <v>1691</v>
      </c>
      <c r="AB359">
        <v>556</v>
      </c>
      <c r="AC359" t="s">
        <v>1692</v>
      </c>
    </row>
    <row r="360" spans="7:29">
      <c r="G360">
        <v>371</v>
      </c>
      <c r="H360" t="s">
        <v>1693</v>
      </c>
      <c r="AB360">
        <v>737</v>
      </c>
      <c r="AC360" t="s">
        <v>1694</v>
      </c>
    </row>
    <row r="361" spans="7:29">
      <c r="G361">
        <v>372</v>
      </c>
      <c r="H361" t="s">
        <v>1695</v>
      </c>
      <c r="AB361">
        <v>738</v>
      </c>
      <c r="AC361" t="s">
        <v>1696</v>
      </c>
    </row>
    <row r="362" spans="7:29">
      <c r="G362">
        <v>373</v>
      </c>
      <c r="H362" t="s">
        <v>1697</v>
      </c>
      <c r="AB362">
        <v>739</v>
      </c>
      <c r="AC362" t="s">
        <v>1698</v>
      </c>
    </row>
    <row r="363" spans="7:29">
      <c r="G363">
        <v>374</v>
      </c>
      <c r="H363" t="s">
        <v>1699</v>
      </c>
      <c r="AB363">
        <v>740</v>
      </c>
      <c r="AC363" t="s">
        <v>1700</v>
      </c>
    </row>
    <row r="364" spans="7:29">
      <c r="G364">
        <v>375</v>
      </c>
      <c r="H364" t="s">
        <v>1701</v>
      </c>
      <c r="AB364">
        <v>741</v>
      </c>
      <c r="AC364" t="s">
        <v>1702</v>
      </c>
    </row>
    <row r="365" spans="7:29">
      <c r="G365">
        <v>376</v>
      </c>
      <c r="H365" t="s">
        <v>1703</v>
      </c>
      <c r="AB365">
        <v>742</v>
      </c>
      <c r="AC365" t="s">
        <v>1704</v>
      </c>
    </row>
    <row r="366" spans="7:29">
      <c r="G366">
        <v>377</v>
      </c>
      <c r="H366" t="s">
        <v>1705</v>
      </c>
      <c r="AB366">
        <v>155</v>
      </c>
      <c r="AC366" t="s">
        <v>1706</v>
      </c>
    </row>
    <row r="367" spans="7:29">
      <c r="G367">
        <v>378</v>
      </c>
      <c r="H367" t="s">
        <v>1707</v>
      </c>
      <c r="AB367">
        <v>160</v>
      </c>
      <c r="AC367" t="s">
        <v>1708</v>
      </c>
    </row>
    <row r="368" spans="7:29">
      <c r="G368">
        <v>379</v>
      </c>
      <c r="H368" t="s">
        <v>1709</v>
      </c>
      <c r="AB368">
        <v>341</v>
      </c>
      <c r="AC368" t="s">
        <v>1710</v>
      </c>
    </row>
    <row r="369" spans="7:29">
      <c r="G369">
        <v>380</v>
      </c>
      <c r="H369" t="s">
        <v>1711</v>
      </c>
      <c r="AB369">
        <v>426</v>
      </c>
      <c r="AC369" t="s">
        <v>1712</v>
      </c>
    </row>
    <row r="370" spans="7:29">
      <c r="G370">
        <v>381</v>
      </c>
      <c r="H370" t="s">
        <v>741</v>
      </c>
      <c r="AB370">
        <v>484</v>
      </c>
      <c r="AC370" t="s">
        <v>1713</v>
      </c>
    </row>
    <row r="371" spans="7:29">
      <c r="G371">
        <v>382</v>
      </c>
      <c r="H371" t="s">
        <v>1714</v>
      </c>
      <c r="AB371">
        <v>187</v>
      </c>
      <c r="AC371" t="s">
        <v>1715</v>
      </c>
    </row>
    <row r="372" spans="7:29">
      <c r="G372">
        <v>383</v>
      </c>
      <c r="H372" t="s">
        <v>1716</v>
      </c>
      <c r="AB372">
        <v>318</v>
      </c>
      <c r="AC372" t="s">
        <v>1717</v>
      </c>
    </row>
    <row r="373" spans="7:29">
      <c r="G373">
        <v>384</v>
      </c>
      <c r="H373" t="s">
        <v>1718</v>
      </c>
      <c r="AB373">
        <v>316</v>
      </c>
      <c r="AC373" t="s">
        <v>1719</v>
      </c>
    </row>
    <row r="374" spans="7:29">
      <c r="G374">
        <v>385</v>
      </c>
      <c r="H374" t="s">
        <v>1720</v>
      </c>
      <c r="AB374">
        <v>339</v>
      </c>
      <c r="AC374" t="s">
        <v>1721</v>
      </c>
    </row>
    <row r="375" spans="7:29">
      <c r="G375">
        <v>386</v>
      </c>
      <c r="H375" t="s">
        <v>1588</v>
      </c>
      <c r="AB375">
        <v>321</v>
      </c>
      <c r="AC375" t="s">
        <v>1722</v>
      </c>
    </row>
    <row r="376" spans="7:29">
      <c r="G376">
        <v>387</v>
      </c>
      <c r="H376" t="s">
        <v>1185</v>
      </c>
      <c r="AB376">
        <v>802</v>
      </c>
      <c r="AC376" t="s">
        <v>1723</v>
      </c>
    </row>
    <row r="377" spans="7:29">
      <c r="G377">
        <v>388</v>
      </c>
      <c r="H377" t="s">
        <v>1724</v>
      </c>
      <c r="AB377">
        <v>805</v>
      </c>
      <c r="AC377" t="s">
        <v>1725</v>
      </c>
    </row>
    <row r="378" spans="7:29">
      <c r="G378">
        <v>389</v>
      </c>
      <c r="H378" t="s">
        <v>1726</v>
      </c>
      <c r="AB378">
        <v>804</v>
      </c>
      <c r="AC378" t="s">
        <v>1727</v>
      </c>
    </row>
    <row r="379" spans="7:29">
      <c r="G379">
        <v>390</v>
      </c>
      <c r="H379" t="s">
        <v>284</v>
      </c>
      <c r="AB379">
        <v>803</v>
      </c>
      <c r="AC379" t="s">
        <v>1728</v>
      </c>
    </row>
    <row r="380" spans="7:29">
      <c r="G380">
        <v>391</v>
      </c>
      <c r="H380" t="s">
        <v>1729</v>
      </c>
      <c r="AB380">
        <v>801</v>
      </c>
      <c r="AC380" t="s">
        <v>1730</v>
      </c>
    </row>
    <row r="381" spans="7:29">
      <c r="G381">
        <v>392</v>
      </c>
      <c r="H381" t="s">
        <v>1731</v>
      </c>
      <c r="AB381">
        <v>819</v>
      </c>
      <c r="AC381" t="s">
        <v>1732</v>
      </c>
    </row>
    <row r="382" spans="7:29">
      <c r="G382">
        <v>393</v>
      </c>
      <c r="H382" t="s">
        <v>58</v>
      </c>
      <c r="AB382">
        <v>609</v>
      </c>
      <c r="AC382" t="s">
        <v>1733</v>
      </c>
    </row>
    <row r="383" spans="7:29">
      <c r="G383">
        <v>394</v>
      </c>
      <c r="H383" t="s">
        <v>1734</v>
      </c>
      <c r="AB383">
        <v>55</v>
      </c>
      <c r="AC383" t="s">
        <v>1735</v>
      </c>
    </row>
    <row r="384" spans="7:29">
      <c r="G384">
        <v>395</v>
      </c>
      <c r="H384" t="s">
        <v>1736</v>
      </c>
      <c r="AB384">
        <v>215</v>
      </c>
      <c r="AC384" t="s">
        <v>1737</v>
      </c>
    </row>
    <row r="385" spans="7:29">
      <c r="G385">
        <v>396</v>
      </c>
      <c r="H385" t="s">
        <v>1738</v>
      </c>
      <c r="AB385">
        <v>661</v>
      </c>
      <c r="AC385" t="s">
        <v>1739</v>
      </c>
    </row>
    <row r="386" spans="7:29">
      <c r="G386">
        <v>397</v>
      </c>
      <c r="H386" t="s">
        <v>1740</v>
      </c>
      <c r="AB386">
        <v>75</v>
      </c>
      <c r="AC386" t="s">
        <v>1741</v>
      </c>
    </row>
    <row r="387" spans="7:29">
      <c r="G387">
        <v>398</v>
      </c>
      <c r="H387" t="s">
        <v>1742</v>
      </c>
      <c r="AB387">
        <v>420</v>
      </c>
      <c r="AC387" t="s">
        <v>1743</v>
      </c>
    </row>
    <row r="388" spans="7:29">
      <c r="G388">
        <v>399</v>
      </c>
      <c r="H388" t="s">
        <v>941</v>
      </c>
      <c r="AB388">
        <v>335</v>
      </c>
      <c r="AC388" t="s">
        <v>1744</v>
      </c>
    </row>
    <row r="389" spans="7:29">
      <c r="G389">
        <v>400</v>
      </c>
      <c r="H389" t="s">
        <v>1745</v>
      </c>
      <c r="AB389">
        <v>689</v>
      </c>
      <c r="AC389" t="s">
        <v>1746</v>
      </c>
    </row>
    <row r="390" spans="7:29">
      <c r="G390">
        <v>401</v>
      </c>
      <c r="H390" t="s">
        <v>1747</v>
      </c>
      <c r="AB390">
        <v>806</v>
      </c>
      <c r="AC390" t="s">
        <v>1748</v>
      </c>
    </row>
    <row r="391" spans="7:29">
      <c r="G391">
        <v>402</v>
      </c>
      <c r="H391" t="s">
        <v>1749</v>
      </c>
      <c r="AB391">
        <v>601</v>
      </c>
      <c r="AC391" t="s">
        <v>1750</v>
      </c>
    </row>
    <row r="392" spans="7:29">
      <c r="G392">
        <v>403</v>
      </c>
      <c r="H392" t="s">
        <v>1751</v>
      </c>
      <c r="AB392">
        <v>255</v>
      </c>
      <c r="AC392" t="s">
        <v>1752</v>
      </c>
    </row>
    <row r="393" spans="7:29">
      <c r="G393">
        <v>404</v>
      </c>
      <c r="H393" t="s">
        <v>1150</v>
      </c>
      <c r="AB393">
        <v>242</v>
      </c>
      <c r="AC393" t="s">
        <v>1753</v>
      </c>
    </row>
    <row r="394" spans="7:29">
      <c r="G394">
        <v>405</v>
      </c>
      <c r="H394" t="s">
        <v>1754</v>
      </c>
      <c r="AB394">
        <v>129</v>
      </c>
      <c r="AC394" t="s">
        <v>1755</v>
      </c>
    </row>
    <row r="395" spans="7:29">
      <c r="G395">
        <v>406</v>
      </c>
      <c r="H395" t="s">
        <v>1756</v>
      </c>
      <c r="AB395">
        <v>172</v>
      </c>
      <c r="AC395" t="s">
        <v>1757</v>
      </c>
    </row>
    <row r="396" spans="7:29">
      <c r="G396">
        <v>407</v>
      </c>
      <c r="H396" t="s">
        <v>1758</v>
      </c>
      <c r="AB396">
        <v>167</v>
      </c>
      <c r="AC396" t="s">
        <v>1759</v>
      </c>
    </row>
    <row r="397" spans="7:29">
      <c r="G397">
        <v>408</v>
      </c>
      <c r="H397" t="s">
        <v>1324</v>
      </c>
      <c r="AB397">
        <v>88</v>
      </c>
      <c r="AC397" t="s">
        <v>1760</v>
      </c>
    </row>
    <row r="398" spans="7:29">
      <c r="G398">
        <v>409</v>
      </c>
      <c r="H398" t="s">
        <v>1095</v>
      </c>
      <c r="AB398">
        <v>128</v>
      </c>
      <c r="AC398" t="s">
        <v>1761</v>
      </c>
    </row>
    <row r="399" spans="7:29">
      <c r="G399">
        <v>410</v>
      </c>
      <c r="H399" t="s">
        <v>1762</v>
      </c>
      <c r="AB399">
        <v>419</v>
      </c>
      <c r="AC399" t="s">
        <v>1763</v>
      </c>
    </row>
    <row r="400" spans="7:29">
      <c r="G400">
        <v>411</v>
      </c>
      <c r="H400" t="s">
        <v>1764</v>
      </c>
      <c r="AB400">
        <v>540</v>
      </c>
      <c r="AC400" t="s">
        <v>1765</v>
      </c>
    </row>
    <row r="401" spans="7:29">
      <c r="G401">
        <v>412</v>
      </c>
      <c r="H401" t="s">
        <v>1766</v>
      </c>
      <c r="AB401">
        <v>326</v>
      </c>
      <c r="AC401" t="s">
        <v>1767</v>
      </c>
    </row>
    <row r="402" spans="7:29">
      <c r="G402">
        <v>413</v>
      </c>
      <c r="H402" t="s">
        <v>1768</v>
      </c>
      <c r="AB402">
        <v>822</v>
      </c>
      <c r="AC402" t="s">
        <v>1769</v>
      </c>
    </row>
    <row r="403" spans="7:29">
      <c r="G403">
        <v>414</v>
      </c>
      <c r="H403" t="s">
        <v>1770</v>
      </c>
      <c r="AB403">
        <v>165</v>
      </c>
      <c r="AC403" t="s">
        <v>1771</v>
      </c>
    </row>
    <row r="404" spans="7:29">
      <c r="G404">
        <v>415</v>
      </c>
      <c r="H404" t="s">
        <v>1772</v>
      </c>
      <c r="AB404">
        <v>608</v>
      </c>
      <c r="AC404" t="s">
        <v>1773</v>
      </c>
    </row>
    <row r="405" spans="7:29">
      <c r="G405">
        <v>416</v>
      </c>
      <c r="H405" t="s">
        <v>1774</v>
      </c>
      <c r="AB405">
        <v>202</v>
      </c>
      <c r="AC405" t="s">
        <v>1775</v>
      </c>
    </row>
    <row r="406" spans="7:29">
      <c r="G406">
        <v>417</v>
      </c>
      <c r="H406" t="s">
        <v>1776</v>
      </c>
      <c r="AB406">
        <v>656</v>
      </c>
      <c r="AC406" t="s">
        <v>1777</v>
      </c>
    </row>
    <row r="407" spans="7:29">
      <c r="G407">
        <v>418</v>
      </c>
      <c r="H407" t="s">
        <v>1778</v>
      </c>
      <c r="AB407">
        <v>468</v>
      </c>
      <c r="AC407" t="s">
        <v>1779</v>
      </c>
    </row>
    <row r="408" spans="7:29">
      <c r="G408">
        <v>419</v>
      </c>
      <c r="H408" t="s">
        <v>1780</v>
      </c>
      <c r="AB408">
        <v>98</v>
      </c>
      <c r="AC408" t="s">
        <v>1781</v>
      </c>
    </row>
    <row r="409" spans="7:29">
      <c r="G409">
        <v>420</v>
      </c>
      <c r="H409" t="s">
        <v>1782</v>
      </c>
      <c r="AB409">
        <v>328</v>
      </c>
      <c r="AC409" t="s">
        <v>1783</v>
      </c>
    </row>
    <row r="410" spans="7:29">
      <c r="G410">
        <v>421</v>
      </c>
      <c r="H410" t="s">
        <v>1784</v>
      </c>
      <c r="AB410">
        <v>134</v>
      </c>
      <c r="AC410" t="s">
        <v>1785</v>
      </c>
    </row>
    <row r="411" spans="7:29">
      <c r="G411">
        <v>422</v>
      </c>
      <c r="H411" t="s">
        <v>1786</v>
      </c>
      <c r="AB411">
        <v>85</v>
      </c>
      <c r="AC411" t="s">
        <v>1787</v>
      </c>
    </row>
    <row r="412" spans="7:29">
      <c r="G412">
        <v>423</v>
      </c>
      <c r="H412" t="s">
        <v>1788</v>
      </c>
      <c r="AB412">
        <v>29</v>
      </c>
      <c r="AC412" t="s">
        <v>1789</v>
      </c>
    </row>
    <row r="413" spans="7:29">
      <c r="G413">
        <v>424</v>
      </c>
      <c r="H413" t="s">
        <v>1790</v>
      </c>
      <c r="AB413">
        <v>237</v>
      </c>
      <c r="AC413" t="s">
        <v>1791</v>
      </c>
    </row>
    <row r="414" spans="7:29">
      <c r="G414">
        <v>425</v>
      </c>
      <c r="H414" t="s">
        <v>533</v>
      </c>
      <c r="AB414">
        <v>314</v>
      </c>
      <c r="AC414" t="s">
        <v>1792</v>
      </c>
    </row>
    <row r="415" spans="7:29">
      <c r="G415">
        <v>426</v>
      </c>
      <c r="H415" t="s">
        <v>1793</v>
      </c>
      <c r="AB415">
        <v>415</v>
      </c>
      <c r="AC415" t="s">
        <v>1794</v>
      </c>
    </row>
    <row r="416" spans="7:29">
      <c r="G416">
        <v>427</v>
      </c>
      <c r="H416" t="s">
        <v>1795</v>
      </c>
      <c r="AB416">
        <v>542</v>
      </c>
      <c r="AC416" t="s">
        <v>1796</v>
      </c>
    </row>
    <row r="417" spans="7:29">
      <c r="G417">
        <v>428</v>
      </c>
      <c r="H417" t="s">
        <v>1797</v>
      </c>
      <c r="AB417">
        <v>399</v>
      </c>
      <c r="AC417" t="s">
        <v>1798</v>
      </c>
    </row>
    <row r="418" spans="7:29">
      <c r="G418">
        <v>429</v>
      </c>
      <c r="H418" t="s">
        <v>1799</v>
      </c>
      <c r="AB418">
        <v>572</v>
      </c>
      <c r="AC418" t="s">
        <v>1800</v>
      </c>
    </row>
    <row r="419" spans="7:29">
      <c r="G419">
        <v>430</v>
      </c>
      <c r="H419" t="s">
        <v>1801</v>
      </c>
      <c r="AB419">
        <v>17</v>
      </c>
      <c r="AC419" t="s">
        <v>1802</v>
      </c>
    </row>
    <row r="420" spans="7:29">
      <c r="G420">
        <v>431</v>
      </c>
      <c r="H420" t="s">
        <v>1803</v>
      </c>
      <c r="AB420">
        <v>49</v>
      </c>
      <c r="AC420" t="s">
        <v>1804</v>
      </c>
    </row>
    <row r="421" spans="7:29">
      <c r="G421">
        <v>432</v>
      </c>
      <c r="H421" t="s">
        <v>1805</v>
      </c>
      <c r="AB421">
        <v>86</v>
      </c>
      <c r="AC421" t="s">
        <v>1806</v>
      </c>
    </row>
    <row r="422" spans="7:29">
      <c r="G422">
        <v>433</v>
      </c>
      <c r="H422" t="s">
        <v>1807</v>
      </c>
      <c r="AB422">
        <v>462</v>
      </c>
      <c r="AC422" t="s">
        <v>1808</v>
      </c>
    </row>
    <row r="423" spans="7:29">
      <c r="G423">
        <v>434</v>
      </c>
      <c r="H423" t="s">
        <v>1809</v>
      </c>
      <c r="AB423">
        <v>1</v>
      </c>
      <c r="AC423" t="s">
        <v>1810</v>
      </c>
    </row>
    <row r="424" spans="7:29">
      <c r="G424">
        <v>435</v>
      </c>
      <c r="H424" t="s">
        <v>1811</v>
      </c>
      <c r="AB424">
        <v>688</v>
      </c>
      <c r="AC424" t="s">
        <v>1812</v>
      </c>
    </row>
    <row r="425" spans="7:29">
      <c r="G425">
        <v>436</v>
      </c>
      <c r="H425" t="s">
        <v>1813</v>
      </c>
      <c r="AB425">
        <v>91</v>
      </c>
      <c r="AC425" t="s">
        <v>1814</v>
      </c>
    </row>
    <row r="426" spans="7:29">
      <c r="G426">
        <v>437</v>
      </c>
      <c r="H426" t="s">
        <v>1815</v>
      </c>
      <c r="AB426">
        <v>230</v>
      </c>
      <c r="AC426" t="s">
        <v>1816</v>
      </c>
    </row>
    <row r="427" spans="7:29">
      <c r="G427">
        <v>438</v>
      </c>
      <c r="H427" t="s">
        <v>1817</v>
      </c>
      <c r="AB427">
        <v>281</v>
      </c>
      <c r="AC427" t="s">
        <v>1818</v>
      </c>
    </row>
    <row r="428" spans="7:29">
      <c r="G428">
        <v>439</v>
      </c>
      <c r="H428" t="s">
        <v>1819</v>
      </c>
      <c r="AB428">
        <v>101</v>
      </c>
      <c r="AC428" t="s">
        <v>1820</v>
      </c>
    </row>
    <row r="429" spans="7:29">
      <c r="G429">
        <v>440</v>
      </c>
      <c r="H429" t="s">
        <v>1821</v>
      </c>
      <c r="AB429">
        <v>204</v>
      </c>
      <c r="AC429" t="s">
        <v>1822</v>
      </c>
    </row>
    <row r="430" spans="7:29">
      <c r="G430">
        <v>441</v>
      </c>
      <c r="H430" t="s">
        <v>1823</v>
      </c>
      <c r="AB430">
        <v>567</v>
      </c>
      <c r="AC430" t="s">
        <v>1824</v>
      </c>
    </row>
    <row r="431" spans="7:29">
      <c r="G431">
        <v>442</v>
      </c>
      <c r="H431" t="s">
        <v>1825</v>
      </c>
      <c r="AB431">
        <v>807</v>
      </c>
      <c r="AC431" t="s">
        <v>1826</v>
      </c>
    </row>
    <row r="432" spans="7:29">
      <c r="G432">
        <v>443</v>
      </c>
      <c r="H432" t="s">
        <v>1080</v>
      </c>
      <c r="AB432">
        <v>130</v>
      </c>
      <c r="AC432" t="s">
        <v>1827</v>
      </c>
    </row>
    <row r="433" spans="7:29">
      <c r="G433">
        <v>444</v>
      </c>
      <c r="H433" t="s">
        <v>1828</v>
      </c>
      <c r="AB433">
        <v>673</v>
      </c>
      <c r="AC433" t="s">
        <v>1829</v>
      </c>
    </row>
    <row r="434" spans="7:29">
      <c r="G434">
        <v>445</v>
      </c>
      <c r="H434" t="s">
        <v>1830</v>
      </c>
      <c r="AB434">
        <v>813</v>
      </c>
      <c r="AC434" t="s">
        <v>1831</v>
      </c>
    </row>
    <row r="435" spans="7:29">
      <c r="G435">
        <v>446</v>
      </c>
      <c r="H435" t="s">
        <v>1832</v>
      </c>
      <c r="AB435">
        <v>811</v>
      </c>
      <c r="AC435" t="s">
        <v>1833</v>
      </c>
    </row>
    <row r="436" spans="7:29">
      <c r="G436">
        <v>447</v>
      </c>
      <c r="H436" t="s">
        <v>1834</v>
      </c>
      <c r="AB436">
        <v>133</v>
      </c>
      <c r="AC436" t="s">
        <v>1835</v>
      </c>
    </row>
    <row r="437" spans="7:29">
      <c r="G437">
        <v>448</v>
      </c>
      <c r="H437" t="s">
        <v>1836</v>
      </c>
      <c r="AB437">
        <v>810</v>
      </c>
      <c r="AC437" t="s">
        <v>1837</v>
      </c>
    </row>
    <row r="438" spans="7:29">
      <c r="G438">
        <v>449</v>
      </c>
      <c r="H438" t="s">
        <v>1838</v>
      </c>
      <c r="AB438">
        <v>809</v>
      </c>
      <c r="AC438" t="s">
        <v>1839</v>
      </c>
    </row>
    <row r="439" spans="7:29">
      <c r="G439">
        <v>450</v>
      </c>
      <c r="H439" t="s">
        <v>1840</v>
      </c>
      <c r="AB439">
        <v>163</v>
      </c>
      <c r="AC439" t="s">
        <v>1841</v>
      </c>
    </row>
    <row r="440" spans="7:29">
      <c r="G440">
        <v>451</v>
      </c>
      <c r="H440" t="s">
        <v>1842</v>
      </c>
      <c r="AB440">
        <v>272</v>
      </c>
      <c r="AC440" t="s">
        <v>1843</v>
      </c>
    </row>
    <row r="441" spans="7:29">
      <c r="G441">
        <v>452</v>
      </c>
      <c r="H441" t="s">
        <v>1472</v>
      </c>
      <c r="AB441">
        <v>26</v>
      </c>
      <c r="AC441" t="s">
        <v>1844</v>
      </c>
    </row>
    <row r="442" spans="7:29">
      <c r="G442">
        <v>453</v>
      </c>
      <c r="H442" t="s">
        <v>1845</v>
      </c>
      <c r="AB442">
        <v>211</v>
      </c>
      <c r="AC442" t="s">
        <v>1846</v>
      </c>
    </row>
    <row r="443" spans="7:29">
      <c r="G443">
        <v>454</v>
      </c>
      <c r="H443" t="s">
        <v>1847</v>
      </c>
      <c r="AB443">
        <v>409</v>
      </c>
      <c r="AC443" t="s">
        <v>1848</v>
      </c>
    </row>
    <row r="444" spans="7:29">
      <c r="G444">
        <v>455</v>
      </c>
      <c r="H444" t="s">
        <v>1849</v>
      </c>
      <c r="AB444">
        <v>206</v>
      </c>
      <c r="AC444" t="s">
        <v>1850</v>
      </c>
    </row>
    <row r="445" spans="7:29">
      <c r="G445">
        <v>456</v>
      </c>
      <c r="H445" t="s">
        <v>1851</v>
      </c>
      <c r="AB445">
        <v>156</v>
      </c>
      <c r="AC445" t="s">
        <v>1852</v>
      </c>
    </row>
    <row r="446" spans="7:29">
      <c r="G446">
        <v>457</v>
      </c>
      <c r="H446" t="s">
        <v>1853</v>
      </c>
      <c r="AB446">
        <v>239</v>
      </c>
      <c r="AC446" t="s">
        <v>1854</v>
      </c>
    </row>
    <row r="447" spans="7:29">
      <c r="G447">
        <v>458</v>
      </c>
      <c r="H447" t="s">
        <v>1855</v>
      </c>
      <c r="AB447">
        <v>818</v>
      </c>
      <c r="AC447" t="s">
        <v>1856</v>
      </c>
    </row>
    <row r="448" spans="7:29">
      <c r="G448">
        <v>459</v>
      </c>
      <c r="H448" t="s">
        <v>1857</v>
      </c>
      <c r="AB448">
        <v>816</v>
      </c>
      <c r="AC448" t="s">
        <v>1858</v>
      </c>
    </row>
    <row r="449" spans="7:29">
      <c r="G449">
        <v>460</v>
      </c>
      <c r="H449" t="s">
        <v>1859</v>
      </c>
      <c r="AB449">
        <v>329</v>
      </c>
      <c r="AC449" t="s">
        <v>1860</v>
      </c>
    </row>
    <row r="450" spans="7:29">
      <c r="G450">
        <v>461</v>
      </c>
      <c r="H450" t="s">
        <v>1861</v>
      </c>
      <c r="AB450">
        <v>658</v>
      </c>
      <c r="AC450" t="s">
        <v>1862</v>
      </c>
    </row>
    <row r="451" spans="7:29">
      <c r="G451">
        <v>462</v>
      </c>
      <c r="H451" t="s">
        <v>1863</v>
      </c>
      <c r="AB451">
        <v>574</v>
      </c>
      <c r="AC451" t="s">
        <v>1864</v>
      </c>
    </row>
    <row r="452" spans="7:29">
      <c r="G452">
        <v>463</v>
      </c>
      <c r="H452" t="s">
        <v>1865</v>
      </c>
      <c r="AB452">
        <v>490</v>
      </c>
      <c r="AC452" t="s">
        <v>1866</v>
      </c>
    </row>
    <row r="453" spans="7:29">
      <c r="G453">
        <v>464</v>
      </c>
      <c r="H453" t="s">
        <v>1867</v>
      </c>
      <c r="AB453">
        <v>331</v>
      </c>
      <c r="AC453" t="s">
        <v>1868</v>
      </c>
    </row>
    <row r="454" spans="7:29">
      <c r="G454">
        <v>465</v>
      </c>
      <c r="H454" t="s">
        <v>1869</v>
      </c>
      <c r="AB454">
        <v>42</v>
      </c>
      <c r="AC454" t="s">
        <v>1870</v>
      </c>
    </row>
    <row r="455" spans="7:29">
      <c r="G455">
        <v>466</v>
      </c>
      <c r="H455" t="s">
        <v>1871</v>
      </c>
      <c r="AB455">
        <v>132</v>
      </c>
      <c r="AC455" t="s">
        <v>1872</v>
      </c>
    </row>
    <row r="456" spans="7:29">
      <c r="G456">
        <v>467</v>
      </c>
      <c r="H456" t="s">
        <v>1873</v>
      </c>
      <c r="AB456">
        <v>220</v>
      </c>
      <c r="AC456" t="s">
        <v>1874</v>
      </c>
    </row>
    <row r="457" spans="7:29">
      <c r="G457">
        <v>468</v>
      </c>
      <c r="H457" t="s">
        <v>1875</v>
      </c>
      <c r="AB457">
        <v>102</v>
      </c>
      <c r="AC457" t="s">
        <v>1876</v>
      </c>
    </row>
    <row r="458" spans="7:29">
      <c r="G458">
        <v>469</v>
      </c>
      <c r="H458" t="s">
        <v>1877</v>
      </c>
      <c r="AB458">
        <v>161</v>
      </c>
      <c r="AC458" t="s">
        <v>1878</v>
      </c>
    </row>
    <row r="459" spans="7:29">
      <c r="G459">
        <v>470</v>
      </c>
      <c r="H459" t="s">
        <v>1879</v>
      </c>
      <c r="AB459">
        <v>535</v>
      </c>
      <c r="AC459" t="s">
        <v>1880</v>
      </c>
    </row>
    <row r="460" spans="7:29">
      <c r="G460">
        <v>471</v>
      </c>
      <c r="H460" t="s">
        <v>1881</v>
      </c>
      <c r="AB460">
        <v>821</v>
      </c>
      <c r="AC460" t="s">
        <v>1882</v>
      </c>
    </row>
    <row r="461" spans="7:29">
      <c r="G461">
        <v>472</v>
      </c>
      <c r="H461" t="s">
        <v>1883</v>
      </c>
      <c r="AB461">
        <v>23</v>
      </c>
      <c r="AC461" t="s">
        <v>1884</v>
      </c>
    </row>
    <row r="462" spans="7:29">
      <c r="G462">
        <v>473</v>
      </c>
      <c r="H462" t="s">
        <v>1885</v>
      </c>
      <c r="AB462">
        <v>205</v>
      </c>
      <c r="AC462" t="s">
        <v>1886</v>
      </c>
    </row>
    <row r="463" spans="7:29">
      <c r="G463">
        <v>474</v>
      </c>
      <c r="H463" t="s">
        <v>1887</v>
      </c>
      <c r="AB463">
        <v>639</v>
      </c>
      <c r="AC463" t="s">
        <v>1888</v>
      </c>
    </row>
    <row r="464" spans="7:29">
      <c r="G464">
        <v>475</v>
      </c>
      <c r="H464" t="s">
        <v>1889</v>
      </c>
      <c r="AB464">
        <v>600</v>
      </c>
      <c r="AC464" t="s">
        <v>1890</v>
      </c>
    </row>
    <row r="465" spans="7:29">
      <c r="G465">
        <v>476</v>
      </c>
      <c r="H465" t="s">
        <v>1891</v>
      </c>
      <c r="AB465">
        <v>209</v>
      </c>
      <c r="AC465" t="s">
        <v>1892</v>
      </c>
    </row>
    <row r="466" spans="7:29">
      <c r="G466">
        <v>477</v>
      </c>
      <c r="H466" t="s">
        <v>1893</v>
      </c>
      <c r="AB466">
        <v>198</v>
      </c>
      <c r="AC466" t="s">
        <v>1894</v>
      </c>
    </row>
    <row r="467" spans="7:29">
      <c r="G467">
        <v>478</v>
      </c>
      <c r="H467" t="s">
        <v>1895</v>
      </c>
      <c r="AB467">
        <v>576</v>
      </c>
      <c r="AC467" t="s">
        <v>1896</v>
      </c>
    </row>
    <row r="468" spans="7:29">
      <c r="G468">
        <v>479</v>
      </c>
      <c r="H468" t="s">
        <v>1897</v>
      </c>
      <c r="AB468">
        <v>20</v>
      </c>
      <c r="AC468" t="s">
        <v>1898</v>
      </c>
    </row>
    <row r="469" spans="7:29">
      <c r="G469">
        <v>480</v>
      </c>
      <c r="H469" t="s">
        <v>1644</v>
      </c>
      <c r="AB469">
        <v>77</v>
      </c>
      <c r="AC469" t="s">
        <v>1899</v>
      </c>
    </row>
    <row r="470" spans="7:29">
      <c r="G470">
        <v>481</v>
      </c>
      <c r="H470" t="s">
        <v>1900</v>
      </c>
      <c r="AB470">
        <v>93</v>
      </c>
      <c r="AC470" t="s">
        <v>1901</v>
      </c>
    </row>
    <row r="471" spans="7:29">
      <c r="G471">
        <v>482</v>
      </c>
      <c r="H471" t="s">
        <v>1902</v>
      </c>
      <c r="AB471">
        <v>808</v>
      </c>
      <c r="AC471" t="s">
        <v>1903</v>
      </c>
    </row>
    <row r="472" spans="7:29">
      <c r="G472">
        <v>483</v>
      </c>
      <c r="H472" t="s">
        <v>1904</v>
      </c>
      <c r="AB472">
        <v>80</v>
      </c>
      <c r="AC472" t="s">
        <v>1905</v>
      </c>
    </row>
    <row r="473" spans="7:29">
      <c r="G473">
        <v>484</v>
      </c>
      <c r="H473" t="s">
        <v>1906</v>
      </c>
      <c r="AB473">
        <v>662</v>
      </c>
      <c r="AC473" t="s">
        <v>1907</v>
      </c>
    </row>
    <row r="474" spans="7:29">
      <c r="G474">
        <v>485</v>
      </c>
      <c r="H474" t="s">
        <v>1908</v>
      </c>
      <c r="AB474">
        <v>465</v>
      </c>
      <c r="AC474" t="s">
        <v>1909</v>
      </c>
    </row>
    <row r="475" spans="7:29">
      <c r="G475">
        <v>486</v>
      </c>
      <c r="H475" t="s">
        <v>1910</v>
      </c>
      <c r="AB475">
        <v>218</v>
      </c>
      <c r="AC475" t="s">
        <v>1911</v>
      </c>
    </row>
    <row r="476" spans="7:29">
      <c r="G476">
        <v>487</v>
      </c>
      <c r="H476" t="s">
        <v>1224</v>
      </c>
      <c r="AB476">
        <v>270</v>
      </c>
      <c r="AC476" t="s">
        <v>1912</v>
      </c>
    </row>
    <row r="477" spans="7:29">
      <c r="G477">
        <v>488</v>
      </c>
      <c r="H477" t="s">
        <v>1913</v>
      </c>
      <c r="AB477">
        <v>411</v>
      </c>
      <c r="AC477" t="s">
        <v>1914</v>
      </c>
    </row>
    <row r="478" spans="7:29">
      <c r="G478">
        <v>489</v>
      </c>
      <c r="H478" t="s">
        <v>1915</v>
      </c>
      <c r="AB478">
        <v>544</v>
      </c>
      <c r="AC478" t="s">
        <v>1916</v>
      </c>
    </row>
    <row r="479" spans="7:29">
      <c r="G479">
        <v>490</v>
      </c>
      <c r="H479" t="s">
        <v>1917</v>
      </c>
      <c r="AB479">
        <v>539</v>
      </c>
      <c r="AC479" t="s">
        <v>1918</v>
      </c>
    </row>
    <row r="480" spans="7:29">
      <c r="G480">
        <v>491</v>
      </c>
      <c r="H480" t="s">
        <v>1919</v>
      </c>
      <c r="AB480">
        <v>663</v>
      </c>
      <c r="AC480" t="s">
        <v>1920</v>
      </c>
    </row>
    <row r="481" spans="7:29">
      <c r="G481">
        <v>492</v>
      </c>
      <c r="H481" t="s">
        <v>1921</v>
      </c>
      <c r="AB481">
        <v>183</v>
      </c>
      <c r="AC481" t="s">
        <v>1922</v>
      </c>
    </row>
    <row r="482" spans="7:29">
      <c r="G482">
        <v>493</v>
      </c>
      <c r="H482" t="s">
        <v>1923</v>
      </c>
      <c r="AB482">
        <v>401</v>
      </c>
      <c r="AC482" t="s">
        <v>1924</v>
      </c>
    </row>
    <row r="483" spans="7:29">
      <c r="G483">
        <v>494</v>
      </c>
      <c r="H483" t="s">
        <v>1925</v>
      </c>
      <c r="AB483">
        <v>640</v>
      </c>
      <c r="AC483" t="s">
        <v>1926</v>
      </c>
    </row>
    <row r="484" spans="7:29">
      <c r="G484">
        <v>495</v>
      </c>
      <c r="H484" t="s">
        <v>1927</v>
      </c>
      <c r="AB484">
        <v>275</v>
      </c>
      <c r="AC484" t="s">
        <v>1928</v>
      </c>
    </row>
    <row r="485" spans="7:29">
      <c r="G485">
        <v>496</v>
      </c>
      <c r="H485" t="s">
        <v>1929</v>
      </c>
      <c r="AB485">
        <v>368</v>
      </c>
      <c r="AC485" t="s">
        <v>1930</v>
      </c>
    </row>
    <row r="486" spans="7:29">
      <c r="G486">
        <v>497</v>
      </c>
      <c r="H486" t="s">
        <v>1931</v>
      </c>
      <c r="AB486">
        <v>225</v>
      </c>
      <c r="AC486" t="s">
        <v>1932</v>
      </c>
    </row>
    <row r="487" spans="7:29">
      <c r="G487">
        <v>498</v>
      </c>
      <c r="H487" t="s">
        <v>1933</v>
      </c>
      <c r="AB487">
        <v>131</v>
      </c>
      <c r="AC487" t="s">
        <v>1934</v>
      </c>
    </row>
    <row r="488" spans="7:29">
      <c r="G488">
        <v>499</v>
      </c>
      <c r="H488" t="s">
        <v>1935</v>
      </c>
      <c r="AB488">
        <v>283</v>
      </c>
      <c r="AC488" t="s">
        <v>1936</v>
      </c>
    </row>
    <row r="489" spans="7:29">
      <c r="G489">
        <v>500</v>
      </c>
      <c r="H489" t="s">
        <v>1937</v>
      </c>
      <c r="AB489">
        <v>284</v>
      </c>
      <c r="AC489" t="s">
        <v>1938</v>
      </c>
    </row>
    <row r="490" spans="7:29">
      <c r="G490">
        <v>501</v>
      </c>
      <c r="H490" t="s">
        <v>1939</v>
      </c>
      <c r="AB490">
        <v>58</v>
      </c>
      <c r="AC490" t="s">
        <v>1940</v>
      </c>
    </row>
    <row r="491" spans="7:29">
      <c r="G491">
        <v>502</v>
      </c>
      <c r="H491" t="s">
        <v>1941</v>
      </c>
      <c r="AB491">
        <v>78</v>
      </c>
      <c r="AC491" t="s">
        <v>1942</v>
      </c>
    </row>
    <row r="492" spans="7:29">
      <c r="G492">
        <v>503</v>
      </c>
      <c r="H492" t="s">
        <v>1943</v>
      </c>
      <c r="AB492">
        <v>24</v>
      </c>
      <c r="AC492" t="s">
        <v>1944</v>
      </c>
    </row>
    <row r="493" spans="7:29">
      <c r="G493">
        <v>504</v>
      </c>
      <c r="H493" t="s">
        <v>1945</v>
      </c>
      <c r="AB493">
        <v>683</v>
      </c>
      <c r="AC493" t="s">
        <v>1946</v>
      </c>
    </row>
    <row r="494" spans="7:29">
      <c r="G494">
        <v>505</v>
      </c>
      <c r="H494" t="s">
        <v>1947</v>
      </c>
      <c r="AB494">
        <v>273</v>
      </c>
      <c r="AC494" t="s">
        <v>1948</v>
      </c>
    </row>
    <row r="495" spans="7:29">
      <c r="G495">
        <v>506</v>
      </c>
      <c r="H495" t="s">
        <v>1949</v>
      </c>
      <c r="AB495">
        <v>53</v>
      </c>
      <c r="AC495" t="s">
        <v>1950</v>
      </c>
    </row>
    <row r="496" spans="7:29">
      <c r="G496">
        <v>507</v>
      </c>
      <c r="H496" t="s">
        <v>1951</v>
      </c>
      <c r="AB496">
        <v>364</v>
      </c>
      <c r="AC496" t="s">
        <v>1952</v>
      </c>
    </row>
    <row r="497" spans="7:29">
      <c r="G497">
        <v>508</v>
      </c>
      <c r="H497" t="s">
        <v>1953</v>
      </c>
      <c r="AB497">
        <v>812</v>
      </c>
      <c r="AC497" t="s">
        <v>1954</v>
      </c>
    </row>
    <row r="498" spans="7:29">
      <c r="G498">
        <v>509</v>
      </c>
      <c r="H498" t="s">
        <v>757</v>
      </c>
      <c r="AB498">
        <v>45</v>
      </c>
      <c r="AC498" t="s">
        <v>1955</v>
      </c>
    </row>
    <row r="499" spans="7:29">
      <c r="G499">
        <v>510</v>
      </c>
      <c r="H499" t="s">
        <v>1956</v>
      </c>
      <c r="AB499">
        <v>577</v>
      </c>
      <c r="AC499" t="s">
        <v>1957</v>
      </c>
    </row>
    <row r="500" spans="7:29">
      <c r="G500">
        <v>511</v>
      </c>
      <c r="H500" t="s">
        <v>1958</v>
      </c>
      <c r="AB500">
        <v>158</v>
      </c>
      <c r="AC500" t="s">
        <v>1959</v>
      </c>
    </row>
    <row r="501" spans="7:29">
      <c r="G501">
        <v>512</v>
      </c>
      <c r="H501" t="s">
        <v>1960</v>
      </c>
      <c r="AB501">
        <v>370</v>
      </c>
      <c r="AC501" t="s">
        <v>1961</v>
      </c>
    </row>
    <row r="502" spans="7:29">
      <c r="G502">
        <v>513</v>
      </c>
      <c r="H502" t="s">
        <v>1962</v>
      </c>
      <c r="AB502">
        <v>277</v>
      </c>
      <c r="AC502" t="s">
        <v>1963</v>
      </c>
    </row>
    <row r="503" spans="7:29">
      <c r="G503">
        <v>514</v>
      </c>
      <c r="H503" t="s">
        <v>1964</v>
      </c>
      <c r="AB503">
        <v>244</v>
      </c>
      <c r="AC503" t="s">
        <v>1965</v>
      </c>
    </row>
    <row r="504" spans="7:29">
      <c r="G504">
        <v>515</v>
      </c>
      <c r="H504" t="s">
        <v>129</v>
      </c>
      <c r="AB504">
        <v>820</v>
      </c>
      <c r="AC504" t="s">
        <v>1966</v>
      </c>
    </row>
    <row r="505" spans="7:29">
      <c r="G505">
        <v>516</v>
      </c>
      <c r="H505" t="s">
        <v>1967</v>
      </c>
      <c r="AB505">
        <v>675</v>
      </c>
      <c r="AC505" t="s">
        <v>1968</v>
      </c>
    </row>
    <row r="506" spans="7:29">
      <c r="G506">
        <v>517</v>
      </c>
      <c r="H506" t="s">
        <v>1969</v>
      </c>
      <c r="AB506">
        <v>546</v>
      </c>
      <c r="AC506" t="s">
        <v>1970</v>
      </c>
    </row>
    <row r="507" spans="7:29">
      <c r="G507">
        <v>518</v>
      </c>
      <c r="H507" t="s">
        <v>1971</v>
      </c>
      <c r="AB507">
        <v>606</v>
      </c>
      <c r="AC507" t="s">
        <v>1972</v>
      </c>
    </row>
    <row r="508" spans="7:29">
      <c r="G508">
        <v>519</v>
      </c>
      <c r="H508" t="s">
        <v>1973</v>
      </c>
      <c r="AB508">
        <v>27</v>
      </c>
      <c r="AC508" t="s">
        <v>1974</v>
      </c>
    </row>
    <row r="509" spans="7:29">
      <c r="G509">
        <v>520</v>
      </c>
      <c r="H509" t="s">
        <v>1975</v>
      </c>
      <c r="AB509">
        <v>50</v>
      </c>
      <c r="AC509" t="s">
        <v>1976</v>
      </c>
    </row>
    <row r="510" spans="7:29">
      <c r="G510">
        <v>521</v>
      </c>
      <c r="H510" t="s">
        <v>1977</v>
      </c>
      <c r="AB510">
        <v>571</v>
      </c>
      <c r="AC510" t="s">
        <v>1978</v>
      </c>
    </row>
    <row r="511" spans="7:29">
      <c r="G511">
        <v>522</v>
      </c>
      <c r="H511" t="s">
        <v>1979</v>
      </c>
      <c r="AB511">
        <v>461</v>
      </c>
      <c r="AC511" t="s">
        <v>1980</v>
      </c>
    </row>
    <row r="512" spans="7:29">
      <c r="G512">
        <v>523</v>
      </c>
      <c r="H512" t="s">
        <v>1981</v>
      </c>
      <c r="AB512">
        <v>90</v>
      </c>
      <c r="AC512" t="s">
        <v>1982</v>
      </c>
    </row>
    <row r="513" spans="7:29">
      <c r="G513">
        <v>524</v>
      </c>
      <c r="H513" t="s">
        <v>1983</v>
      </c>
      <c r="AB513">
        <v>324</v>
      </c>
      <c r="AC513" t="s">
        <v>1984</v>
      </c>
    </row>
    <row r="514" spans="7:29">
      <c r="G514">
        <v>525</v>
      </c>
      <c r="H514" t="s">
        <v>1985</v>
      </c>
      <c r="AB514">
        <v>659</v>
      </c>
      <c r="AC514" t="s">
        <v>1986</v>
      </c>
    </row>
    <row r="515" spans="7:29">
      <c r="G515">
        <v>526</v>
      </c>
      <c r="H515" t="s">
        <v>1987</v>
      </c>
      <c r="AB515">
        <v>170</v>
      </c>
      <c r="AC515" t="s">
        <v>1988</v>
      </c>
    </row>
    <row r="516" spans="7:29">
      <c r="G516">
        <v>527</v>
      </c>
      <c r="H516" t="s">
        <v>1989</v>
      </c>
      <c r="AB516">
        <v>403</v>
      </c>
      <c r="AC516" t="s">
        <v>1990</v>
      </c>
    </row>
    <row r="517" spans="7:29">
      <c r="G517">
        <v>528</v>
      </c>
      <c r="H517" t="s">
        <v>1991</v>
      </c>
      <c r="AB517">
        <v>573</v>
      </c>
      <c r="AC517" t="s">
        <v>1992</v>
      </c>
    </row>
    <row r="518" spans="7:29">
      <c r="G518">
        <v>529</v>
      </c>
      <c r="H518" t="s">
        <v>1993</v>
      </c>
      <c r="AB518">
        <v>48</v>
      </c>
      <c r="AC518" t="s">
        <v>1994</v>
      </c>
    </row>
    <row r="519" spans="7:29">
      <c r="G519">
        <v>530</v>
      </c>
      <c r="H519" t="s">
        <v>1995</v>
      </c>
      <c r="AB519">
        <v>565</v>
      </c>
      <c r="AC519" t="s">
        <v>1996</v>
      </c>
    </row>
    <row r="520" spans="7:29">
      <c r="G520">
        <v>531</v>
      </c>
      <c r="H520" t="s">
        <v>1997</v>
      </c>
      <c r="AB520">
        <v>43</v>
      </c>
      <c r="AC520" t="s">
        <v>1998</v>
      </c>
    </row>
    <row r="521" spans="7:29">
      <c r="G521">
        <v>532</v>
      </c>
      <c r="H521" t="s">
        <v>1999</v>
      </c>
      <c r="AB521">
        <v>21</v>
      </c>
      <c r="AC521" t="s">
        <v>2000</v>
      </c>
    </row>
    <row r="522" spans="7:29">
      <c r="G522">
        <v>533</v>
      </c>
      <c r="H522" t="s">
        <v>2001</v>
      </c>
      <c r="AB522">
        <v>569</v>
      </c>
      <c r="AC522" t="s">
        <v>2002</v>
      </c>
    </row>
    <row r="523" spans="7:29">
      <c r="G523">
        <v>534</v>
      </c>
      <c r="H523" t="s">
        <v>2003</v>
      </c>
      <c r="AB523">
        <v>405</v>
      </c>
      <c r="AC523" t="s">
        <v>2004</v>
      </c>
    </row>
    <row r="524" spans="7:29">
      <c r="G524">
        <v>535</v>
      </c>
      <c r="H524" t="s">
        <v>2005</v>
      </c>
      <c r="AB524">
        <v>685</v>
      </c>
      <c r="AC524" t="s">
        <v>2006</v>
      </c>
    </row>
    <row r="525" spans="7:29">
      <c r="G525">
        <v>536</v>
      </c>
      <c r="H525" t="s">
        <v>2007</v>
      </c>
      <c r="AB525">
        <v>657</v>
      </c>
      <c r="AC525" t="s">
        <v>2008</v>
      </c>
    </row>
    <row r="526" spans="7:29">
      <c r="G526">
        <v>537</v>
      </c>
      <c r="H526" t="s">
        <v>2009</v>
      </c>
      <c r="AB526">
        <v>208</v>
      </c>
      <c r="AC526" t="s">
        <v>2010</v>
      </c>
    </row>
    <row r="527" spans="7:29">
      <c r="G527">
        <v>538</v>
      </c>
      <c r="H527" t="s">
        <v>2011</v>
      </c>
      <c r="AB527">
        <v>691</v>
      </c>
      <c r="AC527" t="s">
        <v>2012</v>
      </c>
    </row>
    <row r="528" spans="7:29">
      <c r="G528">
        <v>539</v>
      </c>
      <c r="H528" t="s">
        <v>2013</v>
      </c>
      <c r="AB528">
        <v>815</v>
      </c>
      <c r="AC528" t="s">
        <v>2014</v>
      </c>
    </row>
    <row r="529" spans="7:29">
      <c r="G529">
        <v>540</v>
      </c>
      <c r="H529" t="s">
        <v>2015</v>
      </c>
      <c r="AB529">
        <v>823</v>
      </c>
      <c r="AC529" t="s">
        <v>2016</v>
      </c>
    </row>
    <row r="530" spans="7:29">
      <c r="G530">
        <v>541</v>
      </c>
      <c r="H530" t="s">
        <v>1067</v>
      </c>
      <c r="AB530">
        <v>817</v>
      </c>
      <c r="AC530" t="s">
        <v>2017</v>
      </c>
    </row>
    <row r="531" spans="7:29">
      <c r="G531">
        <v>542</v>
      </c>
      <c r="H531" t="s">
        <v>2018</v>
      </c>
      <c r="AB531">
        <v>566</v>
      </c>
      <c r="AC531" t="s">
        <v>2019</v>
      </c>
    </row>
    <row r="532" spans="7:29">
      <c r="G532">
        <v>543</v>
      </c>
      <c r="H532" t="s">
        <v>2020</v>
      </c>
      <c r="AB532">
        <v>125</v>
      </c>
      <c r="AC532" t="s">
        <v>2021</v>
      </c>
    </row>
    <row r="533" spans="7:29">
      <c r="G533">
        <v>544</v>
      </c>
      <c r="H533" t="s">
        <v>2022</v>
      </c>
      <c r="AB533">
        <v>253</v>
      </c>
      <c r="AC533" t="s">
        <v>2023</v>
      </c>
    </row>
    <row r="534" spans="7:29">
      <c r="G534">
        <v>545</v>
      </c>
      <c r="H534" t="s">
        <v>2024</v>
      </c>
      <c r="AB534">
        <v>100</v>
      </c>
      <c r="AC534" t="s">
        <v>2025</v>
      </c>
    </row>
    <row r="535" spans="7:29">
      <c r="G535">
        <v>546</v>
      </c>
      <c r="H535" t="s">
        <v>2026</v>
      </c>
      <c r="AB535">
        <v>412</v>
      </c>
      <c r="AC535" t="s">
        <v>2027</v>
      </c>
    </row>
    <row r="536" spans="7:29">
      <c r="G536">
        <v>547</v>
      </c>
      <c r="H536" t="s">
        <v>2028</v>
      </c>
      <c r="AB536">
        <v>545</v>
      </c>
      <c r="AC536" t="s">
        <v>2029</v>
      </c>
    </row>
    <row r="537" spans="7:29">
      <c r="G537">
        <v>548</v>
      </c>
      <c r="H537" t="s">
        <v>2030</v>
      </c>
      <c r="AB537">
        <v>547</v>
      </c>
      <c r="AC537" t="s">
        <v>2031</v>
      </c>
    </row>
    <row r="538" spans="7:29">
      <c r="G538">
        <v>549</v>
      </c>
      <c r="H538" t="s">
        <v>2032</v>
      </c>
      <c r="AB538">
        <v>464</v>
      </c>
      <c r="AC538" t="s">
        <v>2033</v>
      </c>
    </row>
    <row r="539" spans="7:29">
      <c r="G539">
        <v>550</v>
      </c>
      <c r="H539" t="s">
        <v>2034</v>
      </c>
      <c r="AB539">
        <v>22</v>
      </c>
      <c r="AC539" t="s">
        <v>2035</v>
      </c>
    </row>
    <row r="540" spans="7:29">
      <c r="G540">
        <v>551</v>
      </c>
      <c r="H540" t="s">
        <v>2036</v>
      </c>
      <c r="AB540">
        <v>228</v>
      </c>
      <c r="AC540" t="s">
        <v>2037</v>
      </c>
    </row>
    <row r="541" spans="7:29">
      <c r="G541">
        <v>552</v>
      </c>
      <c r="H541" t="s">
        <v>2038</v>
      </c>
      <c r="AB541">
        <v>19</v>
      </c>
      <c r="AC541" t="s">
        <v>2039</v>
      </c>
    </row>
    <row r="542" spans="7:29">
      <c r="G542">
        <v>553</v>
      </c>
      <c r="H542" t="s">
        <v>961</v>
      </c>
      <c r="AB542">
        <v>162</v>
      </c>
      <c r="AC542" t="s">
        <v>2040</v>
      </c>
    </row>
    <row r="543" spans="7:29">
      <c r="G543">
        <v>554</v>
      </c>
      <c r="H543" t="s">
        <v>606</v>
      </c>
      <c r="AB543">
        <v>51</v>
      </c>
      <c r="AC543" t="s">
        <v>2041</v>
      </c>
    </row>
    <row r="544" spans="7:29">
      <c r="G544">
        <v>555</v>
      </c>
      <c r="H544" t="s">
        <v>2042</v>
      </c>
      <c r="AB544">
        <v>302</v>
      </c>
      <c r="AC544" t="s">
        <v>2043</v>
      </c>
    </row>
    <row r="545" spans="7:29">
      <c r="G545">
        <v>556</v>
      </c>
      <c r="H545" t="s">
        <v>2044</v>
      </c>
      <c r="AB545">
        <v>166</v>
      </c>
      <c r="AC545" t="s">
        <v>2045</v>
      </c>
    </row>
    <row r="546" spans="7:29">
      <c r="G546">
        <v>557</v>
      </c>
      <c r="H546" t="s">
        <v>2046</v>
      </c>
      <c r="AB546">
        <v>222</v>
      </c>
      <c r="AC546" t="s">
        <v>2047</v>
      </c>
    </row>
    <row r="547" spans="7:29">
      <c r="G547">
        <v>558</v>
      </c>
      <c r="H547" t="s">
        <v>2048</v>
      </c>
      <c r="AB547">
        <v>171</v>
      </c>
      <c r="AC547" t="s">
        <v>2049</v>
      </c>
    </row>
    <row r="548" spans="7:29">
      <c r="G548">
        <v>559</v>
      </c>
      <c r="H548" t="s">
        <v>2050</v>
      </c>
      <c r="AB548">
        <v>219</v>
      </c>
      <c r="AC548" t="s">
        <v>2051</v>
      </c>
    </row>
    <row r="549" spans="7:29">
      <c r="G549">
        <v>560</v>
      </c>
      <c r="H549" t="s">
        <v>2052</v>
      </c>
      <c r="AB549">
        <v>602</v>
      </c>
      <c r="AC549" t="s">
        <v>2053</v>
      </c>
    </row>
    <row r="550" spans="7:29">
      <c r="G550">
        <v>561</v>
      </c>
      <c r="H550" t="s">
        <v>2054</v>
      </c>
      <c r="AB550">
        <v>174</v>
      </c>
      <c r="AC550" t="s">
        <v>2055</v>
      </c>
    </row>
    <row r="551" spans="7:29">
      <c r="G551">
        <v>562</v>
      </c>
      <c r="H551" t="s">
        <v>2056</v>
      </c>
      <c r="AB551">
        <v>350</v>
      </c>
      <c r="AC551" t="s">
        <v>2057</v>
      </c>
    </row>
    <row r="552" spans="7:29">
      <c r="G552">
        <v>563</v>
      </c>
      <c r="H552" t="s">
        <v>2058</v>
      </c>
      <c r="AB552">
        <v>177</v>
      </c>
      <c r="AC552" t="s">
        <v>2059</v>
      </c>
    </row>
    <row r="553" spans="7:29">
      <c r="G553">
        <v>564</v>
      </c>
      <c r="H553" t="s">
        <v>2060</v>
      </c>
      <c r="AB553">
        <v>375</v>
      </c>
      <c r="AC553" t="s">
        <v>2061</v>
      </c>
    </row>
    <row r="554" spans="7:29">
      <c r="G554">
        <v>565</v>
      </c>
      <c r="H554" t="s">
        <v>2062</v>
      </c>
      <c r="AB554">
        <v>305</v>
      </c>
      <c r="AC554" t="s">
        <v>2063</v>
      </c>
    </row>
    <row r="555" spans="7:29">
      <c r="G555">
        <v>566</v>
      </c>
      <c r="H555" t="s">
        <v>2064</v>
      </c>
      <c r="AB555">
        <v>505</v>
      </c>
      <c r="AC555" t="s">
        <v>2065</v>
      </c>
    </row>
    <row r="556" spans="7:29">
      <c r="G556">
        <v>567</v>
      </c>
      <c r="H556" t="s">
        <v>1123</v>
      </c>
      <c r="AB556">
        <v>528</v>
      </c>
      <c r="AC556" t="s">
        <v>2066</v>
      </c>
    </row>
    <row r="557" spans="7:29">
      <c r="G557">
        <v>568</v>
      </c>
      <c r="H557" t="s">
        <v>2067</v>
      </c>
      <c r="AB557">
        <v>549</v>
      </c>
      <c r="AC557" t="s">
        <v>2068</v>
      </c>
    </row>
    <row r="558" spans="7:29">
      <c r="G558">
        <v>569</v>
      </c>
      <c r="H558" t="s">
        <v>1754</v>
      </c>
      <c r="AB558">
        <v>66</v>
      </c>
      <c r="AC558" t="s">
        <v>2069</v>
      </c>
    </row>
    <row r="559" spans="7:29">
      <c r="G559">
        <v>570</v>
      </c>
      <c r="H559" t="s">
        <v>2070</v>
      </c>
      <c r="AB559">
        <v>581</v>
      </c>
      <c r="AC559" t="s">
        <v>2071</v>
      </c>
    </row>
    <row r="560" spans="7:29">
      <c r="G560">
        <v>571</v>
      </c>
      <c r="H560" t="s">
        <v>2072</v>
      </c>
      <c r="AB560">
        <v>616</v>
      </c>
      <c r="AC560" t="s">
        <v>2073</v>
      </c>
    </row>
    <row r="561" spans="7:29">
      <c r="G561">
        <v>572</v>
      </c>
      <c r="H561" t="s">
        <v>2074</v>
      </c>
      <c r="AB561">
        <v>47</v>
      </c>
      <c r="AC561" t="s">
        <v>2075</v>
      </c>
    </row>
    <row r="562" spans="7:29">
      <c r="G562">
        <v>573</v>
      </c>
      <c r="H562" t="s">
        <v>2076</v>
      </c>
      <c r="AB562">
        <v>624</v>
      </c>
      <c r="AC562" t="s">
        <v>2077</v>
      </c>
    </row>
    <row r="563" spans="7:29">
      <c r="G563">
        <v>574</v>
      </c>
      <c r="H563" t="s">
        <v>2078</v>
      </c>
      <c r="AB563">
        <v>743</v>
      </c>
      <c r="AC563" t="s">
        <v>2079</v>
      </c>
    </row>
    <row r="564" spans="7:29">
      <c r="G564">
        <v>575</v>
      </c>
      <c r="H564" t="s">
        <v>2080</v>
      </c>
      <c r="AB564">
        <v>744</v>
      </c>
      <c r="AC564" t="s">
        <v>2081</v>
      </c>
    </row>
    <row r="565" spans="7:29">
      <c r="G565">
        <v>576</v>
      </c>
      <c r="H565" t="s">
        <v>699</v>
      </c>
      <c r="AB565">
        <v>745</v>
      </c>
      <c r="AC565" t="s">
        <v>2082</v>
      </c>
    </row>
    <row r="566" spans="7:29">
      <c r="G566">
        <v>577</v>
      </c>
      <c r="H566" t="s">
        <v>2083</v>
      </c>
      <c r="AB566">
        <v>746</v>
      </c>
      <c r="AC566" t="s">
        <v>2084</v>
      </c>
    </row>
    <row r="567" spans="7:29">
      <c r="G567">
        <v>578</v>
      </c>
      <c r="H567" t="s">
        <v>2085</v>
      </c>
      <c r="AB567">
        <v>747</v>
      </c>
      <c r="AC567" t="s">
        <v>2086</v>
      </c>
    </row>
    <row r="568" spans="7:29">
      <c r="G568">
        <v>579</v>
      </c>
      <c r="H568" t="s">
        <v>2087</v>
      </c>
      <c r="AB568">
        <v>748</v>
      </c>
      <c r="AC568" t="s">
        <v>2088</v>
      </c>
    </row>
    <row r="569" spans="7:29">
      <c r="G569">
        <v>580</v>
      </c>
      <c r="H569" t="s">
        <v>2089</v>
      </c>
      <c r="AB569">
        <v>749</v>
      </c>
      <c r="AC569" t="s">
        <v>2090</v>
      </c>
    </row>
    <row r="570" spans="7:29">
      <c r="G570">
        <v>581</v>
      </c>
      <c r="H570" t="s">
        <v>2091</v>
      </c>
      <c r="AB570">
        <v>750</v>
      </c>
      <c r="AC570" t="s">
        <v>2092</v>
      </c>
    </row>
    <row r="571" spans="7:29">
      <c r="G571">
        <v>582</v>
      </c>
      <c r="H571" t="s">
        <v>2093</v>
      </c>
      <c r="AB571">
        <v>119</v>
      </c>
      <c r="AC571" t="s">
        <v>2094</v>
      </c>
    </row>
    <row r="572" spans="7:29">
      <c r="G572">
        <v>583</v>
      </c>
      <c r="H572" t="s">
        <v>2095</v>
      </c>
      <c r="AB572">
        <v>233</v>
      </c>
      <c r="AC572" t="s">
        <v>2096</v>
      </c>
    </row>
    <row r="573" spans="7:29">
      <c r="G573">
        <v>584</v>
      </c>
      <c r="H573" t="s">
        <v>2097</v>
      </c>
      <c r="AB573">
        <v>473</v>
      </c>
      <c r="AC573" t="s">
        <v>2098</v>
      </c>
    </row>
    <row r="574" spans="7:29">
      <c r="G574">
        <v>585</v>
      </c>
      <c r="H574" t="s">
        <v>2099</v>
      </c>
      <c r="AB574">
        <v>635</v>
      </c>
      <c r="AC574" t="s">
        <v>2100</v>
      </c>
    </row>
    <row r="575" spans="7:29">
      <c r="G575">
        <v>586</v>
      </c>
      <c r="H575" t="s">
        <v>2101</v>
      </c>
      <c r="AB575">
        <v>7</v>
      </c>
      <c r="AC575" t="s">
        <v>2102</v>
      </c>
    </row>
    <row r="576" spans="7:29">
      <c r="G576">
        <v>587</v>
      </c>
      <c r="H576" t="s">
        <v>2103</v>
      </c>
      <c r="AB576">
        <v>489</v>
      </c>
      <c r="AC576" t="s">
        <v>2104</v>
      </c>
    </row>
    <row r="577" spans="7:29">
      <c r="G577">
        <v>588</v>
      </c>
      <c r="H577" t="s">
        <v>2105</v>
      </c>
      <c r="AB577">
        <v>394</v>
      </c>
      <c r="AC577" t="s">
        <v>2106</v>
      </c>
    </row>
    <row r="578" spans="7:29">
      <c r="G578">
        <v>589</v>
      </c>
      <c r="H578" t="s">
        <v>2107</v>
      </c>
      <c r="AB578">
        <v>188</v>
      </c>
      <c r="AC578" t="s">
        <v>2108</v>
      </c>
    </row>
    <row r="579" spans="7:29">
      <c r="G579">
        <v>590</v>
      </c>
      <c r="H579" t="s">
        <v>2109</v>
      </c>
      <c r="AB579">
        <v>586</v>
      </c>
      <c r="AC579" t="s">
        <v>2110</v>
      </c>
    </row>
    <row r="580" spans="7:29">
      <c r="G580">
        <v>591</v>
      </c>
      <c r="H580" t="s">
        <v>2111</v>
      </c>
      <c r="AB580">
        <v>638</v>
      </c>
      <c r="AC580" t="s">
        <v>2112</v>
      </c>
    </row>
    <row r="581" spans="7:29">
      <c r="G581">
        <v>592</v>
      </c>
      <c r="H581" t="s">
        <v>2113</v>
      </c>
      <c r="AB581">
        <v>696</v>
      </c>
      <c r="AC581" t="s">
        <v>2114</v>
      </c>
    </row>
    <row r="582" spans="7:29">
      <c r="G582">
        <v>593</v>
      </c>
      <c r="H582" t="s">
        <v>1469</v>
      </c>
      <c r="AB582">
        <v>295</v>
      </c>
      <c r="AC582" t="s">
        <v>2115</v>
      </c>
    </row>
    <row r="583" spans="7:29">
      <c r="G583">
        <v>594</v>
      </c>
      <c r="H583" t="s">
        <v>2116</v>
      </c>
      <c r="AB583">
        <v>438</v>
      </c>
      <c r="AC583" t="s">
        <v>2117</v>
      </c>
    </row>
    <row r="584" spans="7:29">
      <c r="G584">
        <v>595</v>
      </c>
      <c r="H584" t="s">
        <v>761</v>
      </c>
      <c r="AB584">
        <v>520</v>
      </c>
      <c r="AC584" t="s">
        <v>2118</v>
      </c>
    </row>
    <row r="585" spans="7:29">
      <c r="G585">
        <v>596</v>
      </c>
      <c r="H585" t="s">
        <v>2119</v>
      </c>
      <c r="AB585">
        <v>694</v>
      </c>
      <c r="AC585" t="s">
        <v>2120</v>
      </c>
    </row>
    <row r="586" spans="7:29">
      <c r="G586">
        <v>597</v>
      </c>
      <c r="H586" t="s">
        <v>2121</v>
      </c>
      <c r="AB586">
        <v>292</v>
      </c>
      <c r="AC586" t="s">
        <v>2122</v>
      </c>
    </row>
    <row r="587" spans="7:29">
      <c r="G587">
        <v>598</v>
      </c>
      <c r="H587" t="s">
        <v>2123</v>
      </c>
      <c r="AB587">
        <v>105</v>
      </c>
      <c r="AC587" t="s">
        <v>2124</v>
      </c>
    </row>
    <row r="588" spans="7:29">
      <c r="G588">
        <v>599</v>
      </c>
      <c r="H588" t="s">
        <v>2125</v>
      </c>
      <c r="AB588">
        <v>383</v>
      </c>
      <c r="AC588" t="s">
        <v>2126</v>
      </c>
    </row>
    <row r="589" spans="7:29">
      <c r="G589">
        <v>600</v>
      </c>
      <c r="H589" t="s">
        <v>2127</v>
      </c>
      <c r="AB589">
        <v>512</v>
      </c>
      <c r="AC589" t="s">
        <v>2128</v>
      </c>
    </row>
    <row r="590" spans="7:29">
      <c r="G590">
        <v>601</v>
      </c>
      <c r="H590" t="s">
        <v>2129</v>
      </c>
      <c r="AB590">
        <v>479</v>
      </c>
      <c r="AC590" t="s">
        <v>2130</v>
      </c>
    </row>
    <row r="591" spans="7:29">
      <c r="G591">
        <v>602</v>
      </c>
      <c r="H591" t="s">
        <v>2131</v>
      </c>
      <c r="AB591">
        <v>184</v>
      </c>
      <c r="AC591" t="s">
        <v>2132</v>
      </c>
    </row>
    <row r="592" spans="7:29">
      <c r="G592">
        <v>603</v>
      </c>
      <c r="H592" t="s">
        <v>2133</v>
      </c>
      <c r="AB592">
        <v>445</v>
      </c>
      <c r="AC592" t="s">
        <v>2134</v>
      </c>
    </row>
    <row r="593" spans="7:29">
      <c r="G593">
        <v>604</v>
      </c>
      <c r="H593" t="s">
        <v>2135</v>
      </c>
      <c r="AB593">
        <v>497</v>
      </c>
      <c r="AC593" t="s">
        <v>2136</v>
      </c>
    </row>
    <row r="594" spans="7:29">
      <c r="G594">
        <v>605</v>
      </c>
      <c r="H594" t="s">
        <v>2137</v>
      </c>
      <c r="AB594">
        <v>583</v>
      </c>
      <c r="AC594" t="s">
        <v>2138</v>
      </c>
    </row>
    <row r="595" spans="7:29">
      <c r="G595">
        <v>606</v>
      </c>
      <c r="H595" t="s">
        <v>2139</v>
      </c>
      <c r="AB595">
        <v>395</v>
      </c>
      <c r="AC595" t="s">
        <v>2140</v>
      </c>
    </row>
    <row r="596" spans="7:29">
      <c r="G596">
        <v>607</v>
      </c>
      <c r="H596" t="s">
        <v>2141</v>
      </c>
      <c r="AB596">
        <v>628</v>
      </c>
      <c r="AC596" t="s">
        <v>2142</v>
      </c>
    </row>
    <row r="597" spans="7:29">
      <c r="G597">
        <v>608</v>
      </c>
      <c r="H597" t="s">
        <v>2143</v>
      </c>
      <c r="AB597">
        <v>585</v>
      </c>
      <c r="AC597" t="s">
        <v>2144</v>
      </c>
    </row>
    <row r="598" spans="7:29">
      <c r="G598">
        <v>609</v>
      </c>
      <c r="H598" t="s">
        <v>2145</v>
      </c>
      <c r="AB598">
        <v>361</v>
      </c>
      <c r="AC598" t="s">
        <v>2146</v>
      </c>
    </row>
    <row r="599" spans="7:29">
      <c r="G599">
        <v>610</v>
      </c>
      <c r="H599" t="s">
        <v>2147</v>
      </c>
      <c r="AB599">
        <v>381</v>
      </c>
      <c r="AC599" t="s">
        <v>2148</v>
      </c>
    </row>
    <row r="600" spans="7:29">
      <c r="G600">
        <v>611</v>
      </c>
      <c r="H600" t="s">
        <v>2149</v>
      </c>
      <c r="AB600">
        <v>584</v>
      </c>
      <c r="AC600" t="s">
        <v>2150</v>
      </c>
    </row>
    <row r="601" spans="7:29">
      <c r="G601">
        <v>612</v>
      </c>
      <c r="H601" t="s">
        <v>2151</v>
      </c>
      <c r="AB601">
        <v>62</v>
      </c>
      <c r="AC601" t="s">
        <v>2152</v>
      </c>
    </row>
    <row r="602" spans="7:29">
      <c r="G602">
        <v>613</v>
      </c>
      <c r="H602" t="s">
        <v>2153</v>
      </c>
      <c r="AB602">
        <v>379</v>
      </c>
      <c r="AC602" t="s">
        <v>2154</v>
      </c>
    </row>
    <row r="603" spans="7:29">
      <c r="G603">
        <v>614</v>
      </c>
      <c r="H603" t="s">
        <v>2155</v>
      </c>
      <c r="AB603">
        <v>390</v>
      </c>
      <c r="AC603" t="s">
        <v>2156</v>
      </c>
    </row>
    <row r="604" spans="7:29">
      <c r="G604">
        <v>615</v>
      </c>
      <c r="H604" t="s">
        <v>2157</v>
      </c>
      <c r="AB604">
        <v>476</v>
      </c>
      <c r="AC604" t="s">
        <v>2158</v>
      </c>
    </row>
    <row r="605" spans="7:29">
      <c r="G605">
        <v>616</v>
      </c>
      <c r="H605" t="s">
        <v>2159</v>
      </c>
      <c r="AB605">
        <v>377</v>
      </c>
      <c r="AC605" t="s">
        <v>2160</v>
      </c>
    </row>
    <row r="606" spans="7:29">
      <c r="G606">
        <v>617</v>
      </c>
      <c r="H606" t="s">
        <v>2161</v>
      </c>
      <c r="AB606">
        <v>511</v>
      </c>
      <c r="AC606" t="s">
        <v>2162</v>
      </c>
    </row>
    <row r="607" spans="7:29">
      <c r="G607">
        <v>618</v>
      </c>
      <c r="H607" t="s">
        <v>2163</v>
      </c>
      <c r="AB607">
        <v>434</v>
      </c>
      <c r="AC607" t="s">
        <v>2164</v>
      </c>
    </row>
    <row r="608" spans="7:29">
      <c r="G608">
        <v>619</v>
      </c>
      <c r="H608" t="s">
        <v>2165</v>
      </c>
      <c r="AB608">
        <v>347</v>
      </c>
      <c r="AC608" t="s">
        <v>2166</v>
      </c>
    </row>
    <row r="609" spans="7:29">
      <c r="G609">
        <v>620</v>
      </c>
      <c r="H609" t="s">
        <v>2167</v>
      </c>
      <c r="AB609">
        <v>33</v>
      </c>
      <c r="AC609" t="s">
        <v>2168</v>
      </c>
    </row>
    <row r="610" spans="7:29">
      <c r="G610">
        <v>621</v>
      </c>
      <c r="H610" t="s">
        <v>2169</v>
      </c>
      <c r="AB610">
        <v>436</v>
      </c>
      <c r="AC610" t="s">
        <v>2170</v>
      </c>
    </row>
    <row r="611" spans="7:29">
      <c r="G611">
        <v>622</v>
      </c>
      <c r="H611" t="s">
        <v>2171</v>
      </c>
      <c r="AB611">
        <v>147</v>
      </c>
      <c r="AC611" t="s">
        <v>2172</v>
      </c>
    </row>
    <row r="612" spans="7:29">
      <c r="G612">
        <v>623</v>
      </c>
      <c r="H612" t="s">
        <v>871</v>
      </c>
      <c r="AB612">
        <v>637</v>
      </c>
      <c r="AC612" t="s">
        <v>2173</v>
      </c>
    </row>
    <row r="613" spans="7:29">
      <c r="G613">
        <v>624</v>
      </c>
      <c r="H613" t="s">
        <v>2174</v>
      </c>
      <c r="AB613">
        <v>344</v>
      </c>
      <c r="AC613" t="s">
        <v>2175</v>
      </c>
    </row>
    <row r="614" spans="7:29">
      <c r="G614">
        <v>625</v>
      </c>
      <c r="H614" t="s">
        <v>2176</v>
      </c>
      <c r="AB614">
        <v>266</v>
      </c>
      <c r="AC614" t="s">
        <v>2177</v>
      </c>
    </row>
    <row r="615" spans="7:29">
      <c r="G615">
        <v>626</v>
      </c>
      <c r="H615" t="s">
        <v>2178</v>
      </c>
      <c r="AB615">
        <v>531</v>
      </c>
      <c r="AC615" t="s">
        <v>2179</v>
      </c>
    </row>
    <row r="616" spans="7:29">
      <c r="G616">
        <v>627</v>
      </c>
      <c r="H616" t="s">
        <v>2180</v>
      </c>
      <c r="AB616">
        <v>532</v>
      </c>
      <c r="AC616" t="s">
        <v>2181</v>
      </c>
    </row>
    <row r="617" spans="7:29">
      <c r="G617">
        <v>628</v>
      </c>
      <c r="H617" t="s">
        <v>2182</v>
      </c>
      <c r="AB617">
        <v>145</v>
      </c>
      <c r="AC617" t="s">
        <v>2183</v>
      </c>
    </row>
    <row r="618" spans="7:29">
      <c r="G618">
        <v>629</v>
      </c>
      <c r="H618" t="s">
        <v>2184</v>
      </c>
      <c r="AB618">
        <v>427</v>
      </c>
      <c r="AC618" t="s">
        <v>2185</v>
      </c>
    </row>
    <row r="619" spans="7:29">
      <c r="G619">
        <v>630</v>
      </c>
      <c r="H619" t="s">
        <v>2186</v>
      </c>
      <c r="AB619">
        <v>580</v>
      </c>
      <c r="AC619" t="s">
        <v>2187</v>
      </c>
    </row>
    <row r="620" spans="7:29">
      <c r="G620">
        <v>631</v>
      </c>
      <c r="H620" t="s">
        <v>2188</v>
      </c>
      <c r="AB620">
        <v>343</v>
      </c>
      <c r="AC620" t="s">
        <v>2189</v>
      </c>
    </row>
    <row r="621" spans="7:29">
      <c r="G621">
        <v>632</v>
      </c>
      <c r="H621" t="s">
        <v>2190</v>
      </c>
      <c r="AB621">
        <v>515</v>
      </c>
      <c r="AC621" t="s">
        <v>2191</v>
      </c>
    </row>
    <row r="622" spans="7:29">
      <c r="G622">
        <v>633</v>
      </c>
      <c r="H622" t="s">
        <v>2192</v>
      </c>
      <c r="AB622">
        <v>34</v>
      </c>
      <c r="AC622" t="s">
        <v>2193</v>
      </c>
    </row>
    <row r="623" spans="7:29">
      <c r="G623">
        <v>634</v>
      </c>
      <c r="H623" t="s">
        <v>1037</v>
      </c>
      <c r="AB623">
        <v>443</v>
      </c>
      <c r="AC623" t="s">
        <v>2194</v>
      </c>
    </row>
    <row r="624" spans="7:29">
      <c r="G624">
        <v>635</v>
      </c>
      <c r="H624" t="s">
        <v>2195</v>
      </c>
      <c r="AB624">
        <v>751</v>
      </c>
      <c r="AC624" t="s">
        <v>2196</v>
      </c>
    </row>
    <row r="625" spans="7:29">
      <c r="G625">
        <v>636</v>
      </c>
      <c r="H625" t="s">
        <v>1320</v>
      </c>
      <c r="AB625">
        <v>752</v>
      </c>
      <c r="AC625" t="s">
        <v>2197</v>
      </c>
    </row>
    <row r="626" spans="7:29">
      <c r="G626">
        <v>637</v>
      </c>
      <c r="H626" t="s">
        <v>2198</v>
      </c>
      <c r="AB626">
        <v>753</v>
      </c>
      <c r="AC626" t="s">
        <v>2199</v>
      </c>
    </row>
    <row r="627" spans="7:29">
      <c r="G627">
        <v>638</v>
      </c>
      <c r="H627" t="s">
        <v>2200</v>
      </c>
      <c r="AB627">
        <v>754</v>
      </c>
      <c r="AC627" t="s">
        <v>2201</v>
      </c>
    </row>
    <row r="628" spans="7:29">
      <c r="G628">
        <v>639</v>
      </c>
      <c r="H628" t="s">
        <v>2202</v>
      </c>
      <c r="AB628">
        <v>799</v>
      </c>
      <c r="AC628" t="s">
        <v>2203</v>
      </c>
    </row>
    <row r="629" spans="7:29">
      <c r="G629">
        <v>640</v>
      </c>
      <c r="H629" t="s">
        <v>2204</v>
      </c>
      <c r="AB629">
        <v>800</v>
      </c>
      <c r="AC629" t="s">
        <v>2203</v>
      </c>
    </row>
    <row r="630" spans="7:29">
      <c r="G630">
        <v>641</v>
      </c>
      <c r="H630" t="s">
        <v>349</v>
      </c>
      <c r="AB630">
        <v>755</v>
      </c>
      <c r="AC630" t="s">
        <v>2205</v>
      </c>
    </row>
    <row r="631" spans="7:29">
      <c r="G631">
        <v>642</v>
      </c>
      <c r="H631" t="s">
        <v>2206</v>
      </c>
      <c r="AB631">
        <v>756</v>
      </c>
      <c r="AC631" t="s">
        <v>2207</v>
      </c>
    </row>
    <row r="632" spans="7:29">
      <c r="G632">
        <v>643</v>
      </c>
      <c r="H632" t="s">
        <v>2208</v>
      </c>
      <c r="AB632">
        <v>757</v>
      </c>
      <c r="AC632" t="s">
        <v>2209</v>
      </c>
    </row>
    <row r="633" spans="7:29">
      <c r="G633">
        <v>644</v>
      </c>
      <c r="H633" t="s">
        <v>623</v>
      </c>
      <c r="AB633">
        <v>758</v>
      </c>
      <c r="AC633" t="s">
        <v>2210</v>
      </c>
    </row>
    <row r="634" spans="7:29">
      <c r="G634">
        <v>645</v>
      </c>
      <c r="H634" t="s">
        <v>2211</v>
      </c>
      <c r="AB634">
        <v>759</v>
      </c>
      <c r="AC634" t="s">
        <v>2212</v>
      </c>
    </row>
    <row r="635" spans="7:29">
      <c r="G635">
        <v>646</v>
      </c>
      <c r="H635" t="s">
        <v>2213</v>
      </c>
      <c r="AB635">
        <v>760</v>
      </c>
      <c r="AC635" t="s">
        <v>2214</v>
      </c>
    </row>
    <row r="636" spans="7:29">
      <c r="G636">
        <v>647</v>
      </c>
      <c r="H636" t="s">
        <v>2215</v>
      </c>
      <c r="AB636">
        <v>761</v>
      </c>
      <c r="AC636" t="s">
        <v>2216</v>
      </c>
    </row>
    <row r="637" spans="7:29">
      <c r="G637">
        <v>648</v>
      </c>
      <c r="H637" t="s">
        <v>2217</v>
      </c>
      <c r="AB637">
        <v>762</v>
      </c>
      <c r="AC637" t="s">
        <v>2218</v>
      </c>
    </row>
    <row r="638" spans="7:29">
      <c r="G638">
        <v>649</v>
      </c>
      <c r="H638" t="s">
        <v>2219</v>
      </c>
      <c r="AB638">
        <v>763</v>
      </c>
      <c r="AC638" t="s">
        <v>2220</v>
      </c>
    </row>
    <row r="639" spans="7:29">
      <c r="G639">
        <v>650</v>
      </c>
      <c r="H639" t="s">
        <v>610</v>
      </c>
      <c r="AB639">
        <v>764</v>
      </c>
      <c r="AC639" t="s">
        <v>2221</v>
      </c>
    </row>
    <row r="640" spans="7:29">
      <c r="G640">
        <v>651</v>
      </c>
      <c r="H640" t="s">
        <v>2222</v>
      </c>
      <c r="AB640">
        <v>354</v>
      </c>
      <c r="AC640" t="s">
        <v>2223</v>
      </c>
    </row>
    <row r="641" spans="7:29">
      <c r="G641">
        <v>652</v>
      </c>
      <c r="H641" t="s">
        <v>2224</v>
      </c>
      <c r="AB641">
        <v>765</v>
      </c>
      <c r="AC641" t="s">
        <v>2225</v>
      </c>
    </row>
    <row r="642" spans="7:29">
      <c r="G642">
        <v>653</v>
      </c>
      <c r="H642" t="s">
        <v>2226</v>
      </c>
      <c r="AB642">
        <v>236</v>
      </c>
      <c r="AC642" t="s">
        <v>2227</v>
      </c>
    </row>
    <row r="643" spans="7:29">
      <c r="G643">
        <v>654</v>
      </c>
      <c r="H643" t="s">
        <v>2228</v>
      </c>
      <c r="AB643">
        <v>481</v>
      </c>
      <c r="AC643" t="s">
        <v>2229</v>
      </c>
    </row>
    <row r="644" spans="7:29">
      <c r="G644">
        <v>655</v>
      </c>
      <c r="H644" t="s">
        <v>2230</v>
      </c>
      <c r="AB644">
        <v>37</v>
      </c>
      <c r="AC644" t="s">
        <v>2231</v>
      </c>
    </row>
    <row r="645" spans="7:29">
      <c r="G645">
        <v>656</v>
      </c>
      <c r="H645" t="s">
        <v>2232</v>
      </c>
      <c r="AB645">
        <v>112</v>
      </c>
      <c r="AC645" t="s">
        <v>2233</v>
      </c>
    </row>
    <row r="646" spans="7:29">
      <c r="G646">
        <v>657</v>
      </c>
      <c r="H646" t="s">
        <v>2234</v>
      </c>
      <c r="AB646">
        <v>587</v>
      </c>
      <c r="AC646" t="s">
        <v>2235</v>
      </c>
    </row>
    <row r="647" spans="7:29">
      <c r="G647">
        <v>658</v>
      </c>
      <c r="H647" t="s">
        <v>2236</v>
      </c>
      <c r="AB647">
        <v>555</v>
      </c>
      <c r="AC647" t="s">
        <v>2237</v>
      </c>
    </row>
    <row r="648" spans="7:29">
      <c r="G648">
        <v>659</v>
      </c>
      <c r="H648" t="s">
        <v>2238</v>
      </c>
      <c r="AB648">
        <v>451</v>
      </c>
      <c r="AC648" t="s">
        <v>2239</v>
      </c>
    </row>
    <row r="649" spans="7:29">
      <c r="G649">
        <v>660</v>
      </c>
      <c r="H649" t="s">
        <v>1397</v>
      </c>
      <c r="AB649">
        <v>110</v>
      </c>
      <c r="AC649" t="s">
        <v>2240</v>
      </c>
    </row>
    <row r="650" spans="7:29">
      <c r="G650">
        <v>661</v>
      </c>
      <c r="H650" t="s">
        <v>1638</v>
      </c>
      <c r="AB650">
        <v>378</v>
      </c>
      <c r="AC650" t="s">
        <v>2241</v>
      </c>
    </row>
    <row r="651" spans="7:29">
      <c r="G651">
        <v>662</v>
      </c>
      <c r="H651" t="s">
        <v>2242</v>
      </c>
      <c r="AB651">
        <v>477</v>
      </c>
      <c r="AC651" t="s">
        <v>2243</v>
      </c>
    </row>
    <row r="652" spans="7:29">
      <c r="G652">
        <v>663</v>
      </c>
      <c r="H652" t="s">
        <v>2244</v>
      </c>
      <c r="AB652">
        <v>196</v>
      </c>
      <c r="AC652" t="s">
        <v>2245</v>
      </c>
    </row>
    <row r="653" spans="7:29">
      <c r="G653">
        <v>664</v>
      </c>
      <c r="H653" t="s">
        <v>2246</v>
      </c>
      <c r="AB653">
        <v>424</v>
      </c>
      <c r="AC653" t="s">
        <v>2247</v>
      </c>
    </row>
    <row r="654" spans="7:29">
      <c r="G654">
        <v>665</v>
      </c>
      <c r="H654" t="s">
        <v>2248</v>
      </c>
      <c r="AB654">
        <v>559</v>
      </c>
      <c r="AC654" t="s">
        <v>2249</v>
      </c>
    </row>
    <row r="655" spans="7:29">
      <c r="G655">
        <v>666</v>
      </c>
      <c r="H655" t="s">
        <v>1483</v>
      </c>
      <c r="AB655">
        <v>185</v>
      </c>
      <c r="AC655" t="s">
        <v>2250</v>
      </c>
    </row>
    <row r="656" spans="7:29">
      <c r="G656">
        <v>667</v>
      </c>
      <c r="H656" t="s">
        <v>2251</v>
      </c>
      <c r="AB656">
        <v>120</v>
      </c>
      <c r="AC656" t="s">
        <v>2252</v>
      </c>
    </row>
    <row r="657" spans="7:29">
      <c r="G657">
        <v>668</v>
      </c>
      <c r="H657" t="s">
        <v>2253</v>
      </c>
      <c r="AB657">
        <v>182</v>
      </c>
      <c r="AC657" t="s">
        <v>2254</v>
      </c>
    </row>
    <row r="658" spans="7:29">
      <c r="G658">
        <v>669</v>
      </c>
      <c r="H658" t="s">
        <v>2255</v>
      </c>
      <c r="AB658">
        <v>294</v>
      </c>
      <c r="AC658" t="s">
        <v>2256</v>
      </c>
    </row>
    <row r="659" spans="7:29">
      <c r="G659">
        <v>670</v>
      </c>
      <c r="H659" t="s">
        <v>2257</v>
      </c>
      <c r="AB659">
        <v>382</v>
      </c>
      <c r="AC659" t="s">
        <v>2258</v>
      </c>
    </row>
    <row r="660" spans="7:29">
      <c r="G660">
        <v>671</v>
      </c>
      <c r="H660" t="s">
        <v>2259</v>
      </c>
      <c r="AB660">
        <v>523</v>
      </c>
      <c r="AC660" t="s">
        <v>2260</v>
      </c>
    </row>
    <row r="661" spans="7:29">
      <c r="G661">
        <v>672</v>
      </c>
      <c r="H661" t="s">
        <v>2261</v>
      </c>
      <c r="AB661">
        <v>114</v>
      </c>
      <c r="AC661" t="s">
        <v>2262</v>
      </c>
    </row>
    <row r="662" spans="7:29">
      <c r="G662">
        <v>673</v>
      </c>
      <c r="H662" t="s">
        <v>2263</v>
      </c>
      <c r="AB662">
        <v>455</v>
      </c>
      <c r="AC662" t="s">
        <v>2264</v>
      </c>
    </row>
    <row r="663" spans="7:29">
      <c r="G663">
        <v>674</v>
      </c>
      <c r="H663" t="s">
        <v>2265</v>
      </c>
      <c r="AB663">
        <v>622</v>
      </c>
      <c r="AC663" t="s">
        <v>2266</v>
      </c>
    </row>
    <row r="664" spans="7:29">
      <c r="G664">
        <v>675</v>
      </c>
      <c r="H664" t="s">
        <v>282</v>
      </c>
      <c r="AB664">
        <v>117</v>
      </c>
      <c r="AC664" t="s">
        <v>2267</v>
      </c>
    </row>
    <row r="665" spans="7:29">
      <c r="G665">
        <v>676</v>
      </c>
      <c r="H665" t="s">
        <v>2268</v>
      </c>
      <c r="AB665">
        <v>636</v>
      </c>
      <c r="AC665" t="s">
        <v>2269</v>
      </c>
    </row>
    <row r="666" spans="7:29">
      <c r="G666">
        <v>677</v>
      </c>
      <c r="H666" t="s">
        <v>2270</v>
      </c>
      <c r="AB666">
        <v>562</v>
      </c>
      <c r="AC666" t="s">
        <v>2271</v>
      </c>
    </row>
    <row r="667" spans="7:29">
      <c r="G667">
        <v>678</v>
      </c>
      <c r="H667" t="s">
        <v>2272</v>
      </c>
      <c r="AB667">
        <v>65</v>
      </c>
      <c r="AC667" t="s">
        <v>2273</v>
      </c>
    </row>
    <row r="668" spans="7:29">
      <c r="G668">
        <v>679</v>
      </c>
      <c r="H668" t="s">
        <v>2274</v>
      </c>
      <c r="AB668">
        <v>522</v>
      </c>
      <c r="AC668" t="s">
        <v>2275</v>
      </c>
    </row>
    <row r="669" spans="7:29">
      <c r="G669">
        <v>680</v>
      </c>
      <c r="H669" t="s">
        <v>2276</v>
      </c>
      <c r="AB669">
        <v>517</v>
      </c>
      <c r="AC669" t="s">
        <v>2277</v>
      </c>
    </row>
    <row r="670" spans="7:29">
      <c r="G670">
        <v>681</v>
      </c>
      <c r="H670" t="s">
        <v>2278</v>
      </c>
      <c r="AB670">
        <v>301</v>
      </c>
      <c r="AC670" t="s">
        <v>2279</v>
      </c>
    </row>
    <row r="671" spans="7:29">
      <c r="G671">
        <v>682</v>
      </c>
      <c r="H671" t="s">
        <v>2280</v>
      </c>
      <c r="AB671">
        <v>599</v>
      </c>
      <c r="AC671" t="s">
        <v>2281</v>
      </c>
    </row>
    <row r="672" spans="7:29">
      <c r="G672">
        <v>683</v>
      </c>
      <c r="H672" t="s">
        <v>2282</v>
      </c>
      <c r="AB672">
        <v>265</v>
      </c>
      <c r="AC672" t="s">
        <v>2283</v>
      </c>
    </row>
    <row r="673" spans="7:29">
      <c r="G673">
        <v>684</v>
      </c>
      <c r="H673" t="s">
        <v>2284</v>
      </c>
      <c r="AB673">
        <v>766</v>
      </c>
      <c r="AC673" t="s">
        <v>2285</v>
      </c>
    </row>
    <row r="674" spans="7:29">
      <c r="G674">
        <v>685</v>
      </c>
      <c r="H674" t="s">
        <v>2286</v>
      </c>
      <c r="AB674">
        <v>159</v>
      </c>
      <c r="AC674" t="s">
        <v>2287</v>
      </c>
    </row>
    <row r="675" spans="7:29">
      <c r="G675">
        <v>686</v>
      </c>
      <c r="H675" t="s">
        <v>2288</v>
      </c>
      <c r="AB675">
        <v>578</v>
      </c>
      <c r="AC675" t="s">
        <v>2289</v>
      </c>
    </row>
    <row r="676" spans="7:29">
      <c r="G676">
        <v>687</v>
      </c>
      <c r="H676" t="s">
        <v>2290</v>
      </c>
      <c r="AB676">
        <v>664</v>
      </c>
      <c r="AC676" t="s">
        <v>2291</v>
      </c>
    </row>
    <row r="677" spans="7:29">
      <c r="G677">
        <v>688</v>
      </c>
      <c r="H677" t="s">
        <v>2292</v>
      </c>
      <c r="AB677">
        <v>201</v>
      </c>
      <c r="AC677" t="s">
        <v>2293</v>
      </c>
    </row>
    <row r="678" spans="7:29">
      <c r="G678">
        <v>689</v>
      </c>
      <c r="H678" t="s">
        <v>1185</v>
      </c>
      <c r="AB678">
        <v>94</v>
      </c>
      <c r="AC678" t="s">
        <v>2294</v>
      </c>
    </row>
    <row r="679" spans="7:29">
      <c r="G679">
        <v>690</v>
      </c>
      <c r="H679" t="s">
        <v>2295</v>
      </c>
      <c r="AB679">
        <v>369</v>
      </c>
      <c r="AC679" t="s">
        <v>2296</v>
      </c>
    </row>
    <row r="680" spans="7:29">
      <c r="G680">
        <v>691</v>
      </c>
      <c r="H680" t="s">
        <v>2297</v>
      </c>
      <c r="AB680">
        <v>243</v>
      </c>
      <c r="AC680" t="s">
        <v>2298</v>
      </c>
    </row>
    <row r="681" spans="7:29">
      <c r="G681">
        <v>692</v>
      </c>
      <c r="H681" t="s">
        <v>2299</v>
      </c>
      <c r="AB681">
        <v>54</v>
      </c>
      <c r="AC681" t="s">
        <v>2300</v>
      </c>
    </row>
    <row r="682" spans="7:29">
      <c r="G682">
        <v>693</v>
      </c>
      <c r="H682" t="s">
        <v>2301</v>
      </c>
      <c r="AB682">
        <v>126</v>
      </c>
      <c r="AC682" t="s">
        <v>2302</v>
      </c>
    </row>
    <row r="683" spans="7:29">
      <c r="G683">
        <v>694</v>
      </c>
      <c r="H683" t="s">
        <v>2303</v>
      </c>
      <c r="AB683">
        <v>466</v>
      </c>
      <c r="AC683" t="s">
        <v>2304</v>
      </c>
    </row>
    <row r="684" spans="7:29">
      <c r="G684">
        <v>695</v>
      </c>
      <c r="H684" t="s">
        <v>2305</v>
      </c>
      <c r="AB684">
        <v>332</v>
      </c>
      <c r="AC684" t="s">
        <v>2306</v>
      </c>
    </row>
    <row r="685" spans="7:29">
      <c r="G685">
        <v>696</v>
      </c>
      <c r="H685" t="s">
        <v>513</v>
      </c>
      <c r="AB685">
        <v>610</v>
      </c>
      <c r="AC685" t="s">
        <v>2307</v>
      </c>
    </row>
    <row r="686" spans="7:29">
      <c r="G686">
        <v>697</v>
      </c>
      <c r="H686" t="s">
        <v>2308</v>
      </c>
      <c r="AB686">
        <v>210</v>
      </c>
      <c r="AC686" t="s">
        <v>2309</v>
      </c>
    </row>
    <row r="687" spans="7:29">
      <c r="G687">
        <v>698</v>
      </c>
      <c r="H687" t="s">
        <v>2310</v>
      </c>
      <c r="AB687">
        <v>229</v>
      </c>
      <c r="AC687" t="s">
        <v>2311</v>
      </c>
    </row>
    <row r="688" spans="7:29">
      <c r="G688">
        <v>699</v>
      </c>
      <c r="H688" t="s">
        <v>2312</v>
      </c>
      <c r="AB688">
        <v>203</v>
      </c>
      <c r="AC688" t="s">
        <v>2313</v>
      </c>
    </row>
    <row r="689" spans="7:29">
      <c r="G689">
        <v>700</v>
      </c>
      <c r="H689" t="s">
        <v>2314</v>
      </c>
      <c r="AB689">
        <v>421</v>
      </c>
      <c r="AC689" t="s">
        <v>2315</v>
      </c>
    </row>
    <row r="690" spans="7:29">
      <c r="G690">
        <v>701</v>
      </c>
      <c r="H690" t="s">
        <v>2316</v>
      </c>
      <c r="AB690">
        <v>57</v>
      </c>
      <c r="AC690" t="s">
        <v>2317</v>
      </c>
    </row>
    <row r="691" spans="7:29">
      <c r="G691">
        <v>702</v>
      </c>
      <c r="H691" t="s">
        <v>2318</v>
      </c>
      <c r="AB691">
        <v>687</v>
      </c>
      <c r="AC691" t="s">
        <v>2319</v>
      </c>
    </row>
    <row r="692" spans="7:29">
      <c r="G692">
        <v>703</v>
      </c>
      <c r="H692" t="s">
        <v>2320</v>
      </c>
      <c r="AB692">
        <v>603</v>
      </c>
      <c r="AC692" t="s">
        <v>2321</v>
      </c>
    </row>
    <row r="693" spans="7:29">
      <c r="G693">
        <v>704</v>
      </c>
      <c r="H693" t="s">
        <v>2322</v>
      </c>
      <c r="AB693">
        <v>366</v>
      </c>
      <c r="AC693" t="s">
        <v>2323</v>
      </c>
    </row>
    <row r="694" spans="7:29">
      <c r="G694">
        <v>705</v>
      </c>
      <c r="H694" t="s">
        <v>2324</v>
      </c>
      <c r="AB694">
        <v>95</v>
      </c>
      <c r="AC694" t="s">
        <v>2325</v>
      </c>
    </row>
    <row r="695" spans="7:29">
      <c r="G695">
        <v>706</v>
      </c>
      <c r="H695" t="s">
        <v>2326</v>
      </c>
      <c r="AB695">
        <v>418</v>
      </c>
      <c r="AC695" t="s">
        <v>2327</v>
      </c>
    </row>
    <row r="696" spans="7:29">
      <c r="G696">
        <v>707</v>
      </c>
      <c r="H696" t="s">
        <v>2328</v>
      </c>
      <c r="AB696">
        <v>227</v>
      </c>
      <c r="AC696" t="s">
        <v>2329</v>
      </c>
    </row>
    <row r="697" spans="7:29">
      <c r="G697">
        <v>708</v>
      </c>
      <c r="H697" t="s">
        <v>2330</v>
      </c>
      <c r="AB697">
        <v>99</v>
      </c>
      <c r="AC697" t="s">
        <v>2331</v>
      </c>
    </row>
    <row r="698" spans="7:29">
      <c r="G698">
        <v>709</v>
      </c>
      <c r="H698" t="s">
        <v>2332</v>
      </c>
      <c r="AB698">
        <v>543</v>
      </c>
      <c r="AC698" t="s">
        <v>2333</v>
      </c>
    </row>
    <row r="699" spans="7:29">
      <c r="G699">
        <v>710</v>
      </c>
      <c r="H699" t="s">
        <v>1649</v>
      </c>
      <c r="AB699">
        <v>365</v>
      </c>
      <c r="AC699" t="s">
        <v>2334</v>
      </c>
    </row>
    <row r="700" spans="7:29">
      <c r="G700">
        <v>711</v>
      </c>
      <c r="H700" t="s">
        <v>2335</v>
      </c>
      <c r="AB700">
        <v>330</v>
      </c>
      <c r="AC700" t="s">
        <v>2336</v>
      </c>
    </row>
    <row r="701" spans="7:29">
      <c r="G701">
        <v>712</v>
      </c>
      <c r="H701" t="s">
        <v>2337</v>
      </c>
      <c r="AB701">
        <v>25</v>
      </c>
      <c r="AC701" t="s">
        <v>2338</v>
      </c>
    </row>
    <row r="702" spans="7:29">
      <c r="G702">
        <v>713</v>
      </c>
      <c r="H702" t="s">
        <v>2339</v>
      </c>
      <c r="AB702">
        <v>336</v>
      </c>
      <c r="AC702" t="s">
        <v>2340</v>
      </c>
    </row>
    <row r="703" spans="7:29">
      <c r="G703">
        <v>714</v>
      </c>
      <c r="H703" t="s">
        <v>2341</v>
      </c>
      <c r="AB703">
        <v>18</v>
      </c>
      <c r="AC703" t="s">
        <v>2342</v>
      </c>
    </row>
    <row r="704" spans="7:29">
      <c r="G704">
        <v>715</v>
      </c>
      <c r="H704" t="s">
        <v>2343</v>
      </c>
      <c r="AB704">
        <v>422</v>
      </c>
      <c r="AC704" t="s">
        <v>2344</v>
      </c>
    </row>
    <row r="705" spans="7:29">
      <c r="G705">
        <v>716</v>
      </c>
      <c r="H705" t="s">
        <v>2345</v>
      </c>
      <c r="AB705">
        <v>127</v>
      </c>
      <c r="AC705" t="s">
        <v>2346</v>
      </c>
    </row>
    <row r="706" spans="7:29">
      <c r="G706">
        <v>717</v>
      </c>
      <c r="H706" t="s">
        <v>2347</v>
      </c>
      <c r="AB706">
        <v>79</v>
      </c>
      <c r="AC706" t="s">
        <v>2348</v>
      </c>
    </row>
    <row r="707" spans="7:29">
      <c r="G707">
        <v>718</v>
      </c>
      <c r="H707" t="s">
        <v>2349</v>
      </c>
      <c r="AB707">
        <v>96</v>
      </c>
      <c r="AC707" t="s">
        <v>2350</v>
      </c>
    </row>
    <row r="708" spans="7:29">
      <c r="G708">
        <v>719</v>
      </c>
      <c r="H708" t="s">
        <v>2351</v>
      </c>
      <c r="AB708">
        <v>231</v>
      </c>
      <c r="AC708" t="s">
        <v>2352</v>
      </c>
    </row>
    <row r="709" spans="7:29">
      <c r="G709">
        <v>720</v>
      </c>
      <c r="H709" t="s">
        <v>2353</v>
      </c>
      <c r="AB709">
        <v>408</v>
      </c>
      <c r="AC709" t="s">
        <v>2354</v>
      </c>
    </row>
    <row r="710" spans="7:29">
      <c r="G710">
        <v>721</v>
      </c>
      <c r="H710" t="s">
        <v>2355</v>
      </c>
      <c r="AB710">
        <v>76</v>
      </c>
      <c r="AC710" t="s">
        <v>2356</v>
      </c>
    </row>
    <row r="711" spans="7:29">
      <c r="G711">
        <v>722</v>
      </c>
      <c r="H711" t="s">
        <v>2357</v>
      </c>
      <c r="AB711">
        <v>89</v>
      </c>
      <c r="AC711" t="s">
        <v>2358</v>
      </c>
    </row>
    <row r="712" spans="7:29">
      <c r="G712">
        <v>723</v>
      </c>
      <c r="H712" t="s">
        <v>2359</v>
      </c>
      <c r="AB712">
        <v>212</v>
      </c>
      <c r="AC712" t="s">
        <v>2360</v>
      </c>
    </row>
    <row r="713" spans="7:29">
      <c r="G713">
        <v>724</v>
      </c>
      <c r="H713" t="s">
        <v>2361</v>
      </c>
      <c r="AB713">
        <v>200</v>
      </c>
      <c r="AC713" t="s">
        <v>2362</v>
      </c>
    </row>
    <row r="714" spans="7:29">
      <c r="G714">
        <v>725</v>
      </c>
      <c r="H714" t="s">
        <v>2363</v>
      </c>
      <c r="AB714">
        <v>303</v>
      </c>
      <c r="AC714" t="s">
        <v>2364</v>
      </c>
    </row>
    <row r="715" spans="7:29">
      <c r="G715">
        <v>726</v>
      </c>
      <c r="H715" t="s">
        <v>2365</v>
      </c>
      <c r="AB715">
        <v>536</v>
      </c>
      <c r="AC715" t="s">
        <v>2366</v>
      </c>
    </row>
    <row r="716" spans="7:29">
      <c r="G716">
        <v>727</v>
      </c>
      <c r="H716" t="s">
        <v>777</v>
      </c>
      <c r="AB716">
        <v>491</v>
      </c>
      <c r="AC716" t="s">
        <v>2367</v>
      </c>
    </row>
    <row r="717" spans="7:29">
      <c r="G717">
        <v>728</v>
      </c>
      <c r="H717" t="s">
        <v>2368</v>
      </c>
      <c r="AB717">
        <v>684</v>
      </c>
      <c r="AC717" t="s">
        <v>2369</v>
      </c>
    </row>
    <row r="718" spans="7:29">
      <c r="G718">
        <v>729</v>
      </c>
      <c r="H718" t="s">
        <v>2370</v>
      </c>
      <c r="AB718">
        <v>199</v>
      </c>
      <c r="AC718" t="s">
        <v>2371</v>
      </c>
    </row>
    <row r="719" spans="7:29">
      <c r="G719">
        <v>730</v>
      </c>
      <c r="H719" t="s">
        <v>606</v>
      </c>
      <c r="AB719">
        <v>223</v>
      </c>
      <c r="AC719" t="s">
        <v>2372</v>
      </c>
    </row>
    <row r="720" spans="7:29">
      <c r="G720">
        <v>731</v>
      </c>
      <c r="H720" t="s">
        <v>2316</v>
      </c>
      <c r="AB720">
        <v>59</v>
      </c>
      <c r="AC720" t="s">
        <v>2373</v>
      </c>
    </row>
    <row r="721" spans="7:29">
      <c r="G721">
        <v>732</v>
      </c>
      <c r="H721" t="s">
        <v>2374</v>
      </c>
      <c r="AB721">
        <v>607</v>
      </c>
      <c r="AC721" t="s">
        <v>2375</v>
      </c>
    </row>
    <row r="722" spans="7:29">
      <c r="G722">
        <v>733</v>
      </c>
      <c r="H722" t="s">
        <v>2376</v>
      </c>
      <c r="AB722">
        <v>282</v>
      </c>
      <c r="AC722" t="s">
        <v>2377</v>
      </c>
    </row>
    <row r="723" spans="7:29">
      <c r="G723">
        <v>734</v>
      </c>
      <c r="H723" t="s">
        <v>2378</v>
      </c>
      <c r="AB723">
        <v>240</v>
      </c>
      <c r="AC723" t="s">
        <v>2379</v>
      </c>
    </row>
    <row r="724" spans="7:29">
      <c r="G724">
        <v>735</v>
      </c>
      <c r="H724" t="s">
        <v>2380</v>
      </c>
      <c r="AB724">
        <v>469</v>
      </c>
      <c r="AC724" t="s">
        <v>2381</v>
      </c>
    </row>
    <row r="725" spans="7:29">
      <c r="G725">
        <v>736</v>
      </c>
      <c r="H725" t="s">
        <v>2382</v>
      </c>
      <c r="AB725">
        <v>279</v>
      </c>
      <c r="AC725" t="s">
        <v>2383</v>
      </c>
    </row>
    <row r="726" spans="7:29">
      <c r="G726">
        <v>737</v>
      </c>
      <c r="H726" t="s">
        <v>2384</v>
      </c>
      <c r="AB726">
        <v>660</v>
      </c>
      <c r="AC726" t="s">
        <v>2385</v>
      </c>
    </row>
    <row r="727" spans="7:29">
      <c r="G727">
        <v>738</v>
      </c>
      <c r="H727" t="s">
        <v>2386</v>
      </c>
      <c r="AB727">
        <v>548</v>
      </c>
      <c r="AC727" t="s">
        <v>2387</v>
      </c>
    </row>
    <row r="728" spans="7:29">
      <c r="G728">
        <v>739</v>
      </c>
      <c r="H728" t="s">
        <v>2388</v>
      </c>
      <c r="AB728">
        <v>417</v>
      </c>
      <c r="AC728" t="s">
        <v>2389</v>
      </c>
    </row>
    <row r="729" spans="7:29">
      <c r="G729">
        <v>740</v>
      </c>
      <c r="H729" t="s">
        <v>1144</v>
      </c>
      <c r="AB729">
        <v>216</v>
      </c>
      <c r="AC729" t="s">
        <v>2390</v>
      </c>
    </row>
    <row r="730" spans="7:29">
      <c r="G730">
        <v>741</v>
      </c>
      <c r="H730" t="s">
        <v>2391</v>
      </c>
      <c r="AB730">
        <v>241</v>
      </c>
      <c r="AC730" t="s">
        <v>2392</v>
      </c>
    </row>
    <row r="731" spans="7:29">
      <c r="G731">
        <v>742</v>
      </c>
      <c r="H731" t="s">
        <v>2393</v>
      </c>
      <c r="AB731">
        <v>537</v>
      </c>
      <c r="AC731" t="s">
        <v>2394</v>
      </c>
    </row>
    <row r="732" spans="7:29">
      <c r="G732">
        <v>743</v>
      </c>
      <c r="H732" t="s">
        <v>2395</v>
      </c>
      <c r="AB732">
        <v>367</v>
      </c>
      <c r="AC732" t="s">
        <v>2396</v>
      </c>
    </row>
    <row r="733" spans="7:29">
      <c r="G733">
        <v>744</v>
      </c>
      <c r="H733" t="s">
        <v>2397</v>
      </c>
      <c r="AB733">
        <v>157</v>
      </c>
      <c r="AC733" t="s">
        <v>2398</v>
      </c>
    </row>
    <row r="734" spans="7:29">
      <c r="G734">
        <v>745</v>
      </c>
      <c r="H734" t="s">
        <v>2399</v>
      </c>
      <c r="AB734">
        <v>414</v>
      </c>
      <c r="AC734" t="s">
        <v>2400</v>
      </c>
    </row>
    <row r="735" spans="7:29">
      <c r="G735">
        <v>746</v>
      </c>
      <c r="H735" t="s">
        <v>2401</v>
      </c>
      <c r="AB735">
        <v>46</v>
      </c>
      <c r="AC735" t="s">
        <v>2402</v>
      </c>
    </row>
    <row r="736" spans="7:29">
      <c r="G736">
        <v>747</v>
      </c>
      <c r="H736" t="s">
        <v>2403</v>
      </c>
      <c r="AB736">
        <v>676</v>
      </c>
      <c r="AC736" t="s">
        <v>2404</v>
      </c>
    </row>
    <row r="737" spans="7:29">
      <c r="G737">
        <v>748</v>
      </c>
      <c r="H737" t="s">
        <v>2405</v>
      </c>
      <c r="AB737">
        <v>256</v>
      </c>
      <c r="AC737" t="s">
        <v>2406</v>
      </c>
    </row>
    <row r="738" spans="7:29">
      <c r="G738">
        <v>749</v>
      </c>
      <c r="H738" t="s">
        <v>1969</v>
      </c>
      <c r="AB738">
        <v>87</v>
      </c>
      <c r="AC738" t="s">
        <v>2407</v>
      </c>
    </row>
    <row r="739" spans="7:29">
      <c r="G739">
        <v>750</v>
      </c>
      <c r="H739" t="s">
        <v>2408</v>
      </c>
      <c r="AB739">
        <v>83</v>
      </c>
      <c r="AC739" t="s">
        <v>2409</v>
      </c>
    </row>
    <row r="740" spans="7:29">
      <c r="G740">
        <v>751</v>
      </c>
      <c r="H740" t="s">
        <v>2410</v>
      </c>
      <c r="AB740">
        <v>333</v>
      </c>
      <c r="AC740" t="s">
        <v>2411</v>
      </c>
    </row>
    <row r="741" spans="7:29">
      <c r="G741">
        <v>752</v>
      </c>
      <c r="H741" t="s">
        <v>2412</v>
      </c>
      <c r="AB741">
        <v>690</v>
      </c>
      <c r="AC741" t="s">
        <v>2413</v>
      </c>
    </row>
    <row r="742" spans="7:29">
      <c r="G742">
        <v>753</v>
      </c>
      <c r="H742" t="s">
        <v>2414</v>
      </c>
      <c r="AB742">
        <v>304</v>
      </c>
      <c r="AC742" t="s">
        <v>2415</v>
      </c>
    </row>
    <row r="743" spans="7:29">
      <c r="G743">
        <v>754</v>
      </c>
      <c r="H743" t="s">
        <v>1204</v>
      </c>
      <c r="AB743">
        <v>686</v>
      </c>
      <c r="AC743" t="s">
        <v>2416</v>
      </c>
    </row>
    <row r="744" spans="7:29">
      <c r="G744">
        <v>755</v>
      </c>
      <c r="H744" t="s">
        <v>2417</v>
      </c>
      <c r="AB744">
        <v>276</v>
      </c>
      <c r="AC744" t="s">
        <v>2418</v>
      </c>
    </row>
    <row r="745" spans="7:29">
      <c r="G745">
        <v>756</v>
      </c>
      <c r="H745" t="s">
        <v>2419</v>
      </c>
      <c r="AB745">
        <v>214</v>
      </c>
      <c r="AC745" t="s">
        <v>2420</v>
      </c>
    </row>
    <row r="746" spans="7:29">
      <c r="G746">
        <v>757</v>
      </c>
      <c r="H746" t="s">
        <v>2421</v>
      </c>
      <c r="AB746">
        <v>97</v>
      </c>
      <c r="AC746" t="s">
        <v>2422</v>
      </c>
    </row>
    <row r="747" spans="7:29">
      <c r="G747">
        <v>758</v>
      </c>
      <c r="H747" t="s">
        <v>2423</v>
      </c>
      <c r="AB747">
        <v>406</v>
      </c>
      <c r="AC747" t="s">
        <v>2424</v>
      </c>
    </row>
    <row r="748" spans="7:29">
      <c r="G748">
        <v>759</v>
      </c>
      <c r="H748" t="s">
        <v>2425</v>
      </c>
      <c r="AB748">
        <v>570</v>
      </c>
      <c r="AC748" t="s">
        <v>2426</v>
      </c>
    </row>
    <row r="749" spans="7:29">
      <c r="G749">
        <v>760</v>
      </c>
      <c r="H749" t="s">
        <v>1056</v>
      </c>
      <c r="AB749">
        <v>60</v>
      </c>
      <c r="AC749" t="s">
        <v>2427</v>
      </c>
    </row>
    <row r="750" spans="7:29">
      <c r="G750">
        <v>761</v>
      </c>
      <c r="H750" t="s">
        <v>2428</v>
      </c>
      <c r="AB750">
        <v>56</v>
      </c>
      <c r="AC750" t="s">
        <v>2429</v>
      </c>
    </row>
    <row r="751" spans="7:29">
      <c r="G751">
        <v>762</v>
      </c>
      <c r="H751" t="s">
        <v>2430</v>
      </c>
      <c r="AB751">
        <v>470</v>
      </c>
      <c r="AC751" t="s">
        <v>2431</v>
      </c>
    </row>
    <row r="752" spans="7:29">
      <c r="G752">
        <v>763</v>
      </c>
      <c r="H752" t="s">
        <v>2432</v>
      </c>
      <c r="AB752">
        <v>226</v>
      </c>
      <c r="AC752" t="s">
        <v>2433</v>
      </c>
    </row>
    <row r="753" spans="7:29">
      <c r="G753">
        <v>764</v>
      </c>
      <c r="H753" t="s">
        <v>2434</v>
      </c>
      <c r="AB753">
        <v>278</v>
      </c>
      <c r="AC753" t="s">
        <v>2435</v>
      </c>
    </row>
    <row r="754" spans="7:29">
      <c r="G754">
        <v>765</v>
      </c>
      <c r="H754" t="s">
        <v>558</v>
      </c>
      <c r="AB754">
        <v>410</v>
      </c>
      <c r="AC754" t="s">
        <v>2436</v>
      </c>
    </row>
    <row r="755" spans="7:29">
      <c r="G755">
        <v>766</v>
      </c>
      <c r="H755" t="s">
        <v>2437</v>
      </c>
      <c r="AB755">
        <v>463</v>
      </c>
      <c r="AC755" t="s">
        <v>2438</v>
      </c>
    </row>
    <row r="756" spans="7:29">
      <c r="G756">
        <v>767</v>
      </c>
      <c r="H756" t="s">
        <v>2439</v>
      </c>
      <c r="AB756">
        <v>169</v>
      </c>
      <c r="AC756" t="s">
        <v>2440</v>
      </c>
    </row>
    <row r="757" spans="7:29">
      <c r="G757">
        <v>768</v>
      </c>
      <c r="H757" t="s">
        <v>1742</v>
      </c>
      <c r="AB757">
        <v>416</v>
      </c>
      <c r="AC757" t="s">
        <v>2441</v>
      </c>
    </row>
    <row r="758" spans="7:29">
      <c r="G758">
        <v>769</v>
      </c>
      <c r="H758" t="s">
        <v>2442</v>
      </c>
      <c r="AB758">
        <v>407</v>
      </c>
      <c r="AC758" t="s">
        <v>2443</v>
      </c>
    </row>
    <row r="759" spans="7:29">
      <c r="G759">
        <v>770</v>
      </c>
      <c r="H759" t="s">
        <v>2444</v>
      </c>
      <c r="AB759">
        <v>92</v>
      </c>
      <c r="AC759" t="s">
        <v>2445</v>
      </c>
    </row>
    <row r="760" spans="7:29">
      <c r="G760">
        <v>771</v>
      </c>
      <c r="H760" t="s">
        <v>2446</v>
      </c>
      <c r="AB760">
        <v>404</v>
      </c>
      <c r="AC760" t="s">
        <v>2447</v>
      </c>
    </row>
    <row r="761" spans="7:29">
      <c r="G761">
        <v>772</v>
      </c>
      <c r="H761" t="s">
        <v>2448</v>
      </c>
      <c r="AB761">
        <v>467</v>
      </c>
      <c r="AC761" t="s">
        <v>2449</v>
      </c>
    </row>
    <row r="762" spans="7:29">
      <c r="G762">
        <v>773</v>
      </c>
      <c r="H762" t="s">
        <v>2450</v>
      </c>
      <c r="AB762">
        <v>538</v>
      </c>
      <c r="AC762" t="s">
        <v>2451</v>
      </c>
    </row>
    <row r="763" spans="7:29">
      <c r="G763">
        <v>774</v>
      </c>
      <c r="H763" t="s">
        <v>2452</v>
      </c>
      <c r="AB763">
        <v>81</v>
      </c>
      <c r="AC763" t="s">
        <v>2453</v>
      </c>
    </row>
    <row r="764" spans="7:29">
      <c r="G764">
        <v>775</v>
      </c>
      <c r="H764" t="s">
        <v>2454</v>
      </c>
      <c r="AB764">
        <v>413</v>
      </c>
      <c r="AC764" t="s">
        <v>2455</v>
      </c>
    </row>
    <row r="765" spans="7:29">
      <c r="G765">
        <v>776</v>
      </c>
      <c r="H765" t="s">
        <v>2456</v>
      </c>
      <c r="AB765">
        <v>213</v>
      </c>
      <c r="AC765" t="s">
        <v>2457</v>
      </c>
    </row>
    <row r="766" spans="7:29">
      <c r="G766">
        <v>777</v>
      </c>
      <c r="H766" t="s">
        <v>1038</v>
      </c>
      <c r="AB766">
        <v>254</v>
      </c>
      <c r="AC766" t="s">
        <v>2458</v>
      </c>
    </row>
    <row r="767" spans="7:29">
      <c r="G767">
        <v>778</v>
      </c>
      <c r="H767" t="s">
        <v>1061</v>
      </c>
      <c r="AB767">
        <v>82</v>
      </c>
      <c r="AC767" t="s">
        <v>2459</v>
      </c>
    </row>
    <row r="768" spans="7:29">
      <c r="G768">
        <v>779</v>
      </c>
      <c r="H768" t="s">
        <v>2460</v>
      </c>
      <c r="AB768">
        <v>692</v>
      </c>
      <c r="AC768" t="s">
        <v>2461</v>
      </c>
    </row>
    <row r="769" spans="7:29">
      <c r="G769">
        <v>780</v>
      </c>
      <c r="H769" t="s">
        <v>2462</v>
      </c>
      <c r="AB769">
        <v>84</v>
      </c>
      <c r="AC769" t="s">
        <v>2463</v>
      </c>
    </row>
    <row r="770" spans="7:29">
      <c r="G770">
        <v>781</v>
      </c>
      <c r="H770" t="s">
        <v>665</v>
      </c>
      <c r="AB770">
        <v>575</v>
      </c>
      <c r="AC770" t="s">
        <v>2464</v>
      </c>
    </row>
    <row r="771" spans="7:29">
      <c r="G771">
        <v>782</v>
      </c>
      <c r="H771" t="s">
        <v>2465</v>
      </c>
      <c r="AB771">
        <v>207</v>
      </c>
      <c r="AC771" t="s">
        <v>2466</v>
      </c>
    </row>
    <row r="772" spans="7:29">
      <c r="G772">
        <v>783</v>
      </c>
      <c r="H772" t="s">
        <v>2467</v>
      </c>
      <c r="AB772">
        <v>641</v>
      </c>
      <c r="AC772" t="s">
        <v>2468</v>
      </c>
    </row>
    <row r="773" spans="7:29">
      <c r="G773">
        <v>784</v>
      </c>
      <c r="H773" t="s">
        <v>2469</v>
      </c>
      <c r="AB773">
        <v>492</v>
      </c>
      <c r="AC773" t="s">
        <v>2470</v>
      </c>
    </row>
    <row r="774" spans="7:29">
      <c r="G774">
        <v>785</v>
      </c>
      <c r="H774" t="s">
        <v>2471</v>
      </c>
      <c r="AB774">
        <v>402</v>
      </c>
      <c r="AC774" t="s">
        <v>2472</v>
      </c>
    </row>
    <row r="775" spans="7:29">
      <c r="G775">
        <v>786</v>
      </c>
      <c r="H775" t="s">
        <v>2473</v>
      </c>
      <c r="AB775">
        <v>168</v>
      </c>
      <c r="AC775" t="s">
        <v>2474</v>
      </c>
    </row>
    <row r="776" spans="7:29">
      <c r="G776">
        <v>787</v>
      </c>
      <c r="H776" t="s">
        <v>2080</v>
      </c>
      <c r="AB776">
        <v>217</v>
      </c>
      <c r="AC776" t="s">
        <v>2475</v>
      </c>
    </row>
    <row r="777" spans="7:29">
      <c r="G777">
        <v>788</v>
      </c>
      <c r="H777" t="s">
        <v>699</v>
      </c>
      <c r="AB777">
        <v>541</v>
      </c>
      <c r="AC777" t="s">
        <v>2476</v>
      </c>
    </row>
    <row r="778" spans="7:29">
      <c r="G778">
        <v>789</v>
      </c>
      <c r="H778" t="s">
        <v>1378</v>
      </c>
      <c r="AB778">
        <v>271</v>
      </c>
      <c r="AC778" t="s">
        <v>2477</v>
      </c>
    </row>
    <row r="779" spans="7:29">
      <c r="G779">
        <v>790</v>
      </c>
      <c r="H779" t="s">
        <v>2478</v>
      </c>
      <c r="AB779">
        <v>224</v>
      </c>
      <c r="AC779" t="s">
        <v>2479</v>
      </c>
    </row>
    <row r="780" spans="7:29">
      <c r="G780">
        <v>791</v>
      </c>
      <c r="H780" t="s">
        <v>2480</v>
      </c>
      <c r="AB780">
        <v>28</v>
      </c>
      <c r="AC780" t="s">
        <v>2481</v>
      </c>
    </row>
    <row r="781" spans="7:29">
      <c r="G781">
        <v>792</v>
      </c>
      <c r="H781" t="s">
        <v>2482</v>
      </c>
      <c r="AB781">
        <v>52</v>
      </c>
      <c r="AC781" t="s">
        <v>2483</v>
      </c>
    </row>
    <row r="782" spans="7:29">
      <c r="G782">
        <v>793</v>
      </c>
      <c r="H782" t="s">
        <v>2484</v>
      </c>
      <c r="AB782">
        <v>423</v>
      </c>
      <c r="AC782" t="s">
        <v>2485</v>
      </c>
    </row>
    <row r="783" spans="7:29">
      <c r="G783">
        <v>794</v>
      </c>
      <c r="H783" t="s">
        <v>2486</v>
      </c>
      <c r="AB783">
        <v>674</v>
      </c>
      <c r="AC783" t="s">
        <v>2487</v>
      </c>
    </row>
    <row r="784" spans="7:29">
      <c r="G784">
        <v>795</v>
      </c>
      <c r="H784" t="s">
        <v>2488</v>
      </c>
      <c r="AB784">
        <v>611</v>
      </c>
      <c r="AC784" t="s">
        <v>2489</v>
      </c>
    </row>
    <row r="785" spans="7:29">
      <c r="G785">
        <v>796</v>
      </c>
      <c r="H785" t="s">
        <v>2111</v>
      </c>
      <c r="AB785">
        <v>280</v>
      </c>
      <c r="AC785" t="s">
        <v>2490</v>
      </c>
    </row>
    <row r="786" spans="7:29">
      <c r="G786">
        <v>797</v>
      </c>
      <c r="H786" t="s">
        <v>2491</v>
      </c>
      <c r="AB786">
        <v>605</v>
      </c>
      <c r="AC786" t="s">
        <v>2492</v>
      </c>
    </row>
    <row r="787" spans="7:29">
      <c r="G787">
        <v>798</v>
      </c>
      <c r="H787" t="s">
        <v>2493</v>
      </c>
      <c r="AB787">
        <v>221</v>
      </c>
      <c r="AC787" t="s">
        <v>2494</v>
      </c>
    </row>
    <row r="788" spans="7:29">
      <c r="G788">
        <v>799</v>
      </c>
      <c r="H788" t="s">
        <v>1469</v>
      </c>
      <c r="AB788">
        <v>604</v>
      </c>
      <c r="AC788" t="s">
        <v>2495</v>
      </c>
    </row>
    <row r="789" spans="7:29">
      <c r="G789">
        <v>800</v>
      </c>
      <c r="H789" t="s">
        <v>2496</v>
      </c>
      <c r="AB789">
        <v>400</v>
      </c>
      <c r="AC789" t="s">
        <v>2497</v>
      </c>
    </row>
    <row r="790" spans="7:29">
      <c r="G790">
        <v>801</v>
      </c>
      <c r="H790" t="s">
        <v>2498</v>
      </c>
      <c r="AB790">
        <v>274</v>
      </c>
      <c r="AC790" t="s">
        <v>2499</v>
      </c>
    </row>
    <row r="791" spans="7:29">
      <c r="G791">
        <v>802</v>
      </c>
      <c r="H791" t="s">
        <v>1141</v>
      </c>
      <c r="AB791">
        <v>44</v>
      </c>
      <c r="AC791" t="s">
        <v>2500</v>
      </c>
    </row>
    <row r="792" spans="7:29">
      <c r="G792">
        <v>803</v>
      </c>
      <c r="H792" t="s">
        <v>2501</v>
      </c>
      <c r="AB792">
        <v>568</v>
      </c>
      <c r="AC792" t="s">
        <v>2502</v>
      </c>
    </row>
    <row r="793" spans="7:29">
      <c r="G793">
        <v>804</v>
      </c>
      <c r="H793" t="s">
        <v>2503</v>
      </c>
      <c r="AB793">
        <v>767</v>
      </c>
      <c r="AC793" t="s">
        <v>2504</v>
      </c>
    </row>
    <row r="794" spans="7:29">
      <c r="G794">
        <v>805</v>
      </c>
      <c r="H794" t="s">
        <v>2505</v>
      </c>
      <c r="AB794">
        <v>291</v>
      </c>
      <c r="AC794" t="s">
        <v>2506</v>
      </c>
    </row>
    <row r="795" spans="7:29">
      <c r="G795">
        <v>806</v>
      </c>
      <c r="H795" t="s">
        <v>2507</v>
      </c>
      <c r="AB795">
        <v>768</v>
      </c>
      <c r="AC795" t="s">
        <v>2508</v>
      </c>
    </row>
    <row r="796" spans="7:29">
      <c r="G796">
        <v>807</v>
      </c>
      <c r="H796" t="s">
        <v>2509</v>
      </c>
      <c r="AB796">
        <v>769</v>
      </c>
      <c r="AC796" t="s">
        <v>2510</v>
      </c>
    </row>
    <row r="797" spans="7:29">
      <c r="G797">
        <v>808</v>
      </c>
      <c r="H797" t="s">
        <v>2511</v>
      </c>
      <c r="AB797">
        <v>770</v>
      </c>
      <c r="AC797" t="s">
        <v>2512</v>
      </c>
    </row>
    <row r="798" spans="7:29">
      <c r="G798">
        <v>809</v>
      </c>
      <c r="H798" t="s">
        <v>2513</v>
      </c>
      <c r="AB798">
        <v>771</v>
      </c>
      <c r="AC798" t="s">
        <v>2514</v>
      </c>
    </row>
    <row r="799" spans="7:29">
      <c r="G799">
        <v>810</v>
      </c>
      <c r="H799" t="s">
        <v>2515</v>
      </c>
      <c r="AB799">
        <v>772</v>
      </c>
      <c r="AC799" t="s">
        <v>2516</v>
      </c>
    </row>
    <row r="800" spans="7:29">
      <c r="G800">
        <v>811</v>
      </c>
      <c r="H800" t="s">
        <v>2517</v>
      </c>
      <c r="AB800">
        <v>773</v>
      </c>
      <c r="AC800" t="s">
        <v>2518</v>
      </c>
    </row>
    <row r="801" spans="7:29">
      <c r="G801">
        <v>812</v>
      </c>
      <c r="H801" t="s">
        <v>2519</v>
      </c>
      <c r="AB801">
        <v>774</v>
      </c>
      <c r="AC801" t="s">
        <v>2520</v>
      </c>
    </row>
    <row r="802" spans="7:29">
      <c r="G802">
        <v>813</v>
      </c>
      <c r="H802" t="s">
        <v>2521</v>
      </c>
      <c r="AB802">
        <v>775</v>
      </c>
      <c r="AC802" t="s">
        <v>2522</v>
      </c>
    </row>
    <row r="803" spans="7:29">
      <c r="G803">
        <v>814</v>
      </c>
      <c r="H803" t="s">
        <v>2523</v>
      </c>
      <c r="AB803">
        <v>776</v>
      </c>
      <c r="AC803" t="s">
        <v>2524</v>
      </c>
    </row>
    <row r="804" spans="7:29">
      <c r="G804">
        <v>815</v>
      </c>
      <c r="H804" t="s">
        <v>2525</v>
      </c>
      <c r="AB804">
        <v>777</v>
      </c>
      <c r="AC804" t="s">
        <v>2526</v>
      </c>
    </row>
    <row r="805" spans="7:29">
      <c r="G805">
        <v>816</v>
      </c>
      <c r="H805" t="s">
        <v>2527</v>
      </c>
      <c r="AB805">
        <v>778</v>
      </c>
      <c r="AC805" t="s">
        <v>2528</v>
      </c>
    </row>
    <row r="806" spans="7:29">
      <c r="G806">
        <v>817</v>
      </c>
      <c r="H806" t="s">
        <v>2529</v>
      </c>
      <c r="AB806">
        <v>779</v>
      </c>
      <c r="AC806" t="s">
        <v>176</v>
      </c>
    </row>
    <row r="807" spans="7:29">
      <c r="G807">
        <v>818</v>
      </c>
      <c r="H807" t="s">
        <v>2530</v>
      </c>
      <c r="AB807">
        <v>780</v>
      </c>
      <c r="AC807" t="s">
        <v>2531</v>
      </c>
    </row>
    <row r="808" spans="7:29">
      <c r="G808">
        <v>819</v>
      </c>
      <c r="H808" t="s">
        <v>2532</v>
      </c>
      <c r="AB808">
        <v>781</v>
      </c>
      <c r="AC808" t="s">
        <v>2533</v>
      </c>
    </row>
    <row r="809" spans="7:29">
      <c r="G809">
        <v>820</v>
      </c>
      <c r="H809" t="s">
        <v>2534</v>
      </c>
      <c r="AB809">
        <v>782</v>
      </c>
      <c r="AC809" t="s">
        <v>2535</v>
      </c>
    </row>
    <row r="810" spans="7:29">
      <c r="G810">
        <v>821</v>
      </c>
      <c r="H810" t="s">
        <v>2536</v>
      </c>
      <c r="AB810">
        <v>359</v>
      </c>
      <c r="AC810" t="s">
        <v>2537</v>
      </c>
    </row>
    <row r="811" spans="7:29">
      <c r="G811">
        <v>822</v>
      </c>
      <c r="H811" t="s">
        <v>2538</v>
      </c>
      <c r="AB811">
        <v>783</v>
      </c>
      <c r="AC811" t="s">
        <v>2539</v>
      </c>
    </row>
    <row r="812" spans="7:29">
      <c r="G812">
        <v>823</v>
      </c>
      <c r="H812" t="s">
        <v>2540</v>
      </c>
      <c r="AB812">
        <v>784</v>
      </c>
      <c r="AC812" t="s">
        <v>2541</v>
      </c>
    </row>
    <row r="813" spans="7:29">
      <c r="G813">
        <v>824</v>
      </c>
      <c r="H813" t="s">
        <v>2542</v>
      </c>
      <c r="AB813">
        <v>785</v>
      </c>
      <c r="AC813" t="s">
        <v>2543</v>
      </c>
    </row>
    <row r="814" spans="7:29">
      <c r="G814">
        <v>825</v>
      </c>
      <c r="H814" t="s">
        <v>2544</v>
      </c>
      <c r="AB814">
        <v>786</v>
      </c>
      <c r="AC814" t="s">
        <v>2545</v>
      </c>
    </row>
    <row r="815" spans="7:29">
      <c r="G815">
        <v>826</v>
      </c>
      <c r="H815" t="s">
        <v>2546</v>
      </c>
      <c r="AB815">
        <v>787</v>
      </c>
      <c r="AC815" t="s">
        <v>2547</v>
      </c>
    </row>
    <row r="816" spans="7:29">
      <c r="G816">
        <v>827</v>
      </c>
      <c r="H816" t="s">
        <v>2548</v>
      </c>
      <c r="AB816">
        <v>788</v>
      </c>
      <c r="AC816" t="s">
        <v>2549</v>
      </c>
    </row>
    <row r="817" spans="7:29">
      <c r="G817">
        <v>828</v>
      </c>
      <c r="H817" t="s">
        <v>2550</v>
      </c>
      <c r="AB817">
        <v>789</v>
      </c>
      <c r="AC817" t="s">
        <v>2549</v>
      </c>
    </row>
    <row r="818" spans="7:29">
      <c r="G818">
        <v>829</v>
      </c>
      <c r="H818" t="s">
        <v>2551</v>
      </c>
      <c r="AB818">
        <v>790</v>
      </c>
      <c r="AC818" t="s">
        <v>2549</v>
      </c>
    </row>
    <row r="819" spans="7:29">
      <c r="G819">
        <v>830</v>
      </c>
      <c r="H819" t="s">
        <v>1046</v>
      </c>
      <c r="AB819">
        <v>791</v>
      </c>
      <c r="AC819" t="s">
        <v>2549</v>
      </c>
    </row>
    <row r="820" spans="7:29">
      <c r="G820">
        <v>831</v>
      </c>
      <c r="H820" t="s">
        <v>2552</v>
      </c>
      <c r="AB820">
        <v>792</v>
      </c>
      <c r="AC820" t="s">
        <v>1597</v>
      </c>
    </row>
    <row r="821" spans="7:29">
      <c r="G821">
        <v>832</v>
      </c>
      <c r="H821" t="s">
        <v>2553</v>
      </c>
      <c r="AB821">
        <v>793</v>
      </c>
      <c r="AC821" t="s">
        <v>2554</v>
      </c>
    </row>
    <row r="822" spans="7:29">
      <c r="G822">
        <v>833</v>
      </c>
      <c r="H822" t="s">
        <v>2555</v>
      </c>
      <c r="AB822">
        <v>794</v>
      </c>
      <c r="AC822" t="s">
        <v>2556</v>
      </c>
    </row>
    <row r="823" spans="7:29">
      <c r="G823">
        <v>834</v>
      </c>
      <c r="H823" t="s">
        <v>2557</v>
      </c>
      <c r="AB823">
        <v>795</v>
      </c>
      <c r="AC823" t="s">
        <v>2558</v>
      </c>
    </row>
    <row r="824" spans="7:29">
      <c r="G824">
        <v>835</v>
      </c>
      <c r="H824" t="s">
        <v>2559</v>
      </c>
      <c r="AB824">
        <v>796</v>
      </c>
      <c r="AC824" t="s">
        <v>2560</v>
      </c>
    </row>
    <row r="825" spans="7:29">
      <c r="G825">
        <v>836</v>
      </c>
      <c r="H825" t="s">
        <v>2561</v>
      </c>
      <c r="AB825">
        <v>797</v>
      </c>
      <c r="AC825" t="s">
        <v>2562</v>
      </c>
    </row>
    <row r="826" spans="7:29">
      <c r="G826">
        <v>837</v>
      </c>
      <c r="H826" t="s">
        <v>2563</v>
      </c>
      <c r="AB826">
        <v>798</v>
      </c>
      <c r="AC826" t="s">
        <v>2564</v>
      </c>
    </row>
    <row r="827" spans="7:29">
      <c r="G827">
        <v>838</v>
      </c>
      <c r="H827" t="s">
        <v>2565</v>
      </c>
      <c r="AB827">
        <v>0</v>
      </c>
      <c r="AC827" t="s">
        <v>314</v>
      </c>
    </row>
    <row r="828" spans="7:29">
      <c r="G828">
        <v>839</v>
      </c>
      <c r="H828" t="s">
        <v>2566</v>
      </c>
    </row>
    <row r="829" spans="7:29">
      <c r="G829">
        <v>840</v>
      </c>
      <c r="H829" t="s">
        <v>2567</v>
      </c>
    </row>
    <row r="830" spans="7:29">
      <c r="G830">
        <v>841</v>
      </c>
      <c r="H830" t="s">
        <v>2568</v>
      </c>
    </row>
    <row r="831" spans="7:29">
      <c r="G831">
        <v>842</v>
      </c>
      <c r="H831" t="s">
        <v>2569</v>
      </c>
    </row>
    <row r="832" spans="7:29">
      <c r="G832">
        <v>843</v>
      </c>
      <c r="H832" t="s">
        <v>2116</v>
      </c>
    </row>
    <row r="833" spans="7:8">
      <c r="G833">
        <v>844</v>
      </c>
      <c r="H833" t="s">
        <v>2570</v>
      </c>
    </row>
    <row r="834" spans="7:8">
      <c r="G834">
        <v>845</v>
      </c>
      <c r="H834" t="s">
        <v>2571</v>
      </c>
    </row>
    <row r="835" spans="7:8">
      <c r="G835">
        <v>846</v>
      </c>
      <c r="H835" t="s">
        <v>2572</v>
      </c>
    </row>
    <row r="836" spans="7:8">
      <c r="G836">
        <v>847</v>
      </c>
      <c r="H836" t="s">
        <v>2573</v>
      </c>
    </row>
    <row r="837" spans="7:8">
      <c r="G837">
        <v>848</v>
      </c>
      <c r="H837" t="s">
        <v>2574</v>
      </c>
    </row>
    <row r="838" spans="7:8">
      <c r="G838">
        <v>849</v>
      </c>
      <c r="H838" t="s">
        <v>2575</v>
      </c>
    </row>
    <row r="839" spans="7:8">
      <c r="G839">
        <v>850</v>
      </c>
      <c r="H839" t="s">
        <v>843</v>
      </c>
    </row>
    <row r="840" spans="7:8">
      <c r="G840">
        <v>851</v>
      </c>
      <c r="H840" t="s">
        <v>2576</v>
      </c>
    </row>
    <row r="841" spans="7:8">
      <c r="G841">
        <v>852</v>
      </c>
      <c r="H841" t="s">
        <v>2577</v>
      </c>
    </row>
    <row r="842" spans="7:8">
      <c r="G842">
        <v>853</v>
      </c>
      <c r="H842" t="s">
        <v>2578</v>
      </c>
    </row>
    <row r="843" spans="7:8">
      <c r="G843">
        <v>854</v>
      </c>
      <c r="H843" t="s">
        <v>2579</v>
      </c>
    </row>
    <row r="844" spans="7:8">
      <c r="G844">
        <v>855</v>
      </c>
      <c r="H844" t="s">
        <v>2580</v>
      </c>
    </row>
    <row r="845" spans="7:8">
      <c r="G845">
        <v>856</v>
      </c>
      <c r="H845" t="s">
        <v>2581</v>
      </c>
    </row>
    <row r="846" spans="7:8">
      <c r="G846">
        <v>857</v>
      </c>
      <c r="H846" t="s">
        <v>2582</v>
      </c>
    </row>
    <row r="847" spans="7:8">
      <c r="G847">
        <v>858</v>
      </c>
      <c r="H847" t="s">
        <v>2583</v>
      </c>
    </row>
    <row r="848" spans="7:8">
      <c r="G848">
        <v>859</v>
      </c>
      <c r="H848" t="s">
        <v>2584</v>
      </c>
    </row>
    <row r="849" spans="7:8">
      <c r="G849">
        <v>860</v>
      </c>
      <c r="H849" t="s">
        <v>761</v>
      </c>
    </row>
    <row r="850" spans="7:8">
      <c r="G850">
        <v>861</v>
      </c>
      <c r="H850" t="s">
        <v>1511</v>
      </c>
    </row>
    <row r="851" spans="7:8">
      <c r="G851">
        <v>862</v>
      </c>
      <c r="H851" t="s">
        <v>2571</v>
      </c>
    </row>
    <row r="852" spans="7:8">
      <c r="G852">
        <v>863</v>
      </c>
      <c r="H852" t="s">
        <v>2585</v>
      </c>
    </row>
    <row r="853" spans="7:8">
      <c r="G853">
        <v>864</v>
      </c>
      <c r="H853" t="s">
        <v>2586</v>
      </c>
    </row>
    <row r="854" spans="7:8">
      <c r="G854">
        <v>865</v>
      </c>
      <c r="H854" t="s">
        <v>2587</v>
      </c>
    </row>
    <row r="855" spans="7:8">
      <c r="G855">
        <v>866</v>
      </c>
      <c r="H855" t="s">
        <v>301</v>
      </c>
    </row>
    <row r="856" spans="7:8">
      <c r="G856">
        <v>867</v>
      </c>
      <c r="H856" t="s">
        <v>1224</v>
      </c>
    </row>
    <row r="857" spans="7:8">
      <c r="G857">
        <v>868</v>
      </c>
      <c r="H857" t="s">
        <v>2588</v>
      </c>
    </row>
    <row r="858" spans="7:8">
      <c r="G858">
        <v>869</v>
      </c>
      <c r="H858" t="s">
        <v>2589</v>
      </c>
    </row>
    <row r="859" spans="7:8">
      <c r="G859">
        <v>870</v>
      </c>
      <c r="H859" t="s">
        <v>1056</v>
      </c>
    </row>
    <row r="860" spans="7:8">
      <c r="G860">
        <v>871</v>
      </c>
      <c r="H860" t="s">
        <v>2590</v>
      </c>
    </row>
    <row r="861" spans="7:8">
      <c r="G861">
        <v>872</v>
      </c>
      <c r="H861" t="s">
        <v>2591</v>
      </c>
    </row>
    <row r="862" spans="7:8">
      <c r="G862">
        <v>873</v>
      </c>
      <c r="H862" t="s">
        <v>2592</v>
      </c>
    </row>
    <row r="863" spans="7:8">
      <c r="G863">
        <v>874</v>
      </c>
      <c r="H863" t="s">
        <v>2593</v>
      </c>
    </row>
    <row r="864" spans="7:8">
      <c r="G864">
        <v>875</v>
      </c>
      <c r="H864" t="s">
        <v>2594</v>
      </c>
    </row>
    <row r="865" spans="7:8">
      <c r="G865">
        <v>876</v>
      </c>
      <c r="H865" t="s">
        <v>2595</v>
      </c>
    </row>
    <row r="866" spans="7:8">
      <c r="G866">
        <v>877</v>
      </c>
      <c r="H866" t="s">
        <v>2596</v>
      </c>
    </row>
    <row r="867" spans="7:8">
      <c r="G867">
        <v>878</v>
      </c>
      <c r="H867" t="s">
        <v>2597</v>
      </c>
    </row>
    <row r="868" spans="7:8">
      <c r="G868">
        <v>879</v>
      </c>
      <c r="H868" t="s">
        <v>1729</v>
      </c>
    </row>
    <row r="869" spans="7:8">
      <c r="G869">
        <v>880</v>
      </c>
      <c r="H869" t="s">
        <v>2598</v>
      </c>
    </row>
    <row r="870" spans="7:8">
      <c r="G870">
        <v>881</v>
      </c>
      <c r="H870" t="s">
        <v>2599</v>
      </c>
    </row>
    <row r="871" spans="7:8">
      <c r="G871">
        <v>882</v>
      </c>
      <c r="H871" t="s">
        <v>2600</v>
      </c>
    </row>
    <row r="872" spans="7:8">
      <c r="G872">
        <v>883</v>
      </c>
      <c r="H872" t="s">
        <v>2601</v>
      </c>
    </row>
    <row r="873" spans="7:8">
      <c r="G873">
        <v>884</v>
      </c>
      <c r="H873" t="s">
        <v>2602</v>
      </c>
    </row>
    <row r="874" spans="7:8">
      <c r="G874">
        <v>885</v>
      </c>
      <c r="H874" t="s">
        <v>2603</v>
      </c>
    </row>
    <row r="875" spans="7:8">
      <c r="G875">
        <v>886</v>
      </c>
      <c r="H875" t="s">
        <v>2604</v>
      </c>
    </row>
    <row r="876" spans="7:8">
      <c r="G876">
        <v>887</v>
      </c>
      <c r="H876" t="s">
        <v>2605</v>
      </c>
    </row>
    <row r="877" spans="7:8">
      <c r="G877">
        <v>888</v>
      </c>
      <c r="H877" t="s">
        <v>2606</v>
      </c>
    </row>
    <row r="878" spans="7:8">
      <c r="G878">
        <v>889</v>
      </c>
      <c r="H878" t="s">
        <v>2607</v>
      </c>
    </row>
    <row r="879" spans="7:8">
      <c r="G879">
        <v>890</v>
      </c>
      <c r="H879" t="s">
        <v>2608</v>
      </c>
    </row>
    <row r="880" spans="7:8">
      <c r="G880">
        <v>891</v>
      </c>
      <c r="H880" t="s">
        <v>2609</v>
      </c>
    </row>
    <row r="881" spans="7:8">
      <c r="G881">
        <v>892</v>
      </c>
      <c r="H881" t="s">
        <v>2484</v>
      </c>
    </row>
    <row r="882" spans="7:8">
      <c r="G882">
        <v>893</v>
      </c>
      <c r="H882" t="s">
        <v>2610</v>
      </c>
    </row>
    <row r="883" spans="7:8">
      <c r="G883">
        <v>894</v>
      </c>
      <c r="H883" t="s">
        <v>282</v>
      </c>
    </row>
    <row r="884" spans="7:8">
      <c r="G884">
        <v>895</v>
      </c>
      <c r="H884" t="s">
        <v>2611</v>
      </c>
    </row>
    <row r="885" spans="7:8">
      <c r="G885">
        <v>896</v>
      </c>
      <c r="H885" t="s">
        <v>317</v>
      </c>
    </row>
    <row r="886" spans="7:8">
      <c r="G886">
        <v>897</v>
      </c>
      <c r="H886" t="s">
        <v>2612</v>
      </c>
    </row>
    <row r="887" spans="7:8">
      <c r="G887">
        <v>898</v>
      </c>
      <c r="H887" t="s">
        <v>2613</v>
      </c>
    </row>
    <row r="888" spans="7:8">
      <c r="G888">
        <v>899</v>
      </c>
      <c r="H888" t="s">
        <v>371</v>
      </c>
    </row>
    <row r="889" spans="7:8">
      <c r="G889">
        <v>900</v>
      </c>
      <c r="H889" t="s">
        <v>1731</v>
      </c>
    </row>
    <row r="890" spans="7:8">
      <c r="G890">
        <v>901</v>
      </c>
      <c r="H890" t="s">
        <v>2614</v>
      </c>
    </row>
    <row r="891" spans="7:8">
      <c r="G891">
        <v>902</v>
      </c>
      <c r="H891" t="s">
        <v>1987</v>
      </c>
    </row>
    <row r="892" spans="7:8">
      <c r="G892">
        <v>903</v>
      </c>
      <c r="H892" t="s">
        <v>2615</v>
      </c>
    </row>
    <row r="893" spans="7:8">
      <c r="G893">
        <v>904</v>
      </c>
      <c r="H893" t="s">
        <v>2616</v>
      </c>
    </row>
    <row r="894" spans="7:8">
      <c r="G894">
        <v>905</v>
      </c>
      <c r="H894" t="s">
        <v>2617</v>
      </c>
    </row>
    <row r="895" spans="7:8">
      <c r="G895">
        <v>906</v>
      </c>
      <c r="H895" t="s">
        <v>2618</v>
      </c>
    </row>
    <row r="896" spans="7:8">
      <c r="G896">
        <v>907</v>
      </c>
      <c r="H896" t="s">
        <v>2619</v>
      </c>
    </row>
    <row r="897" spans="7:8">
      <c r="G897">
        <v>908</v>
      </c>
      <c r="H897" t="s">
        <v>2620</v>
      </c>
    </row>
    <row r="898" spans="7:8">
      <c r="G898">
        <v>909</v>
      </c>
      <c r="H898" t="s">
        <v>2621</v>
      </c>
    </row>
    <row r="899" spans="7:8">
      <c r="G899">
        <v>910</v>
      </c>
      <c r="H899" t="s">
        <v>2622</v>
      </c>
    </row>
    <row r="900" spans="7:8">
      <c r="G900">
        <v>911</v>
      </c>
      <c r="H900" t="s">
        <v>2623</v>
      </c>
    </row>
    <row r="901" spans="7:8">
      <c r="G901">
        <v>912</v>
      </c>
      <c r="H901" t="s">
        <v>2624</v>
      </c>
    </row>
    <row r="902" spans="7:8">
      <c r="G902">
        <v>913</v>
      </c>
      <c r="H902" t="s">
        <v>506</v>
      </c>
    </row>
    <row r="903" spans="7:8">
      <c r="G903">
        <v>914</v>
      </c>
      <c r="H903" t="s">
        <v>2625</v>
      </c>
    </row>
    <row r="904" spans="7:8">
      <c r="G904">
        <v>915</v>
      </c>
      <c r="H904" t="s">
        <v>2626</v>
      </c>
    </row>
    <row r="905" spans="7:8">
      <c r="G905">
        <v>916</v>
      </c>
      <c r="H905" t="s">
        <v>2627</v>
      </c>
    </row>
    <row r="906" spans="7:8">
      <c r="G906">
        <v>917</v>
      </c>
      <c r="H906" t="s">
        <v>2628</v>
      </c>
    </row>
    <row r="907" spans="7:8">
      <c r="G907">
        <v>918</v>
      </c>
      <c r="H907" t="s">
        <v>2629</v>
      </c>
    </row>
    <row r="908" spans="7:8">
      <c r="G908">
        <v>919</v>
      </c>
      <c r="H908" t="s">
        <v>2630</v>
      </c>
    </row>
    <row r="909" spans="7:8">
      <c r="G909">
        <v>920</v>
      </c>
      <c r="H909" t="s">
        <v>1067</v>
      </c>
    </row>
    <row r="910" spans="7:8">
      <c r="G910">
        <v>921</v>
      </c>
      <c r="H910" t="s">
        <v>2631</v>
      </c>
    </row>
    <row r="911" spans="7:8">
      <c r="G911">
        <v>922</v>
      </c>
      <c r="H911" t="s">
        <v>2632</v>
      </c>
    </row>
    <row r="912" spans="7:8">
      <c r="G912">
        <v>923</v>
      </c>
      <c r="H912" t="s">
        <v>913</v>
      </c>
    </row>
    <row r="913" spans="7:8">
      <c r="G913">
        <v>924</v>
      </c>
      <c r="H913" t="s">
        <v>2633</v>
      </c>
    </row>
    <row r="914" spans="7:8">
      <c r="G914">
        <v>925</v>
      </c>
      <c r="H914" t="s">
        <v>2634</v>
      </c>
    </row>
    <row r="915" spans="7:8">
      <c r="G915">
        <v>926</v>
      </c>
      <c r="H915" t="s">
        <v>2635</v>
      </c>
    </row>
    <row r="916" spans="7:8">
      <c r="G916">
        <v>927</v>
      </c>
      <c r="H916" t="s">
        <v>2636</v>
      </c>
    </row>
    <row r="917" spans="7:8">
      <c r="G917">
        <v>928</v>
      </c>
      <c r="H917" t="s">
        <v>2637</v>
      </c>
    </row>
    <row r="918" spans="7:8">
      <c r="G918">
        <v>929</v>
      </c>
      <c r="H918" t="s">
        <v>2638</v>
      </c>
    </row>
    <row r="919" spans="7:8">
      <c r="G919">
        <v>930</v>
      </c>
      <c r="H919" t="s">
        <v>610</v>
      </c>
    </row>
    <row r="920" spans="7:8">
      <c r="G920">
        <v>931</v>
      </c>
      <c r="H920" t="s">
        <v>2639</v>
      </c>
    </row>
    <row r="921" spans="7:8">
      <c r="G921">
        <v>932</v>
      </c>
      <c r="H921" t="s">
        <v>2640</v>
      </c>
    </row>
    <row r="922" spans="7:8">
      <c r="G922">
        <v>933</v>
      </c>
      <c r="H922" t="s">
        <v>2641</v>
      </c>
    </row>
    <row r="923" spans="7:8">
      <c r="G923">
        <v>934</v>
      </c>
      <c r="H923" t="s">
        <v>2642</v>
      </c>
    </row>
    <row r="924" spans="7:8">
      <c r="G924">
        <v>935</v>
      </c>
      <c r="H924" t="s">
        <v>2643</v>
      </c>
    </row>
    <row r="925" spans="7:8">
      <c r="G925">
        <v>936</v>
      </c>
      <c r="H925" t="s">
        <v>2644</v>
      </c>
    </row>
    <row r="926" spans="7:8">
      <c r="G926">
        <v>937</v>
      </c>
      <c r="H926" t="s">
        <v>2645</v>
      </c>
    </row>
    <row r="927" spans="7:8">
      <c r="G927">
        <v>938</v>
      </c>
      <c r="H927" t="s">
        <v>2646</v>
      </c>
    </row>
    <row r="928" spans="7:8">
      <c r="G928">
        <v>939</v>
      </c>
      <c r="H928" t="s">
        <v>2647</v>
      </c>
    </row>
    <row r="929" spans="7:8">
      <c r="G929">
        <v>940</v>
      </c>
      <c r="H929" t="s">
        <v>2648</v>
      </c>
    </row>
    <row r="930" spans="7:8">
      <c r="G930">
        <v>941</v>
      </c>
      <c r="H930" t="s">
        <v>2649</v>
      </c>
    </row>
    <row r="931" spans="7:8">
      <c r="G931">
        <v>942</v>
      </c>
      <c r="H931" t="s">
        <v>2650</v>
      </c>
    </row>
    <row r="932" spans="7:8">
      <c r="G932">
        <v>943</v>
      </c>
      <c r="H932" t="s">
        <v>2651</v>
      </c>
    </row>
    <row r="933" spans="7:8">
      <c r="G933">
        <v>944</v>
      </c>
      <c r="H933" t="s">
        <v>2652</v>
      </c>
    </row>
    <row r="934" spans="7:8">
      <c r="G934">
        <v>945</v>
      </c>
      <c r="H934" t="s">
        <v>2653</v>
      </c>
    </row>
    <row r="935" spans="7:8">
      <c r="G935">
        <v>946</v>
      </c>
      <c r="H935" t="s">
        <v>2654</v>
      </c>
    </row>
    <row r="936" spans="7:8">
      <c r="G936">
        <v>947</v>
      </c>
      <c r="H936" t="s">
        <v>2655</v>
      </c>
    </row>
    <row r="937" spans="7:8">
      <c r="G937">
        <v>948</v>
      </c>
      <c r="H937" t="s">
        <v>2656</v>
      </c>
    </row>
    <row r="938" spans="7:8">
      <c r="G938">
        <v>949</v>
      </c>
      <c r="H938" t="s">
        <v>2657</v>
      </c>
    </row>
    <row r="939" spans="7:8">
      <c r="G939">
        <v>950</v>
      </c>
      <c r="H939" t="s">
        <v>2658</v>
      </c>
    </row>
    <row r="940" spans="7:8">
      <c r="G940">
        <v>951</v>
      </c>
      <c r="H940" t="s">
        <v>2659</v>
      </c>
    </row>
    <row r="941" spans="7:8">
      <c r="G941">
        <v>952</v>
      </c>
      <c r="H941" t="s">
        <v>2660</v>
      </c>
    </row>
    <row r="942" spans="7:8">
      <c r="G942">
        <v>953</v>
      </c>
      <c r="H942" t="s">
        <v>2661</v>
      </c>
    </row>
    <row r="943" spans="7:8">
      <c r="G943">
        <v>954</v>
      </c>
      <c r="H943" t="s">
        <v>2662</v>
      </c>
    </row>
    <row r="944" spans="7:8">
      <c r="G944">
        <v>955</v>
      </c>
      <c r="H944" t="s">
        <v>2663</v>
      </c>
    </row>
    <row r="945" spans="7:8">
      <c r="G945">
        <v>956</v>
      </c>
      <c r="H945" t="s">
        <v>2664</v>
      </c>
    </row>
    <row r="946" spans="7:8">
      <c r="G946">
        <v>957</v>
      </c>
      <c r="H946" t="s">
        <v>2665</v>
      </c>
    </row>
    <row r="947" spans="7:8">
      <c r="G947">
        <v>958</v>
      </c>
      <c r="H947" t="s">
        <v>737</v>
      </c>
    </row>
    <row r="948" spans="7:8">
      <c r="G948">
        <v>959</v>
      </c>
      <c r="H948" t="s">
        <v>2666</v>
      </c>
    </row>
    <row r="949" spans="7:8">
      <c r="G949">
        <v>960</v>
      </c>
      <c r="H949" t="s">
        <v>2667</v>
      </c>
    </row>
    <row r="950" spans="7:8">
      <c r="G950">
        <v>961</v>
      </c>
      <c r="H950" t="s">
        <v>1466</v>
      </c>
    </row>
    <row r="951" spans="7:8">
      <c r="G951">
        <v>962</v>
      </c>
      <c r="H951" t="s">
        <v>2668</v>
      </c>
    </row>
    <row r="952" spans="7:8">
      <c r="G952">
        <v>963</v>
      </c>
      <c r="H952" t="s">
        <v>2669</v>
      </c>
    </row>
    <row r="953" spans="7:8">
      <c r="G953">
        <v>964</v>
      </c>
      <c r="H953" t="s">
        <v>2670</v>
      </c>
    </row>
    <row r="954" spans="7:8">
      <c r="G954">
        <v>965</v>
      </c>
      <c r="H954" t="s">
        <v>1511</v>
      </c>
    </row>
    <row r="955" spans="7:8">
      <c r="G955">
        <v>966</v>
      </c>
      <c r="H955" t="s">
        <v>2671</v>
      </c>
    </row>
    <row r="956" spans="7:8">
      <c r="G956">
        <v>967</v>
      </c>
      <c r="H956" t="s">
        <v>799</v>
      </c>
    </row>
    <row r="957" spans="7:8">
      <c r="G957">
        <v>968</v>
      </c>
      <c r="H957" t="s">
        <v>2672</v>
      </c>
    </row>
    <row r="958" spans="7:8">
      <c r="G958">
        <v>969</v>
      </c>
      <c r="H958" t="s">
        <v>2673</v>
      </c>
    </row>
    <row r="959" spans="7:8">
      <c r="G959">
        <v>970</v>
      </c>
      <c r="H959" t="s">
        <v>2674</v>
      </c>
    </row>
    <row r="960" spans="7:8">
      <c r="G960">
        <v>971</v>
      </c>
      <c r="H960" t="s">
        <v>2675</v>
      </c>
    </row>
    <row r="961" spans="7:8">
      <c r="G961">
        <v>972</v>
      </c>
      <c r="H961" t="s">
        <v>533</v>
      </c>
    </row>
    <row r="962" spans="7:8">
      <c r="G962">
        <v>973</v>
      </c>
      <c r="H962" t="s">
        <v>2676</v>
      </c>
    </row>
    <row r="963" spans="7:8">
      <c r="G963">
        <v>974</v>
      </c>
      <c r="H963" t="s">
        <v>2677</v>
      </c>
    </row>
    <row r="964" spans="7:8">
      <c r="G964">
        <v>975</v>
      </c>
      <c r="H964" t="s">
        <v>2678</v>
      </c>
    </row>
    <row r="965" spans="7:8">
      <c r="G965">
        <v>976</v>
      </c>
      <c r="H965" t="s">
        <v>2679</v>
      </c>
    </row>
    <row r="966" spans="7:8">
      <c r="G966">
        <v>977</v>
      </c>
      <c r="H966" t="s">
        <v>2680</v>
      </c>
    </row>
    <row r="967" spans="7:8">
      <c r="G967">
        <v>978</v>
      </c>
      <c r="H967" t="s">
        <v>1185</v>
      </c>
    </row>
    <row r="968" spans="7:8">
      <c r="G968">
        <v>979</v>
      </c>
      <c r="H968" t="s">
        <v>2681</v>
      </c>
    </row>
    <row r="969" spans="7:8">
      <c r="G969">
        <v>980</v>
      </c>
      <c r="H969" t="s">
        <v>1224</v>
      </c>
    </row>
    <row r="970" spans="7:8">
      <c r="G970">
        <v>981</v>
      </c>
      <c r="H970" t="s">
        <v>2682</v>
      </c>
    </row>
    <row r="971" spans="7:8">
      <c r="G971">
        <v>982</v>
      </c>
      <c r="H971" t="s">
        <v>2683</v>
      </c>
    </row>
    <row r="972" spans="7:8">
      <c r="G972">
        <v>983</v>
      </c>
      <c r="H972" t="s">
        <v>2684</v>
      </c>
    </row>
    <row r="973" spans="7:8">
      <c r="G973">
        <v>984</v>
      </c>
      <c r="H973" t="s">
        <v>2685</v>
      </c>
    </row>
    <row r="974" spans="7:8">
      <c r="G974">
        <v>985</v>
      </c>
      <c r="H974" t="s">
        <v>2686</v>
      </c>
    </row>
    <row r="975" spans="7:8">
      <c r="G975">
        <v>986</v>
      </c>
      <c r="H975" t="s">
        <v>2687</v>
      </c>
    </row>
    <row r="976" spans="7:8">
      <c r="G976">
        <v>987</v>
      </c>
      <c r="H976" t="s">
        <v>2688</v>
      </c>
    </row>
    <row r="977" spans="7:8">
      <c r="G977">
        <v>988</v>
      </c>
      <c r="H977" t="s">
        <v>2689</v>
      </c>
    </row>
    <row r="978" spans="7:8">
      <c r="G978">
        <v>989</v>
      </c>
      <c r="H978" t="s">
        <v>665</v>
      </c>
    </row>
    <row r="979" spans="7:8">
      <c r="G979">
        <v>990</v>
      </c>
      <c r="H979" t="s">
        <v>2690</v>
      </c>
    </row>
    <row r="980" spans="7:8">
      <c r="G980">
        <v>991</v>
      </c>
      <c r="H980" t="s">
        <v>2691</v>
      </c>
    </row>
    <row r="981" spans="7:8">
      <c r="G981">
        <v>992</v>
      </c>
      <c r="H981" t="s">
        <v>2692</v>
      </c>
    </row>
    <row r="982" spans="7:8">
      <c r="G982">
        <v>993</v>
      </c>
      <c r="H982" t="s">
        <v>2693</v>
      </c>
    </row>
    <row r="983" spans="7:8">
      <c r="G983">
        <v>994</v>
      </c>
      <c r="H983" t="s">
        <v>2694</v>
      </c>
    </row>
    <row r="984" spans="7:8">
      <c r="G984">
        <v>995</v>
      </c>
      <c r="H984" t="s">
        <v>2695</v>
      </c>
    </row>
    <row r="985" spans="7:8">
      <c r="G985">
        <v>996</v>
      </c>
      <c r="H985" t="s">
        <v>2696</v>
      </c>
    </row>
    <row r="986" spans="7:8">
      <c r="G986">
        <v>997</v>
      </c>
      <c r="H986" t="s">
        <v>2697</v>
      </c>
    </row>
    <row r="987" spans="7:8">
      <c r="G987">
        <v>998</v>
      </c>
      <c r="H987" t="s">
        <v>2698</v>
      </c>
    </row>
    <row r="988" spans="7:8">
      <c r="G988">
        <v>999</v>
      </c>
      <c r="H988" t="s">
        <v>2699</v>
      </c>
    </row>
    <row r="989" spans="7:8">
      <c r="G989">
        <v>1000</v>
      </c>
      <c r="H989" t="s">
        <v>1518</v>
      </c>
    </row>
  </sheetData>
  <sheetProtection password="CF7A" sheet="1" objects="1" scenarios="1"/>
  <dataValidations count="1">
    <dataValidation type="list" allowBlank="1" showInputMessage="1" showErrorMessage="1" sqref="J30" xr:uid="{65C62AD7-0085-4982-8591-8DA521CBDA2D}">
      <formula1>$AR$3:$AR$4</formula1>
    </dataValidation>
  </dataValidations>
  <pageMargins left="0.75" right="0.75" top="1" bottom="1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2479DED3DC174EB77BD55B17631F67" ma:contentTypeVersion="20" ma:contentTypeDescription="Crear nuevo documento." ma:contentTypeScope="" ma:versionID="45baf2b90f8dee90eaa9ef411b227e01">
  <xsd:schema xmlns:xsd="http://www.w3.org/2001/XMLSchema" xmlns:xs="http://www.w3.org/2001/XMLSchema" xmlns:p="http://schemas.microsoft.com/office/2006/metadata/properties" xmlns:ns1="http://schemas.microsoft.com/sharepoint/v3" xmlns:ns2="798f36d7-eece-4063-a4a4-3853312f7e85" xmlns:ns3="0e985c1f-5479-4533-b01f-0ce81fa38cf1" targetNamespace="http://schemas.microsoft.com/office/2006/metadata/properties" ma:root="true" ma:fieldsID="08a8c89ef813c0812eeef43bbef60136" ns1:_="" ns2:_="" ns3:_="">
    <xsd:import namespace="http://schemas.microsoft.com/sharepoint/v3"/>
    <xsd:import namespace="798f36d7-eece-4063-a4a4-3853312f7e85"/>
    <xsd:import namespace="0e985c1f-5479-4533-b01f-0ce81fa38c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Location" minOccurs="0"/>
                <xsd:element ref="ns3:Usuario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f36d7-eece-4063-a4a4-3853312f7e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82938a9-8492-4454-9f89-c38e056a6e02}" ma:internalName="TaxCatchAll" ma:showField="CatchAllData" ma:web="798f36d7-eece-4063-a4a4-3853312f7e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85c1f-5479-4533-b01f-0ce81fa38c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1304ce2-7fed-4c26-a081-01314276d6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Estado de aprobación" ma:internalName="Estado_x0020_de_x0020_aprobaci_x00f3_n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Usuario" ma:index="25" nillable="true" ma:displayName="Usuario" ma:format="Dropdown" ma:list="UserInfo" ma:SharePointGroup="0" ma:internalName="Usuari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70CAC4-391C-46DA-A2ED-E5DDFCED06F1}"/>
</file>

<file path=customXml/itemProps2.xml><?xml version="1.0" encoding="utf-8"?>
<ds:datastoreItem xmlns:ds="http://schemas.openxmlformats.org/officeDocument/2006/customXml" ds:itemID="{58699426-90F7-4F03-A0B1-9DF41BB0D5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</dc:title>
  <dc:subject/>
  <dc:creator>JOHN FABER VÉLEZ</dc:creator>
  <cp:keywords/>
  <dc:description/>
  <cp:lastModifiedBy/>
  <cp:revision/>
  <dcterms:created xsi:type="dcterms:W3CDTF">2013-03-01T21:20:40Z</dcterms:created>
  <dcterms:modified xsi:type="dcterms:W3CDTF">2025-06-04T00:58:00Z</dcterms:modified>
  <cp:category/>
  <cp:contentStatus/>
</cp:coreProperties>
</file>