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4"/>
  <workbookPr/>
  <mc:AlternateContent xmlns:mc="http://schemas.openxmlformats.org/markup-compatibility/2006">
    <mc:Choice Requires="x15">
      <x15ac:absPath xmlns:x15ac="http://schemas.microsoft.com/office/spreadsheetml/2010/11/ac" url="/Users/vanessamalverde/Downloads/"/>
    </mc:Choice>
  </mc:AlternateContent>
  <xr:revisionPtr revIDLastSave="0" documentId="13_ncr:1_{10FAD766-1273-AC43-B061-4C1A4317D233}" xr6:coauthVersionLast="47" xr6:coauthVersionMax="47" xr10:uidLastSave="{00000000-0000-0000-0000-000000000000}"/>
  <bookViews>
    <workbookView xWindow="0" yWindow="500" windowWidth="26780" windowHeight="16320" xr2:uid="{00000000-000D-0000-FFFF-FFFF00000000}"/>
  </bookViews>
  <sheets>
    <sheet name="PASILLO 5" sheetId="1" r:id="rId1"/>
    <sheet name="PASILLO 4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2" i="1"/>
  <c r="G3" i="2" l="1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2" i="2"/>
  <c r="D2" i="2"/>
  <c r="E3" i="2"/>
  <c r="E4" i="2"/>
  <c r="E5" i="2"/>
  <c r="E6" i="2"/>
  <c r="E7" i="2"/>
  <c r="E8" i="2"/>
  <c r="F8" i="2" s="1"/>
  <c r="E9" i="2"/>
  <c r="F9" i="2" s="1"/>
  <c r="E10" i="2"/>
  <c r="E11" i="2"/>
  <c r="E12" i="2"/>
  <c r="E13" i="2"/>
  <c r="E14" i="2"/>
  <c r="E15" i="2"/>
  <c r="E16" i="2"/>
  <c r="F16" i="2" s="1"/>
  <c r="E17" i="2"/>
  <c r="F17" i="2" s="1"/>
  <c r="E18" i="2"/>
  <c r="E19" i="2"/>
  <c r="E20" i="2"/>
  <c r="E21" i="2"/>
  <c r="E22" i="2"/>
  <c r="E23" i="2"/>
  <c r="E24" i="2"/>
  <c r="F24" i="2" s="1"/>
  <c r="E25" i="2"/>
  <c r="F25" i="2" s="1"/>
  <c r="E26" i="2"/>
  <c r="E27" i="2"/>
  <c r="E28" i="2"/>
  <c r="E29" i="2"/>
  <c r="E30" i="2"/>
  <c r="E31" i="2"/>
  <c r="E32" i="2"/>
  <c r="F32" i="2" s="1"/>
  <c r="E33" i="2"/>
  <c r="F33" i="2" s="1"/>
  <c r="E34" i="2"/>
  <c r="E35" i="2"/>
  <c r="E36" i="2"/>
  <c r="E37" i="2"/>
  <c r="E38" i="2"/>
  <c r="E39" i="2"/>
  <c r="E40" i="2"/>
  <c r="F40" i="2" s="1"/>
  <c r="E41" i="2"/>
  <c r="F41" i="2" s="1"/>
  <c r="E42" i="2"/>
  <c r="E43" i="2"/>
  <c r="E44" i="2"/>
  <c r="E45" i="2"/>
  <c r="E46" i="2"/>
  <c r="E47" i="2"/>
  <c r="E48" i="2"/>
  <c r="F48" i="2" s="1"/>
  <c r="E49" i="2"/>
  <c r="F49" i="2" s="1"/>
  <c r="E50" i="2"/>
  <c r="E51" i="2"/>
  <c r="E2" i="2"/>
  <c r="F2" i="2" s="1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F21" i="1" s="1"/>
  <c r="E22" i="1"/>
  <c r="E23" i="1"/>
  <c r="E24" i="1"/>
  <c r="E25" i="1"/>
  <c r="E26" i="1"/>
  <c r="E27" i="1"/>
  <c r="E28" i="1"/>
  <c r="E29" i="1"/>
  <c r="F29" i="1" s="1"/>
  <c r="E30" i="1"/>
  <c r="E31" i="1"/>
  <c r="E32" i="1"/>
  <c r="E33" i="1"/>
  <c r="E34" i="1"/>
  <c r="E35" i="1"/>
  <c r="E36" i="1"/>
  <c r="E37" i="1"/>
  <c r="F37" i="1" s="1"/>
  <c r="E38" i="1"/>
  <c r="E39" i="1"/>
  <c r="E40" i="1"/>
  <c r="E41" i="1"/>
  <c r="E42" i="1"/>
  <c r="E43" i="1"/>
  <c r="E44" i="1"/>
  <c r="E45" i="1"/>
  <c r="F45" i="1" s="1"/>
  <c r="E46" i="1"/>
  <c r="E47" i="1"/>
  <c r="E48" i="1"/>
  <c r="E49" i="1"/>
  <c r="E50" i="1"/>
  <c r="E51" i="1"/>
  <c r="E2" i="1"/>
  <c r="F2" i="1" s="1"/>
  <c r="F5" i="1"/>
  <c r="F24" i="1" l="1"/>
  <c r="F50" i="2"/>
  <c r="F47" i="2"/>
  <c r="F39" i="2"/>
  <c r="F15" i="2"/>
  <c r="F7" i="2"/>
  <c r="F46" i="2"/>
  <c r="F38" i="2"/>
  <c r="F30" i="2"/>
  <c r="F6" i="2"/>
  <c r="F29" i="2"/>
  <c r="F21" i="2"/>
  <c r="F13" i="2"/>
  <c r="F5" i="2"/>
  <c r="F44" i="2"/>
  <c r="F36" i="2"/>
  <c r="F28" i="2"/>
  <c r="F20" i="2"/>
  <c r="F12" i="2"/>
  <c r="F4" i="2"/>
  <c r="F23" i="2"/>
  <c r="F14" i="2"/>
  <c r="F37" i="2"/>
  <c r="F51" i="2"/>
  <c r="F43" i="2"/>
  <c r="F35" i="2"/>
  <c r="F27" i="2"/>
  <c r="F19" i="2"/>
  <c r="F11" i="2"/>
  <c r="F3" i="2"/>
  <c r="F31" i="2"/>
  <c r="F22" i="2"/>
  <c r="F45" i="2"/>
  <c r="F42" i="2"/>
  <c r="F34" i="2"/>
  <c r="F26" i="2"/>
  <c r="F18" i="2"/>
  <c r="F10" i="2"/>
  <c r="F13" i="1"/>
  <c r="F48" i="1"/>
  <c r="F40" i="1"/>
  <c r="F32" i="1"/>
  <c r="F16" i="1"/>
  <c r="F8" i="1"/>
  <c r="F47" i="1"/>
  <c r="F39" i="1"/>
  <c r="F31" i="1"/>
  <c r="F23" i="1"/>
  <c r="F15" i="1"/>
  <c r="F7" i="1"/>
  <c r="F46" i="1"/>
  <c r="F38" i="1"/>
  <c r="F30" i="1"/>
  <c r="F22" i="1"/>
  <c r="F14" i="1"/>
  <c r="F41" i="1"/>
  <c r="F33" i="1"/>
  <c r="F25" i="1"/>
  <c r="F17" i="1"/>
  <c r="F9" i="1"/>
  <c r="K2" i="1" s="1"/>
  <c r="F49" i="1"/>
  <c r="F6" i="1"/>
  <c r="F51" i="1"/>
  <c r="F19" i="1"/>
  <c r="F50" i="1"/>
  <c r="F18" i="1"/>
  <c r="F10" i="1"/>
  <c r="F27" i="1"/>
  <c r="F34" i="1"/>
  <c r="F43" i="1"/>
  <c r="F3" i="1"/>
  <c r="F26" i="1"/>
  <c r="F35" i="1"/>
  <c r="F42" i="1"/>
  <c r="F11" i="1"/>
  <c r="F44" i="1"/>
  <c r="F36" i="1"/>
  <c r="F28" i="1"/>
  <c r="F20" i="1"/>
  <c r="F12" i="1"/>
  <c r="F4" i="1"/>
  <c r="L5" i="2" l="1"/>
  <c r="L2" i="2"/>
  <c r="K2" i="2"/>
  <c r="J2" i="1" a="1"/>
  <c r="J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<sst xmlns="http://schemas.openxmlformats.org/spreadsheetml/2006/main" count="20" uniqueCount="12">
  <si>
    <t>Muestra</t>
  </si>
  <si>
    <t>Potencia</t>
  </si>
  <si>
    <t>Potencia (dBm)</t>
  </si>
  <si>
    <t>Path Loss</t>
  </si>
  <si>
    <t>Shadowing</t>
  </si>
  <si>
    <t>Shadowing Ordenado</t>
  </si>
  <si>
    <t>Distancia (mt)</t>
  </si>
  <si>
    <t>Regresion lineal</t>
  </si>
  <si>
    <t>Promedio</t>
  </si>
  <si>
    <t>Desv. Estandar</t>
  </si>
  <si>
    <t>Media</t>
  </si>
  <si>
    <t>Distancia 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</si>
</sst>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Segoe U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2" fontId="2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"/>
  <sheetViews>
    <sheetView tabSelected="1" workbookViewId="0">
      <selection activeCell="J12" sqref="J12"/>
    </sheetView>
  </sheetViews>
  <sheetFormatPr baseColWidth="10" defaultColWidth="8.83203125" defaultRowHeight="15" x14ac:dyDescent="0.2"/>
  <cols>
    <col min="2" max="2" width="12.6640625" bestFit="1" customWidth="1"/>
    <col min="3" max="3" width="13.33203125" bestFit="1" customWidth="1"/>
    <col min="4" max="4" width="14.1640625" style="3" customWidth="1"/>
    <col min="5" max="5" width="13.83203125" style="3" bestFit="1" customWidth="1"/>
    <col min="6" max="6" width="9.83203125" style="3" bestFit="1" customWidth="1"/>
    <col min="7" max="7" width="9.83203125" style="3" customWidth="1"/>
    <col min="9" max="9" width="18.5" style="3" bestFit="1" customWidth="1"/>
    <col min="10" max="11" width="13" bestFit="1" customWidth="1"/>
  </cols>
  <sheetData>
    <row r="1" spans="1:11" x14ac:dyDescent="0.2">
      <c r="A1" t="s">
        <v>0</v>
      </c>
      <c r="B1" t="s">
        <v>6</v>
      </c>
      <c r="C1" t="s">
        <v>2</v>
      </c>
      <c r="D1" s="3" t="s">
        <v>3</v>
      </c>
      <c r="E1" s="3" t="s">
        <v>7</v>
      </c>
      <c r="F1" s="7" t="s">
        <v>4</v>
      </c>
      <c r="G1" s="7" t="s">
        <v>11</v>
      </c>
      <c r="I1" s="3" t="s">
        <v>5</v>
      </c>
      <c r="J1" s="3" t="s">
        <v>8</v>
      </c>
      <c r="K1" s="3" t="s">
        <v>9</v>
      </c>
    </row>
    <row r="2" spans="1:11" x14ac:dyDescent="0.2">
      <c r="A2" s="2">
        <v>1</v>
      </c>
      <c r="B2" s="4">
        <v>1</v>
      </c>
      <c r="C2" s="4">
        <v>-55</v>
      </c>
      <c r="D2" s="5">
        <f>9-C2</f>
        <v>64</v>
      </c>
      <c r="E2" s="6">
        <f>31.33*LOG10(B2)+68.07</f>
        <v>68.069999999999993</v>
      </c>
      <c r="F2" s="6">
        <f>E2-D2</f>
        <v>4.0699999999999932</v>
      </c>
      <c r="G2" s="6">
        <f>10*LOG10(B2)</f>
        <v>0</v>
      </c>
      <c r="I2" s="3">
        <v>2.59</v>
      </c>
      <c r="J2" cm="1">
        <f t="array" ref="J2">AVERAGE(ABS(F2:F51))</f>
        <v>12.835031218590466</v>
      </c>
      <c r="K2">
        <f>STDEV(F2:F51)</f>
        <v>8.1812644597346651</v>
      </c>
    </row>
    <row r="3" spans="1:11" x14ac:dyDescent="0.2">
      <c r="A3" s="2">
        <v>2</v>
      </c>
      <c r="B3" s="4">
        <v>1.1000000000000001</v>
      </c>
      <c r="C3" s="4">
        <v>-56</v>
      </c>
      <c r="D3" s="6">
        <f>9-C3</f>
        <v>65</v>
      </c>
      <c r="E3" s="6">
        <f t="shared" ref="E3:E51" si="0">31.33*LOG10(B3)+68.07</f>
        <v>69.366832826007183</v>
      </c>
      <c r="F3" s="6">
        <f t="shared" ref="F3:F51" si="1">E3-D3</f>
        <v>4.3668328260071831</v>
      </c>
      <c r="G3" s="6">
        <f t="shared" ref="G3:G51" si="2">10*LOG10(B3)</f>
        <v>0.41392685158225079</v>
      </c>
      <c r="I3" s="3">
        <v>3.1</v>
      </c>
    </row>
    <row r="4" spans="1:11" x14ac:dyDescent="0.2">
      <c r="A4" s="2">
        <v>3</v>
      </c>
      <c r="B4" s="4">
        <v>1.2</v>
      </c>
      <c r="C4" s="4">
        <v>-56.5</v>
      </c>
      <c r="D4" s="5">
        <f t="shared" ref="D4:D51" si="3">9-C4</f>
        <v>65.5</v>
      </c>
      <c r="E4" s="6">
        <f t="shared" si="0"/>
        <v>70.550748438672073</v>
      </c>
      <c r="F4" s="6">
        <f t="shared" si="1"/>
        <v>5.0507484386720733</v>
      </c>
      <c r="G4" s="6">
        <f t="shared" si="2"/>
        <v>0.7918124604762482</v>
      </c>
      <c r="I4" s="3">
        <v>4.07</v>
      </c>
    </row>
    <row r="5" spans="1:11" x14ac:dyDescent="0.2">
      <c r="A5" s="2">
        <v>4</v>
      </c>
      <c r="B5" s="4">
        <v>1.3</v>
      </c>
      <c r="C5" s="4">
        <v>-57.3</v>
      </c>
      <c r="D5" s="6">
        <f t="shared" si="3"/>
        <v>66.3</v>
      </c>
      <c r="E5" s="6">
        <f t="shared" si="0"/>
        <v>71.639845227773193</v>
      </c>
      <c r="F5" s="6">
        <f t="shared" si="1"/>
        <v>5.3398452277731963</v>
      </c>
      <c r="G5" s="6">
        <f t="shared" si="2"/>
        <v>1.1394335230683679</v>
      </c>
      <c r="I5" s="3">
        <v>4.37</v>
      </c>
    </row>
    <row r="6" spans="1:11" x14ac:dyDescent="0.2">
      <c r="A6" s="2">
        <v>5</v>
      </c>
      <c r="B6" s="4">
        <v>1.4</v>
      </c>
      <c r="C6" s="4">
        <v>-57.6</v>
      </c>
      <c r="D6" s="5">
        <f t="shared" si="3"/>
        <v>66.599999999999994</v>
      </c>
      <c r="E6" s="6">
        <f t="shared" si="0"/>
        <v>72.648191357799192</v>
      </c>
      <c r="F6" s="6">
        <f t="shared" si="1"/>
        <v>6.0481913577991975</v>
      </c>
      <c r="G6" s="6">
        <f t="shared" si="2"/>
        <v>1.46128035678238</v>
      </c>
      <c r="I6" s="3">
        <v>4.7699999999999996</v>
      </c>
    </row>
    <row r="7" spans="1:11" x14ac:dyDescent="0.2">
      <c r="A7" s="2">
        <v>6</v>
      </c>
      <c r="B7" s="4">
        <v>1.5</v>
      </c>
      <c r="C7" s="4">
        <v>-62</v>
      </c>
      <c r="D7" s="6">
        <f t="shared" si="3"/>
        <v>71</v>
      </c>
      <c r="E7" s="6">
        <f t="shared" si="0"/>
        <v>73.58693914621449</v>
      </c>
      <c r="F7" s="6">
        <f t="shared" si="1"/>
        <v>2.5869391462144904</v>
      </c>
      <c r="G7" s="6">
        <f t="shared" si="2"/>
        <v>1.7609125905568124</v>
      </c>
      <c r="I7" s="3">
        <v>4.93</v>
      </c>
    </row>
    <row r="8" spans="1:11" x14ac:dyDescent="0.2">
      <c r="A8" s="2">
        <v>7</v>
      </c>
      <c r="B8" s="4">
        <v>1.6</v>
      </c>
      <c r="C8" s="4">
        <v>-60.7</v>
      </c>
      <c r="D8" s="5">
        <f t="shared" si="3"/>
        <v>69.7</v>
      </c>
      <c r="E8" s="6">
        <f t="shared" si="0"/>
        <v>74.465079056610122</v>
      </c>
      <c r="F8" s="6">
        <f t="shared" si="1"/>
        <v>4.7650790566101193</v>
      </c>
      <c r="G8" s="6">
        <f t="shared" si="2"/>
        <v>2.0411998265592479</v>
      </c>
      <c r="I8" s="3">
        <v>5.05</v>
      </c>
    </row>
    <row r="9" spans="1:11" x14ac:dyDescent="0.2">
      <c r="A9" s="2">
        <v>8</v>
      </c>
      <c r="B9" s="4">
        <v>1.7</v>
      </c>
      <c r="C9" s="4">
        <v>-56.8</v>
      </c>
      <c r="D9" s="6">
        <f t="shared" si="3"/>
        <v>65.8</v>
      </c>
      <c r="E9" s="6">
        <f t="shared" si="0"/>
        <v>75.289964706781319</v>
      </c>
      <c r="F9" s="6">
        <f t="shared" si="1"/>
        <v>9.489964706781322</v>
      </c>
      <c r="G9" s="6">
        <f t="shared" si="2"/>
        <v>2.3044892137827393</v>
      </c>
      <c r="I9" s="3">
        <v>5.22</v>
      </c>
    </row>
    <row r="10" spans="1:11" x14ac:dyDescent="0.2">
      <c r="A10" s="2">
        <v>9</v>
      </c>
      <c r="B10" s="4">
        <v>1.8</v>
      </c>
      <c r="C10" s="4">
        <v>-57.4</v>
      </c>
      <c r="D10" s="5">
        <f t="shared" si="3"/>
        <v>66.400000000000006</v>
      </c>
      <c r="E10" s="6">
        <f t="shared" si="0"/>
        <v>76.067687584886571</v>
      </c>
      <c r="F10" s="6">
        <f t="shared" si="1"/>
        <v>9.6676875848865649</v>
      </c>
      <c r="G10" s="6">
        <f t="shared" si="2"/>
        <v>2.5527250510330606</v>
      </c>
      <c r="I10" s="3">
        <v>5.34</v>
      </c>
    </row>
    <row r="11" spans="1:11" x14ac:dyDescent="0.2">
      <c r="A11" s="2">
        <v>10</v>
      </c>
      <c r="B11" s="4">
        <v>1.9</v>
      </c>
      <c r="C11" s="4">
        <v>-60.9</v>
      </c>
      <c r="D11" s="6">
        <f t="shared" si="3"/>
        <v>69.900000000000006</v>
      </c>
      <c r="E11" s="6">
        <f t="shared" si="0"/>
        <v>76.803350317852122</v>
      </c>
      <c r="F11" s="6">
        <f t="shared" si="1"/>
        <v>6.9033503178521158</v>
      </c>
      <c r="G11" s="6">
        <f t="shared" si="2"/>
        <v>2.7875360095282891</v>
      </c>
      <c r="I11" s="3">
        <v>5.36</v>
      </c>
    </row>
    <row r="12" spans="1:11" x14ac:dyDescent="0.2">
      <c r="A12" s="2">
        <v>11</v>
      </c>
      <c r="B12" s="4">
        <v>2</v>
      </c>
      <c r="C12" s="4">
        <v>-58.7</v>
      </c>
      <c r="D12" s="5">
        <f t="shared" si="3"/>
        <v>67.7</v>
      </c>
      <c r="E12" s="6">
        <f t="shared" si="0"/>
        <v>77.501269764152525</v>
      </c>
      <c r="F12" s="6">
        <f t="shared" si="1"/>
        <v>9.8012697641525222</v>
      </c>
      <c r="G12" s="6">
        <f t="shared" si="2"/>
        <v>3.0102999566398121</v>
      </c>
      <c r="I12" s="3">
        <v>5.38</v>
      </c>
    </row>
    <row r="13" spans="1:11" x14ac:dyDescent="0.2">
      <c r="A13" s="2">
        <v>12</v>
      </c>
      <c r="B13" s="4">
        <v>2.1</v>
      </c>
      <c r="C13" s="4">
        <v>-60.9</v>
      </c>
      <c r="D13" s="6">
        <f t="shared" si="3"/>
        <v>69.900000000000006</v>
      </c>
      <c r="E13" s="6">
        <f t="shared" si="0"/>
        <v>78.165130504013689</v>
      </c>
      <c r="F13" s="6">
        <f t="shared" si="1"/>
        <v>8.2651305040136833</v>
      </c>
      <c r="G13" s="6">
        <f t="shared" si="2"/>
        <v>3.222192947339193</v>
      </c>
      <c r="I13" s="3">
        <v>5.52</v>
      </c>
    </row>
    <row r="14" spans="1:11" x14ac:dyDescent="0.2">
      <c r="A14" s="2">
        <v>13</v>
      </c>
      <c r="B14" s="4">
        <v>2.2000000000000002</v>
      </c>
      <c r="C14" s="4">
        <v>-60.6</v>
      </c>
      <c r="D14" s="5">
        <f t="shared" si="3"/>
        <v>69.599999999999994</v>
      </c>
      <c r="E14" s="6">
        <f t="shared" si="0"/>
        <v>78.798102590159715</v>
      </c>
      <c r="F14" s="6">
        <f t="shared" si="1"/>
        <v>9.1981025901597206</v>
      </c>
      <c r="G14" s="6">
        <f t="shared" si="2"/>
        <v>3.4242268082220626</v>
      </c>
      <c r="I14" s="3">
        <v>6.02</v>
      </c>
    </row>
    <row r="15" spans="1:11" x14ac:dyDescent="0.2">
      <c r="A15" s="2">
        <v>14</v>
      </c>
      <c r="B15" s="4">
        <v>2.2999999999999998</v>
      </c>
      <c r="C15" s="4">
        <v>-62.1</v>
      </c>
      <c r="D15" s="6">
        <f t="shared" si="3"/>
        <v>71.099999999999994</v>
      </c>
      <c r="E15" s="6">
        <f t="shared" si="0"/>
        <v>79.402933102431177</v>
      </c>
      <c r="F15" s="6">
        <f t="shared" si="1"/>
        <v>8.302933102431183</v>
      </c>
      <c r="G15" s="6">
        <f t="shared" si="2"/>
        <v>3.6172783601759284</v>
      </c>
      <c r="I15" s="3">
        <v>6.05</v>
      </c>
    </row>
    <row r="16" spans="1:11" x14ac:dyDescent="0.2">
      <c r="A16" s="2">
        <v>15</v>
      </c>
      <c r="B16" s="4">
        <v>2.4</v>
      </c>
      <c r="C16" s="4">
        <v>-60.5</v>
      </c>
      <c r="D16" s="5">
        <f t="shared" si="3"/>
        <v>69.5</v>
      </c>
      <c r="E16" s="6">
        <f t="shared" si="0"/>
        <v>79.982018202824605</v>
      </c>
      <c r="F16" s="6">
        <f t="shared" si="1"/>
        <v>10.482018202824605</v>
      </c>
      <c r="G16" s="6">
        <f t="shared" si="2"/>
        <v>3.8021124171160601</v>
      </c>
      <c r="I16" s="3">
        <v>6.9</v>
      </c>
    </row>
    <row r="17" spans="1:9" x14ac:dyDescent="0.2">
      <c r="A17" s="2">
        <v>16</v>
      </c>
      <c r="B17" s="4">
        <v>2.5</v>
      </c>
      <c r="C17" s="4">
        <v>-59.7</v>
      </c>
      <c r="D17" s="6">
        <f t="shared" si="3"/>
        <v>68.7</v>
      </c>
      <c r="E17" s="6">
        <f t="shared" si="0"/>
        <v>80.537460471694928</v>
      </c>
      <c r="F17" s="6">
        <f t="shared" si="1"/>
        <v>11.837460471694925</v>
      </c>
      <c r="G17" s="6">
        <f t="shared" si="2"/>
        <v>3.9794000867203758</v>
      </c>
      <c r="I17" s="3">
        <v>7.42</v>
      </c>
    </row>
    <row r="18" spans="1:9" x14ac:dyDescent="0.2">
      <c r="A18" s="2">
        <v>17</v>
      </c>
      <c r="B18" s="4">
        <v>2.6</v>
      </c>
      <c r="C18" s="4">
        <v>-56.8</v>
      </c>
      <c r="D18" s="5">
        <f t="shared" si="3"/>
        <v>65.8</v>
      </c>
      <c r="E18" s="6">
        <f t="shared" si="0"/>
        <v>81.071114991925725</v>
      </c>
      <c r="F18" s="6">
        <f t="shared" si="1"/>
        <v>15.271114991925728</v>
      </c>
      <c r="G18" s="6">
        <f t="shared" si="2"/>
        <v>4.1497334797081802</v>
      </c>
      <c r="I18" s="3">
        <v>7.46</v>
      </c>
    </row>
    <row r="19" spans="1:9" x14ac:dyDescent="0.2">
      <c r="A19" s="2">
        <v>18</v>
      </c>
      <c r="B19" s="4">
        <v>2.7</v>
      </c>
      <c r="C19" s="4">
        <v>-67.2</v>
      </c>
      <c r="D19" s="6">
        <f t="shared" si="3"/>
        <v>76.2</v>
      </c>
      <c r="E19" s="6">
        <f t="shared" si="0"/>
        <v>81.584626731101068</v>
      </c>
      <c r="F19" s="6">
        <f t="shared" si="1"/>
        <v>5.3846267311010649</v>
      </c>
      <c r="G19" s="6">
        <f t="shared" si="2"/>
        <v>4.3136376415898736</v>
      </c>
      <c r="I19" s="3">
        <v>8.27</v>
      </c>
    </row>
    <row r="20" spans="1:9" x14ac:dyDescent="0.2">
      <c r="A20" s="2">
        <v>19</v>
      </c>
      <c r="B20" s="4">
        <v>2.8</v>
      </c>
      <c r="C20" s="4">
        <v>-63.9</v>
      </c>
      <c r="D20" s="5">
        <f t="shared" si="3"/>
        <v>72.900000000000006</v>
      </c>
      <c r="E20" s="6">
        <f t="shared" si="0"/>
        <v>82.079461121951724</v>
      </c>
      <c r="F20" s="6">
        <f t="shared" si="1"/>
        <v>9.1794611219517179</v>
      </c>
      <c r="G20" s="6">
        <f t="shared" si="2"/>
        <v>4.4715803134221925</v>
      </c>
      <c r="I20" s="3">
        <v>8.27</v>
      </c>
    </row>
    <row r="21" spans="1:9" x14ac:dyDescent="0.2">
      <c r="A21" s="2">
        <v>20</v>
      </c>
      <c r="B21" s="4">
        <v>2.9</v>
      </c>
      <c r="C21" s="4">
        <v>-66.099999999999994</v>
      </c>
      <c r="D21" s="6">
        <f t="shared" si="3"/>
        <v>75.099999999999994</v>
      </c>
      <c r="E21" s="6">
        <f t="shared" si="0"/>
        <v>82.55692927417428</v>
      </c>
      <c r="F21" s="6">
        <f t="shared" si="1"/>
        <v>7.4569292741742856</v>
      </c>
      <c r="G21" s="6">
        <f t="shared" si="2"/>
        <v>4.6239799789895608</v>
      </c>
      <c r="I21" s="3">
        <v>8.3000000000000007</v>
      </c>
    </row>
    <row r="22" spans="1:9" x14ac:dyDescent="0.2">
      <c r="A22" s="2">
        <v>21</v>
      </c>
      <c r="B22" s="4">
        <v>3</v>
      </c>
      <c r="C22" s="4">
        <v>-68.8</v>
      </c>
      <c r="D22" s="5">
        <f t="shared" si="3"/>
        <v>77.8</v>
      </c>
      <c r="E22" s="6">
        <f t="shared" si="0"/>
        <v>83.018208910367022</v>
      </c>
      <c r="F22" s="6">
        <f t="shared" si="1"/>
        <v>5.2182089103670251</v>
      </c>
      <c r="G22" s="6">
        <f t="shared" si="2"/>
        <v>4.7712125471966242</v>
      </c>
      <c r="I22" s="3">
        <v>8.89</v>
      </c>
    </row>
    <row r="23" spans="1:9" x14ac:dyDescent="0.2">
      <c r="A23" s="2">
        <v>22</v>
      </c>
      <c r="B23" s="4">
        <v>3.1</v>
      </c>
      <c r="C23" s="4">
        <v>-69.099999999999994</v>
      </c>
      <c r="D23" s="6">
        <f t="shared" si="3"/>
        <v>78.099999999999994</v>
      </c>
      <c r="E23" s="6">
        <f t="shared" si="0"/>
        <v>83.464361867827762</v>
      </c>
      <c r="F23" s="6">
        <f t="shared" si="1"/>
        <v>5.3643618678277676</v>
      </c>
      <c r="G23" s="6">
        <f t="shared" si="2"/>
        <v>4.9136169383427273</v>
      </c>
      <c r="I23" s="3">
        <v>8.93</v>
      </c>
    </row>
    <row r="24" spans="1:9" x14ac:dyDescent="0.2">
      <c r="A24" s="2">
        <v>23</v>
      </c>
      <c r="B24" s="4">
        <v>3.2</v>
      </c>
      <c r="C24" s="4">
        <v>-71.8</v>
      </c>
      <c r="D24" s="5">
        <f t="shared" si="3"/>
        <v>80.8</v>
      </c>
      <c r="E24" s="6">
        <f t="shared" si="0"/>
        <v>83.896348820762654</v>
      </c>
      <c r="F24" s="6">
        <f t="shared" si="1"/>
        <v>3.0963488207626568</v>
      </c>
      <c r="G24" s="6">
        <f t="shared" si="2"/>
        <v>5.0514997831990609</v>
      </c>
      <c r="I24" s="3">
        <v>9.18</v>
      </c>
    </row>
    <row r="25" spans="1:9" x14ac:dyDescent="0.2">
      <c r="A25" s="2">
        <v>24</v>
      </c>
      <c r="B25" s="4">
        <v>3.3</v>
      </c>
      <c r="C25" s="4">
        <v>-69.3</v>
      </c>
      <c r="D25" s="6">
        <f t="shared" si="3"/>
        <v>78.3</v>
      </c>
      <c r="E25" s="6">
        <f t="shared" si="0"/>
        <v>84.315041736374212</v>
      </c>
      <c r="F25" s="6">
        <f t="shared" si="1"/>
        <v>6.015041736374215</v>
      </c>
      <c r="G25" s="6">
        <f t="shared" si="2"/>
        <v>5.1851393987788743</v>
      </c>
      <c r="I25" s="3">
        <v>9.1999999999999993</v>
      </c>
    </row>
    <row r="26" spans="1:9" x14ac:dyDescent="0.2">
      <c r="A26" s="2">
        <v>25</v>
      </c>
      <c r="B26" s="4">
        <v>3.4</v>
      </c>
      <c r="C26" s="4">
        <v>-68.3</v>
      </c>
      <c r="D26" s="5">
        <f t="shared" si="3"/>
        <v>77.3</v>
      </c>
      <c r="E26" s="6">
        <f t="shared" si="0"/>
        <v>84.721234470933851</v>
      </c>
      <c r="F26" s="6">
        <f t="shared" si="1"/>
        <v>7.4212344709338538</v>
      </c>
      <c r="G26" s="6">
        <f t="shared" si="2"/>
        <v>5.3147891704225518</v>
      </c>
      <c r="I26" s="3">
        <v>9.49</v>
      </c>
    </row>
    <row r="27" spans="1:9" x14ac:dyDescent="0.2">
      <c r="A27" s="2">
        <v>26</v>
      </c>
      <c r="B27" s="4">
        <v>3.5</v>
      </c>
      <c r="C27" s="4">
        <v>-70.599999999999994</v>
      </c>
      <c r="D27" s="6">
        <f t="shared" si="3"/>
        <v>79.599999999999994</v>
      </c>
      <c r="E27" s="6">
        <f t="shared" si="0"/>
        <v>85.115651829494126</v>
      </c>
      <c r="F27" s="6">
        <f t="shared" si="1"/>
        <v>5.5156518294941321</v>
      </c>
      <c r="G27" s="6">
        <f t="shared" si="2"/>
        <v>5.4406804435027567</v>
      </c>
      <c r="I27" s="3">
        <v>9.67</v>
      </c>
    </row>
    <row r="28" spans="1:9" x14ac:dyDescent="0.2">
      <c r="A28" s="2">
        <v>27</v>
      </c>
      <c r="B28" s="4">
        <v>3.6</v>
      </c>
      <c r="C28" s="4">
        <v>-66.400000000000006</v>
      </c>
      <c r="D28" s="5">
        <f t="shared" si="3"/>
        <v>75.400000000000006</v>
      </c>
      <c r="E28" s="6">
        <f t="shared" si="0"/>
        <v>85.498957349039102</v>
      </c>
      <c r="F28" s="6">
        <f t="shared" si="1"/>
        <v>10.098957349039097</v>
      </c>
      <c r="G28" s="6">
        <f t="shared" si="2"/>
        <v>5.5630250076728727</v>
      </c>
      <c r="I28" s="3">
        <v>9.8000000000000007</v>
      </c>
    </row>
    <row r="29" spans="1:9" x14ac:dyDescent="0.2">
      <c r="A29" s="2">
        <v>28</v>
      </c>
      <c r="B29" s="4">
        <v>3.7</v>
      </c>
      <c r="C29" s="4">
        <v>-68.599999999999994</v>
      </c>
      <c r="D29" s="6">
        <f t="shared" si="3"/>
        <v>77.599999999999994</v>
      </c>
      <c r="E29" s="6">
        <f t="shared" si="0"/>
        <v>85.87176001501895</v>
      </c>
      <c r="F29" s="6">
        <f t="shared" si="1"/>
        <v>8.2717600150189554</v>
      </c>
      <c r="G29" s="6">
        <f t="shared" si="2"/>
        <v>5.6820172406699498</v>
      </c>
      <c r="I29" s="3">
        <v>10.1</v>
      </c>
    </row>
    <row r="30" spans="1:9" x14ac:dyDescent="0.2">
      <c r="A30" s="2">
        <v>29</v>
      </c>
      <c r="B30" s="4">
        <v>3.8</v>
      </c>
      <c r="C30" s="4">
        <v>-72.3</v>
      </c>
      <c r="D30" s="5">
        <f t="shared" si="3"/>
        <v>81.3</v>
      </c>
      <c r="E30" s="6">
        <f t="shared" si="0"/>
        <v>86.234620082004653</v>
      </c>
      <c r="F30" s="6">
        <f t="shared" si="1"/>
        <v>4.9346200820046562</v>
      </c>
      <c r="G30" s="6">
        <f t="shared" si="2"/>
        <v>5.7978359661681012</v>
      </c>
      <c r="I30" s="3">
        <v>10.48</v>
      </c>
    </row>
    <row r="31" spans="1:9" x14ac:dyDescent="0.2">
      <c r="A31" s="2">
        <v>30</v>
      </c>
      <c r="B31" s="4">
        <v>3.9</v>
      </c>
      <c r="C31" s="4">
        <v>-68.7</v>
      </c>
      <c r="D31" s="6">
        <f t="shared" si="3"/>
        <v>77.7</v>
      </c>
      <c r="E31" s="6">
        <f t="shared" si="0"/>
        <v>86.588054138140208</v>
      </c>
      <c r="F31" s="6">
        <f t="shared" si="1"/>
        <v>8.8880541381402054</v>
      </c>
      <c r="G31" s="6">
        <f t="shared" si="2"/>
        <v>5.9106460702649919</v>
      </c>
      <c r="I31" s="3">
        <v>11.84</v>
      </c>
    </row>
    <row r="32" spans="1:9" x14ac:dyDescent="0.2">
      <c r="A32" s="2">
        <v>31</v>
      </c>
      <c r="B32" s="4">
        <v>4</v>
      </c>
      <c r="C32" s="4">
        <v>-69</v>
      </c>
      <c r="D32" s="5">
        <f t="shared" si="3"/>
        <v>78</v>
      </c>
      <c r="E32" s="6">
        <f t="shared" si="0"/>
        <v>86.932539528305057</v>
      </c>
      <c r="F32" s="6">
        <f t="shared" si="1"/>
        <v>8.9325395283050568</v>
      </c>
      <c r="G32" s="6">
        <f t="shared" si="2"/>
        <v>6.0205999132796242</v>
      </c>
      <c r="I32" s="3">
        <v>12.16</v>
      </c>
    </row>
    <row r="33" spans="1:9" x14ac:dyDescent="0.2">
      <c r="A33" s="2">
        <v>32</v>
      </c>
      <c r="B33" s="4">
        <v>4.8</v>
      </c>
      <c r="C33" s="4">
        <v>-67.5</v>
      </c>
      <c r="D33" s="6">
        <f t="shared" si="3"/>
        <v>76.5</v>
      </c>
      <c r="E33" s="6">
        <f t="shared" si="0"/>
        <v>89.413287966977137</v>
      </c>
      <c r="F33" s="6">
        <f t="shared" si="1"/>
        <v>12.913287966977137</v>
      </c>
      <c r="G33" s="6">
        <f t="shared" si="2"/>
        <v>6.8124123737558717</v>
      </c>
      <c r="I33" s="3">
        <v>12.83</v>
      </c>
    </row>
    <row r="34" spans="1:9" x14ac:dyDescent="0.2">
      <c r="A34" s="2">
        <v>33</v>
      </c>
      <c r="B34" s="4">
        <v>5.6</v>
      </c>
      <c r="C34" s="4">
        <v>-66.7</v>
      </c>
      <c r="D34" s="5">
        <f t="shared" si="3"/>
        <v>75.7</v>
      </c>
      <c r="E34" s="6">
        <f t="shared" si="0"/>
        <v>91.510730886104255</v>
      </c>
      <c r="F34" s="6">
        <f t="shared" si="1"/>
        <v>15.810730886104253</v>
      </c>
      <c r="G34" s="6">
        <f t="shared" si="2"/>
        <v>7.4818802700620033</v>
      </c>
      <c r="I34" s="3">
        <v>12.91</v>
      </c>
    </row>
    <row r="35" spans="1:9" x14ac:dyDescent="0.2">
      <c r="A35" s="2">
        <v>34</v>
      </c>
      <c r="B35" s="4">
        <v>6.4</v>
      </c>
      <c r="C35" s="4">
        <v>-68.5</v>
      </c>
      <c r="D35" s="6">
        <f t="shared" si="3"/>
        <v>77.5</v>
      </c>
      <c r="E35" s="6">
        <f t="shared" si="0"/>
        <v>93.327618584915172</v>
      </c>
      <c r="F35" s="6">
        <f t="shared" si="1"/>
        <v>15.827618584915172</v>
      </c>
      <c r="G35" s="6">
        <f t="shared" si="2"/>
        <v>8.0617997398388717</v>
      </c>
      <c r="I35" s="3">
        <v>15.27</v>
      </c>
    </row>
    <row r="36" spans="1:9" x14ac:dyDescent="0.2">
      <c r="A36" s="2">
        <v>35</v>
      </c>
      <c r="B36" s="4">
        <v>7.2</v>
      </c>
      <c r="C36" s="4">
        <v>-73.099999999999994</v>
      </c>
      <c r="D36" s="5">
        <f t="shared" si="3"/>
        <v>82.1</v>
      </c>
      <c r="E36" s="6">
        <f t="shared" si="0"/>
        <v>94.930227113191634</v>
      </c>
      <c r="F36" s="6">
        <f t="shared" si="1"/>
        <v>12.83022711319164</v>
      </c>
      <c r="G36" s="6">
        <f t="shared" si="2"/>
        <v>8.5733249643126861</v>
      </c>
      <c r="I36" s="3">
        <v>15.81</v>
      </c>
    </row>
    <row r="37" spans="1:9" x14ac:dyDescent="0.2">
      <c r="A37" s="2">
        <v>36</v>
      </c>
      <c r="B37" s="4">
        <v>8</v>
      </c>
      <c r="C37" s="4">
        <v>-75.2</v>
      </c>
      <c r="D37" s="6">
        <f t="shared" si="3"/>
        <v>84.2</v>
      </c>
      <c r="E37" s="6">
        <f t="shared" si="0"/>
        <v>96.363809292457574</v>
      </c>
      <c r="F37" s="6">
        <f t="shared" si="1"/>
        <v>12.163809292457572</v>
      </c>
      <c r="G37" s="6">
        <f t="shared" si="2"/>
        <v>9.0308998699194358</v>
      </c>
      <c r="I37" s="3">
        <v>15.83</v>
      </c>
    </row>
    <row r="38" spans="1:9" x14ac:dyDescent="0.2">
      <c r="A38" s="2">
        <v>37</v>
      </c>
      <c r="B38" s="4">
        <v>8.8000000000000007</v>
      </c>
      <c r="C38" s="4">
        <v>-65.8</v>
      </c>
      <c r="D38" s="5">
        <f t="shared" si="3"/>
        <v>74.8</v>
      </c>
      <c r="E38" s="6">
        <f t="shared" si="0"/>
        <v>97.660642118464779</v>
      </c>
      <c r="F38" s="6">
        <f t="shared" si="1"/>
        <v>22.860642118464781</v>
      </c>
      <c r="G38" s="6">
        <f t="shared" si="2"/>
        <v>9.4448267215016877</v>
      </c>
      <c r="I38" s="3">
        <v>18.5</v>
      </c>
    </row>
    <row r="39" spans="1:9" x14ac:dyDescent="0.2">
      <c r="A39" s="2">
        <v>38</v>
      </c>
      <c r="B39" s="4">
        <v>9.6</v>
      </c>
      <c r="C39" s="4">
        <v>-62.7</v>
      </c>
      <c r="D39" s="6">
        <f t="shared" si="3"/>
        <v>71.7</v>
      </c>
      <c r="E39" s="6">
        <f t="shared" si="0"/>
        <v>98.844557731129669</v>
      </c>
      <c r="F39" s="6">
        <f t="shared" si="1"/>
        <v>27.144557731129666</v>
      </c>
      <c r="G39" s="6">
        <f t="shared" si="2"/>
        <v>9.8227123303956851</v>
      </c>
      <c r="I39" s="3">
        <v>19.63</v>
      </c>
    </row>
    <row r="40" spans="1:9" x14ac:dyDescent="0.2">
      <c r="A40" s="2">
        <v>39</v>
      </c>
      <c r="B40" s="4">
        <v>10.4</v>
      </c>
      <c r="C40" s="4">
        <v>-71.3</v>
      </c>
      <c r="D40" s="5">
        <f t="shared" si="3"/>
        <v>80.3</v>
      </c>
      <c r="E40" s="6">
        <f t="shared" si="0"/>
        <v>99.933654520230775</v>
      </c>
      <c r="F40" s="6">
        <f t="shared" si="1"/>
        <v>19.633654520230778</v>
      </c>
      <c r="G40" s="6">
        <f t="shared" si="2"/>
        <v>10.170333392987803</v>
      </c>
      <c r="I40" s="3">
        <v>21.54</v>
      </c>
    </row>
    <row r="41" spans="1:9" x14ac:dyDescent="0.2">
      <c r="A41" s="2">
        <v>40</v>
      </c>
      <c r="B41" s="4">
        <v>11.2</v>
      </c>
      <c r="C41" s="4">
        <v>-70.400000000000006</v>
      </c>
      <c r="D41" s="6">
        <f t="shared" si="3"/>
        <v>79.400000000000006</v>
      </c>
      <c r="E41" s="6">
        <f t="shared" si="0"/>
        <v>100.94200065025677</v>
      </c>
      <c r="F41" s="6">
        <f t="shared" si="1"/>
        <v>21.542000650256767</v>
      </c>
      <c r="G41" s="6">
        <f t="shared" si="2"/>
        <v>10.492180226701816</v>
      </c>
      <c r="I41" s="3">
        <v>22.8</v>
      </c>
    </row>
    <row r="42" spans="1:9" x14ac:dyDescent="0.2">
      <c r="A42" s="2">
        <v>41</v>
      </c>
      <c r="B42" s="4">
        <v>12</v>
      </c>
      <c r="C42" s="4">
        <v>-67.5</v>
      </c>
      <c r="D42" s="5">
        <f t="shared" si="3"/>
        <v>76.5</v>
      </c>
      <c r="E42" s="6">
        <f t="shared" si="0"/>
        <v>101.88074843867207</v>
      </c>
      <c r="F42" s="6">
        <f t="shared" si="1"/>
        <v>25.380748438672072</v>
      </c>
      <c r="G42" s="6">
        <f t="shared" si="2"/>
        <v>10.791812460476249</v>
      </c>
      <c r="I42" s="3">
        <v>22.86</v>
      </c>
    </row>
    <row r="43" spans="1:9" x14ac:dyDescent="0.2">
      <c r="A43" s="2">
        <v>42</v>
      </c>
      <c r="B43" s="4">
        <v>12.8</v>
      </c>
      <c r="C43" s="4">
        <v>-68.7</v>
      </c>
      <c r="D43" s="6">
        <f t="shared" si="3"/>
        <v>77.7</v>
      </c>
      <c r="E43" s="6">
        <f t="shared" si="0"/>
        <v>102.7588883490677</v>
      </c>
      <c r="F43" s="6">
        <f t="shared" si="1"/>
        <v>25.058888349067701</v>
      </c>
      <c r="G43" s="6">
        <f t="shared" si="2"/>
        <v>11.072099696478684</v>
      </c>
      <c r="I43" s="3">
        <v>24.66</v>
      </c>
    </row>
    <row r="44" spans="1:9" x14ac:dyDescent="0.2">
      <c r="A44" s="2">
        <v>43</v>
      </c>
      <c r="B44" s="4">
        <v>13.6</v>
      </c>
      <c r="C44" s="4">
        <v>-68.3</v>
      </c>
      <c r="D44" s="5">
        <f t="shared" si="3"/>
        <v>77.3</v>
      </c>
      <c r="E44" s="6">
        <f t="shared" si="0"/>
        <v>103.5837739992389</v>
      </c>
      <c r="F44" s="6">
        <f t="shared" si="1"/>
        <v>26.283773999238903</v>
      </c>
      <c r="G44" s="6">
        <f t="shared" si="2"/>
        <v>11.335389083702175</v>
      </c>
      <c r="I44" s="3">
        <v>25.06</v>
      </c>
    </row>
    <row r="45" spans="1:9" x14ac:dyDescent="0.2">
      <c r="A45" s="2">
        <v>44</v>
      </c>
      <c r="B45" s="4">
        <v>14.4</v>
      </c>
      <c r="C45" s="4">
        <v>-68.3</v>
      </c>
      <c r="D45" s="6">
        <f t="shared" si="3"/>
        <v>77.3</v>
      </c>
      <c r="E45" s="6">
        <f t="shared" si="0"/>
        <v>104.36149687734417</v>
      </c>
      <c r="F45" s="6">
        <f t="shared" si="1"/>
        <v>27.061496877344169</v>
      </c>
      <c r="G45" s="6">
        <f t="shared" si="2"/>
        <v>11.583624920952499</v>
      </c>
      <c r="I45" s="3">
        <v>25.38</v>
      </c>
    </row>
    <row r="46" spans="1:9" x14ac:dyDescent="0.2">
      <c r="A46" s="2">
        <v>45</v>
      </c>
      <c r="B46" s="4">
        <v>15.2</v>
      </c>
      <c r="C46" s="4">
        <v>-73.3</v>
      </c>
      <c r="D46" s="5">
        <f t="shared" si="3"/>
        <v>82.3</v>
      </c>
      <c r="E46" s="6">
        <f t="shared" si="0"/>
        <v>105.09715961030972</v>
      </c>
      <c r="F46" s="6">
        <f t="shared" si="1"/>
        <v>22.79715961030972</v>
      </c>
      <c r="G46" s="6">
        <f t="shared" si="2"/>
        <v>11.818435879447726</v>
      </c>
      <c r="I46" s="3">
        <v>26.28</v>
      </c>
    </row>
    <row r="47" spans="1:9" x14ac:dyDescent="0.2">
      <c r="A47" s="2">
        <v>46</v>
      </c>
      <c r="B47" s="4">
        <v>16</v>
      </c>
      <c r="C47" s="4">
        <v>-78.3</v>
      </c>
      <c r="D47" s="6">
        <f t="shared" si="3"/>
        <v>87.3</v>
      </c>
      <c r="E47" s="6">
        <f t="shared" si="0"/>
        <v>105.79507905661012</v>
      </c>
      <c r="F47" s="6">
        <f t="shared" si="1"/>
        <v>18.495079056610123</v>
      </c>
      <c r="G47" s="6">
        <f t="shared" si="2"/>
        <v>12.041199826559248</v>
      </c>
      <c r="I47" s="3">
        <v>26.4</v>
      </c>
    </row>
    <row r="48" spans="1:9" x14ac:dyDescent="0.2">
      <c r="A48" s="2">
        <v>47</v>
      </c>
      <c r="B48" s="4">
        <v>16.8</v>
      </c>
      <c r="C48" s="4">
        <v>-72.8</v>
      </c>
      <c r="D48" s="5">
        <f t="shared" si="3"/>
        <v>81.8</v>
      </c>
      <c r="E48" s="6">
        <f t="shared" si="0"/>
        <v>106.45893979647127</v>
      </c>
      <c r="F48" s="6">
        <f t="shared" si="1"/>
        <v>24.658939796471273</v>
      </c>
      <c r="G48" s="6">
        <f t="shared" si="2"/>
        <v>12.253092817258629</v>
      </c>
      <c r="I48" s="3">
        <v>27.06</v>
      </c>
    </row>
    <row r="49" spans="1:9" x14ac:dyDescent="0.2">
      <c r="A49" s="2">
        <v>48</v>
      </c>
      <c r="B49" s="4">
        <v>17.600000000000001</v>
      </c>
      <c r="C49" s="4">
        <v>-67.599999999999994</v>
      </c>
      <c r="D49" s="6">
        <f t="shared" si="3"/>
        <v>76.599999999999994</v>
      </c>
      <c r="E49" s="6">
        <f t="shared" si="0"/>
        <v>107.09191188261731</v>
      </c>
      <c r="F49" s="6">
        <f t="shared" si="1"/>
        <v>30.491911882617316</v>
      </c>
      <c r="G49" s="6">
        <f t="shared" si="2"/>
        <v>12.4551266781415</v>
      </c>
      <c r="I49" s="3">
        <v>27.14</v>
      </c>
    </row>
    <row r="50" spans="1:9" x14ac:dyDescent="0.2">
      <c r="A50" s="2">
        <v>49</v>
      </c>
      <c r="B50" s="4">
        <v>18.399999999999999</v>
      </c>
      <c r="C50" s="4">
        <v>-72.3</v>
      </c>
      <c r="D50" s="5">
        <f t="shared" si="3"/>
        <v>81.3</v>
      </c>
      <c r="E50" s="6">
        <f t="shared" si="0"/>
        <v>107.69674239488876</v>
      </c>
      <c r="F50" s="6">
        <f t="shared" si="1"/>
        <v>26.396742394888761</v>
      </c>
      <c r="G50" s="6">
        <f t="shared" si="2"/>
        <v>12.648178230095365</v>
      </c>
      <c r="I50" s="3">
        <v>27.18</v>
      </c>
    </row>
    <row r="51" spans="1:9" x14ac:dyDescent="0.2">
      <c r="A51" s="2">
        <v>50</v>
      </c>
      <c r="B51" s="4">
        <v>19.2</v>
      </c>
      <c r="C51" s="4">
        <v>-72.099999999999994</v>
      </c>
      <c r="D51" s="6">
        <f t="shared" si="3"/>
        <v>81.099999999999994</v>
      </c>
      <c r="E51" s="6">
        <f t="shared" si="0"/>
        <v>108.2758274952822</v>
      </c>
      <c r="F51" s="6">
        <f t="shared" si="1"/>
        <v>27.175827495282206</v>
      </c>
      <c r="G51" s="6">
        <f t="shared" si="2"/>
        <v>12.833012287035498</v>
      </c>
      <c r="I51" s="3">
        <v>30.49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B62E9-0ADF-4365-876A-B6E2AD786E1E}">
  <dimension ref="A1:L51"/>
  <sheetViews>
    <sheetView workbookViewId="0">
      <selection activeCell="J46" sqref="J46"/>
    </sheetView>
  </sheetViews>
  <sheetFormatPr baseColWidth="10" defaultRowHeight="15" x14ac:dyDescent="0.2"/>
  <cols>
    <col min="1" max="1" width="11.5" style="2"/>
    <col min="2" max="2" width="12.1640625" style="3" bestFit="1" customWidth="1"/>
    <col min="3" max="3" width="11.5" style="3"/>
    <col min="4" max="4" width="11.5" style="8"/>
    <col min="5" max="5" width="13.83203125" bestFit="1" customWidth="1"/>
    <col min="11" max="11" width="11.5" style="3"/>
    <col min="12" max="12" width="13" style="3" bestFit="1" customWidth="1"/>
  </cols>
  <sheetData>
    <row r="1" spans="1:12" x14ac:dyDescent="0.2">
      <c r="A1" s="2" t="s">
        <v>0</v>
      </c>
      <c r="B1" s="3" t="s">
        <v>6</v>
      </c>
      <c r="C1" s="3" t="s">
        <v>1</v>
      </c>
      <c r="D1" s="8" t="s">
        <v>3</v>
      </c>
      <c r="E1" s="3" t="s">
        <v>7</v>
      </c>
      <c r="F1" s="7" t="s">
        <v>4</v>
      </c>
      <c r="G1" s="3" t="s">
        <v>11</v>
      </c>
      <c r="H1" s="3"/>
      <c r="I1" s="3"/>
      <c r="J1" s="3"/>
      <c r="K1" s="3" t="s">
        <v>8</v>
      </c>
      <c r="L1" s="3" t="s">
        <v>9</v>
      </c>
    </row>
    <row r="2" spans="1:12" x14ac:dyDescent="0.2">
      <c r="A2" s="2">
        <v>1</v>
      </c>
      <c r="B2" s="3">
        <v>1</v>
      </c>
      <c r="C2" s="3">
        <v>-57.2</v>
      </c>
      <c r="D2" s="8">
        <f>9-C2</f>
        <v>66.2</v>
      </c>
      <c r="E2" s="6">
        <f>27.67*LOG10(B2)+74.96</f>
        <v>74.959999999999994</v>
      </c>
      <c r="F2" s="1">
        <f>E2-D2</f>
        <v>8.7599999999999909</v>
      </c>
      <c r="G2">
        <f>10*LOG10(B2)</f>
        <v>0</v>
      </c>
      <c r="K2" s="6">
        <f>AVERAGE(F2:F51)</f>
        <v>17.567425911854397</v>
      </c>
      <c r="L2" s="3">
        <f>STDEV(F2:F51)</f>
        <v>7.3623597491376369</v>
      </c>
    </row>
    <row r="3" spans="1:12" x14ac:dyDescent="0.2">
      <c r="A3" s="2">
        <v>2</v>
      </c>
      <c r="B3" s="3">
        <v>1.1000000000000001</v>
      </c>
      <c r="C3" s="3">
        <v>-57.1</v>
      </c>
      <c r="D3" s="8">
        <f t="shared" ref="D3:D51" si="0">9-C3</f>
        <v>66.099999999999994</v>
      </c>
      <c r="E3" s="6">
        <f t="shared" ref="E3:E51" si="1">27.67*LOG10(B3)+74.96</f>
        <v>76.105335598328082</v>
      </c>
      <c r="F3" s="1">
        <f t="shared" ref="F3:F51" si="2">E3-D3</f>
        <v>10.005335598328088</v>
      </c>
      <c r="G3">
        <f t="shared" ref="G3:G51" si="3">10*LOG10(B3)</f>
        <v>0.41392685158225079</v>
      </c>
    </row>
    <row r="4" spans="1:12" x14ac:dyDescent="0.2">
      <c r="A4" s="2">
        <v>3</v>
      </c>
      <c r="B4" s="3">
        <v>1.2</v>
      </c>
      <c r="C4" s="3">
        <v>-58.1</v>
      </c>
      <c r="D4" s="8">
        <f t="shared" si="0"/>
        <v>67.099999999999994</v>
      </c>
      <c r="E4" s="6">
        <f t="shared" si="1"/>
        <v>77.150945078137767</v>
      </c>
      <c r="F4" s="1">
        <f t="shared" si="2"/>
        <v>10.050945078137772</v>
      </c>
      <c r="G4">
        <f t="shared" si="3"/>
        <v>0.7918124604762482</v>
      </c>
      <c r="L4" s="3" t="s">
        <v>10</v>
      </c>
    </row>
    <row r="5" spans="1:12" x14ac:dyDescent="0.2">
      <c r="A5" s="2">
        <v>4</v>
      </c>
      <c r="B5" s="3">
        <v>1.3</v>
      </c>
      <c r="C5" s="3">
        <v>-58</v>
      </c>
      <c r="D5" s="8">
        <f t="shared" si="0"/>
        <v>67</v>
      </c>
      <c r="E5" s="6">
        <f t="shared" si="1"/>
        <v>78.112812558330162</v>
      </c>
      <c r="F5" s="1">
        <f t="shared" si="2"/>
        <v>11.112812558330162</v>
      </c>
      <c r="G5">
        <f t="shared" si="3"/>
        <v>1.1394335230683679</v>
      </c>
      <c r="L5" s="6">
        <f>MEDIAN(F2:F51)</f>
        <v>13.168347153398926</v>
      </c>
    </row>
    <row r="6" spans="1:12" x14ac:dyDescent="0.2">
      <c r="A6" s="2">
        <v>5</v>
      </c>
      <c r="B6" s="3">
        <v>1.4</v>
      </c>
      <c r="C6" s="3">
        <v>-59</v>
      </c>
      <c r="D6" s="8">
        <f t="shared" si="0"/>
        <v>68</v>
      </c>
      <c r="E6" s="6">
        <f t="shared" si="1"/>
        <v>79.00336274721684</v>
      </c>
      <c r="F6" s="1">
        <f t="shared" si="2"/>
        <v>11.00336274721684</v>
      </c>
      <c r="G6">
        <f t="shared" si="3"/>
        <v>1.46128035678238</v>
      </c>
    </row>
    <row r="7" spans="1:12" x14ac:dyDescent="0.2">
      <c r="A7" s="2">
        <v>6</v>
      </c>
      <c r="B7" s="3">
        <v>1.5</v>
      </c>
      <c r="C7" s="3">
        <v>-59.2</v>
      </c>
      <c r="D7" s="8">
        <f t="shared" si="0"/>
        <v>68.2</v>
      </c>
      <c r="E7" s="6">
        <f t="shared" si="1"/>
        <v>79.832445138070696</v>
      </c>
      <c r="F7" s="1">
        <f t="shared" si="2"/>
        <v>11.632445138070693</v>
      </c>
      <c r="G7">
        <f t="shared" si="3"/>
        <v>1.7609125905568124</v>
      </c>
    </row>
    <row r="8" spans="1:12" x14ac:dyDescent="0.2">
      <c r="A8" s="2">
        <v>7</v>
      </c>
      <c r="B8" s="3">
        <v>1.6</v>
      </c>
      <c r="C8" s="3">
        <v>-59</v>
      </c>
      <c r="D8" s="8">
        <f t="shared" si="0"/>
        <v>68</v>
      </c>
      <c r="E8" s="6">
        <f t="shared" si="1"/>
        <v>80.607999920089441</v>
      </c>
      <c r="F8" s="1">
        <f t="shared" si="2"/>
        <v>12.607999920089441</v>
      </c>
      <c r="G8">
        <f t="shared" si="3"/>
        <v>2.0411998265592479</v>
      </c>
    </row>
    <row r="9" spans="1:12" x14ac:dyDescent="0.2">
      <c r="A9" s="2">
        <v>8</v>
      </c>
      <c r="B9" s="3">
        <v>1.7</v>
      </c>
      <c r="C9" s="3">
        <v>-61.7</v>
      </c>
      <c r="D9" s="8">
        <f t="shared" si="0"/>
        <v>70.7</v>
      </c>
      <c r="E9" s="6">
        <f t="shared" si="1"/>
        <v>81.336521654536838</v>
      </c>
      <c r="F9" s="1">
        <f t="shared" si="2"/>
        <v>10.636521654536836</v>
      </c>
      <c r="G9">
        <f t="shared" si="3"/>
        <v>2.3044892137827393</v>
      </c>
    </row>
    <row r="10" spans="1:12" x14ac:dyDescent="0.2">
      <c r="A10" s="2">
        <v>9</v>
      </c>
      <c r="B10" s="3">
        <v>1.8</v>
      </c>
      <c r="C10" s="3">
        <v>-62.3</v>
      </c>
      <c r="D10" s="8">
        <f t="shared" si="0"/>
        <v>71.3</v>
      </c>
      <c r="E10" s="6">
        <f t="shared" si="1"/>
        <v>82.023390216208469</v>
      </c>
      <c r="F10" s="1">
        <f t="shared" si="2"/>
        <v>10.723390216208472</v>
      </c>
      <c r="G10">
        <f t="shared" si="3"/>
        <v>2.5527250510330606</v>
      </c>
    </row>
    <row r="11" spans="1:12" x14ac:dyDescent="0.2">
      <c r="A11" s="2">
        <v>10</v>
      </c>
      <c r="B11" s="3">
        <v>1.9</v>
      </c>
      <c r="C11" s="3">
        <v>-62</v>
      </c>
      <c r="D11" s="8">
        <f t="shared" si="0"/>
        <v>71</v>
      </c>
      <c r="E11" s="6">
        <f t="shared" si="1"/>
        <v>82.673112138364772</v>
      </c>
      <c r="F11" s="1">
        <f t="shared" si="2"/>
        <v>11.673112138364772</v>
      </c>
      <c r="G11">
        <f t="shared" si="3"/>
        <v>2.7875360095282891</v>
      </c>
    </row>
    <row r="12" spans="1:12" x14ac:dyDescent="0.2">
      <c r="A12" s="2">
        <v>11</v>
      </c>
      <c r="B12" s="3">
        <v>2</v>
      </c>
      <c r="C12" s="3">
        <v>-62.3</v>
      </c>
      <c r="D12" s="8">
        <f t="shared" si="0"/>
        <v>71.3</v>
      </c>
      <c r="E12" s="6">
        <f t="shared" si="1"/>
        <v>83.289499980022356</v>
      </c>
      <c r="F12" s="1">
        <f t="shared" si="2"/>
        <v>11.989499980022359</v>
      </c>
      <c r="G12">
        <f t="shared" si="3"/>
        <v>3.0102999566398121</v>
      </c>
    </row>
    <row r="13" spans="1:12" x14ac:dyDescent="0.2">
      <c r="A13" s="2">
        <v>12</v>
      </c>
      <c r="B13" s="3">
        <v>2.1</v>
      </c>
      <c r="C13" s="3">
        <v>-62.4</v>
      </c>
      <c r="D13" s="8">
        <f t="shared" si="0"/>
        <v>71.400000000000006</v>
      </c>
      <c r="E13" s="6">
        <f t="shared" si="1"/>
        <v>83.875807885287543</v>
      </c>
      <c r="F13" s="1">
        <f t="shared" si="2"/>
        <v>12.475807885287537</v>
      </c>
      <c r="G13">
        <f t="shared" si="3"/>
        <v>3.222192947339193</v>
      </c>
    </row>
    <row r="14" spans="1:12" x14ac:dyDescent="0.2">
      <c r="A14" s="2">
        <v>13</v>
      </c>
      <c r="B14" s="3">
        <v>2.2000000000000002</v>
      </c>
      <c r="C14" s="3">
        <v>-63.4</v>
      </c>
      <c r="D14" s="8">
        <f t="shared" si="0"/>
        <v>72.400000000000006</v>
      </c>
      <c r="E14" s="6">
        <f t="shared" si="1"/>
        <v>84.434835578350445</v>
      </c>
      <c r="F14" s="1">
        <f t="shared" si="2"/>
        <v>12.034835578350439</v>
      </c>
      <c r="G14">
        <f t="shared" si="3"/>
        <v>3.4242268082220626</v>
      </c>
    </row>
    <row r="15" spans="1:12" x14ac:dyDescent="0.2">
      <c r="A15" s="2">
        <v>14</v>
      </c>
      <c r="B15" s="3">
        <v>2.2999999999999998</v>
      </c>
      <c r="C15" s="3">
        <v>-63</v>
      </c>
      <c r="D15" s="8">
        <f t="shared" si="0"/>
        <v>72</v>
      </c>
      <c r="E15" s="6">
        <f t="shared" si="1"/>
        <v>84.969009222606786</v>
      </c>
      <c r="F15" s="1">
        <f t="shared" si="2"/>
        <v>12.969009222606786</v>
      </c>
      <c r="G15">
        <f t="shared" si="3"/>
        <v>3.6172783601759284</v>
      </c>
    </row>
    <row r="16" spans="1:12" x14ac:dyDescent="0.2">
      <c r="A16" s="2">
        <v>15</v>
      </c>
      <c r="B16" s="3">
        <v>2.4</v>
      </c>
      <c r="C16" s="3">
        <v>-65</v>
      </c>
      <c r="D16" s="8">
        <f t="shared" si="0"/>
        <v>74</v>
      </c>
      <c r="E16" s="6">
        <f t="shared" si="1"/>
        <v>85.480445058160129</v>
      </c>
      <c r="F16" s="1">
        <f t="shared" si="2"/>
        <v>11.480445058160129</v>
      </c>
      <c r="G16">
        <f t="shared" si="3"/>
        <v>3.8021124171160601</v>
      </c>
    </row>
    <row r="17" spans="1:7" x14ac:dyDescent="0.2">
      <c r="A17" s="2">
        <v>16</v>
      </c>
      <c r="B17" s="3">
        <v>2.5</v>
      </c>
      <c r="C17" s="3">
        <v>-66.2</v>
      </c>
      <c r="D17" s="8">
        <f t="shared" si="0"/>
        <v>75.2</v>
      </c>
      <c r="E17" s="6">
        <f t="shared" si="1"/>
        <v>85.971000039955271</v>
      </c>
      <c r="F17" s="1">
        <f t="shared" si="2"/>
        <v>10.771000039955268</v>
      </c>
      <c r="G17">
        <f t="shared" si="3"/>
        <v>3.9794000867203758</v>
      </c>
    </row>
    <row r="18" spans="1:7" x14ac:dyDescent="0.2">
      <c r="A18" s="2">
        <v>17</v>
      </c>
      <c r="B18" s="3">
        <v>2.6</v>
      </c>
      <c r="C18" s="3">
        <v>-65.7</v>
      </c>
      <c r="D18" s="8">
        <f t="shared" si="0"/>
        <v>74.7</v>
      </c>
      <c r="E18" s="6">
        <f t="shared" si="1"/>
        <v>86.442312538352525</v>
      </c>
      <c r="F18" s="1">
        <f t="shared" si="2"/>
        <v>11.742312538352522</v>
      </c>
      <c r="G18">
        <f t="shared" si="3"/>
        <v>4.1497334797081802</v>
      </c>
    </row>
    <row r="19" spans="1:7" x14ac:dyDescent="0.2">
      <c r="A19" s="2">
        <v>18</v>
      </c>
      <c r="B19" s="3">
        <v>2.7</v>
      </c>
      <c r="C19" s="3">
        <v>-65.599999999999994</v>
      </c>
      <c r="D19" s="8">
        <f t="shared" si="0"/>
        <v>74.599999999999994</v>
      </c>
      <c r="E19" s="6">
        <f t="shared" si="1"/>
        <v>86.895835354279171</v>
      </c>
      <c r="F19" s="1">
        <f t="shared" si="2"/>
        <v>12.295835354279177</v>
      </c>
      <c r="G19">
        <f t="shared" si="3"/>
        <v>4.3136376415898736</v>
      </c>
    </row>
    <row r="20" spans="1:7" x14ac:dyDescent="0.2">
      <c r="A20" s="2">
        <v>19</v>
      </c>
      <c r="B20" s="3">
        <v>2.8</v>
      </c>
      <c r="C20" s="3">
        <v>-65.2</v>
      </c>
      <c r="D20" s="8">
        <f t="shared" si="0"/>
        <v>74.2</v>
      </c>
      <c r="E20" s="6">
        <f t="shared" si="1"/>
        <v>87.332862727239203</v>
      </c>
      <c r="F20" s="1">
        <f t="shared" si="2"/>
        <v>13.1328627272392</v>
      </c>
      <c r="G20">
        <f t="shared" si="3"/>
        <v>4.4715803134221925</v>
      </c>
    </row>
    <row r="21" spans="1:7" x14ac:dyDescent="0.2">
      <c r="A21" s="2">
        <v>20</v>
      </c>
      <c r="B21" s="3">
        <v>2.9</v>
      </c>
      <c r="C21" s="3">
        <v>-65.599999999999994</v>
      </c>
      <c r="D21" s="8">
        <f t="shared" si="0"/>
        <v>74.599999999999994</v>
      </c>
      <c r="E21" s="6">
        <f t="shared" si="1"/>
        <v>87.754552601864106</v>
      </c>
      <c r="F21" s="1">
        <f t="shared" si="2"/>
        <v>13.154552601864111</v>
      </c>
      <c r="G21">
        <f t="shared" si="3"/>
        <v>4.6239799789895608</v>
      </c>
    </row>
    <row r="22" spans="1:7" x14ac:dyDescent="0.2">
      <c r="A22" s="2">
        <v>21</v>
      </c>
      <c r="B22" s="3">
        <v>3</v>
      </c>
      <c r="C22" s="3">
        <v>-67.099999999999994</v>
      </c>
      <c r="D22" s="8">
        <f t="shared" si="0"/>
        <v>76.099999999999994</v>
      </c>
      <c r="E22" s="6">
        <f t="shared" si="1"/>
        <v>88.161945118093058</v>
      </c>
      <c r="F22" s="1">
        <f t="shared" si="2"/>
        <v>12.061945118093064</v>
      </c>
      <c r="G22">
        <f t="shared" si="3"/>
        <v>4.7712125471966242</v>
      </c>
    </row>
    <row r="23" spans="1:7" x14ac:dyDescent="0.2">
      <c r="A23" s="2">
        <v>22</v>
      </c>
      <c r="B23" s="3">
        <v>3.1</v>
      </c>
      <c r="C23" s="3">
        <v>-66.8</v>
      </c>
      <c r="D23" s="8">
        <f t="shared" si="0"/>
        <v>75.8</v>
      </c>
      <c r="E23" s="6">
        <f t="shared" si="1"/>
        <v>88.555978068394325</v>
      </c>
      <c r="F23" s="1">
        <f t="shared" si="2"/>
        <v>12.755978068394327</v>
      </c>
      <c r="G23">
        <f t="shared" si="3"/>
        <v>4.9136169383427273</v>
      </c>
    </row>
    <row r="24" spans="1:7" x14ac:dyDescent="0.2">
      <c r="A24" s="2">
        <v>23</v>
      </c>
      <c r="B24" s="3">
        <v>3.2</v>
      </c>
      <c r="C24" s="3">
        <v>-67.400000000000006</v>
      </c>
      <c r="D24" s="8">
        <f t="shared" si="0"/>
        <v>76.400000000000006</v>
      </c>
      <c r="E24" s="6">
        <f t="shared" si="1"/>
        <v>88.937499900111789</v>
      </c>
      <c r="F24" s="1">
        <f t="shared" si="2"/>
        <v>12.537499900111783</v>
      </c>
      <c r="G24">
        <f t="shared" si="3"/>
        <v>5.0514997831990609</v>
      </c>
    </row>
    <row r="25" spans="1:7" x14ac:dyDescent="0.2">
      <c r="A25" s="2">
        <v>24</v>
      </c>
      <c r="B25" s="3">
        <v>3.3</v>
      </c>
      <c r="C25" s="3">
        <v>-67.3</v>
      </c>
      <c r="D25" s="8">
        <f t="shared" si="0"/>
        <v>76.3</v>
      </c>
      <c r="E25" s="6">
        <f t="shared" si="1"/>
        <v>89.307280716421133</v>
      </c>
      <c r="F25" s="1">
        <f t="shared" si="2"/>
        <v>13.007280716421135</v>
      </c>
      <c r="G25">
        <f t="shared" si="3"/>
        <v>5.1851393987788743</v>
      </c>
    </row>
    <row r="26" spans="1:7" x14ac:dyDescent="0.2">
      <c r="A26" s="2">
        <v>25</v>
      </c>
      <c r="B26" s="3">
        <v>3.4</v>
      </c>
      <c r="C26" s="3">
        <v>-67.599999999999994</v>
      </c>
      <c r="D26" s="8">
        <f t="shared" si="0"/>
        <v>76.599999999999994</v>
      </c>
      <c r="E26" s="6">
        <f t="shared" si="1"/>
        <v>89.6660216345592</v>
      </c>
      <c r="F26" s="1">
        <f t="shared" si="2"/>
        <v>13.066021634559206</v>
      </c>
      <c r="G26">
        <f t="shared" si="3"/>
        <v>5.3147891704225518</v>
      </c>
    </row>
    <row r="27" spans="1:7" x14ac:dyDescent="0.2">
      <c r="A27" s="2">
        <v>26</v>
      </c>
      <c r="B27" s="3">
        <v>3.5</v>
      </c>
      <c r="C27" s="3">
        <v>-67.2</v>
      </c>
      <c r="D27" s="8">
        <f t="shared" si="0"/>
        <v>76.2</v>
      </c>
      <c r="E27" s="6">
        <f t="shared" si="1"/>
        <v>90.014362787172118</v>
      </c>
      <c r="F27" s="1">
        <f t="shared" si="2"/>
        <v>13.814362787172115</v>
      </c>
      <c r="G27">
        <f t="shared" si="3"/>
        <v>5.4406804435027567</v>
      </c>
    </row>
    <row r="28" spans="1:7" x14ac:dyDescent="0.2">
      <c r="A28" s="2">
        <v>27</v>
      </c>
      <c r="B28" s="3">
        <v>3.6</v>
      </c>
      <c r="C28" s="3">
        <v>-67</v>
      </c>
      <c r="D28" s="8">
        <f t="shared" si="0"/>
        <v>76</v>
      </c>
      <c r="E28" s="6">
        <f t="shared" si="1"/>
        <v>90.352890196230831</v>
      </c>
      <c r="F28" s="1">
        <f t="shared" si="2"/>
        <v>14.352890196230831</v>
      </c>
      <c r="G28">
        <f t="shared" si="3"/>
        <v>5.5630250076728727</v>
      </c>
    </row>
    <row r="29" spans="1:7" x14ac:dyDescent="0.2">
      <c r="A29" s="2">
        <v>28</v>
      </c>
      <c r="B29" s="3">
        <v>3.7</v>
      </c>
      <c r="C29" s="3">
        <v>-68.5</v>
      </c>
      <c r="D29" s="8">
        <f t="shared" si="0"/>
        <v>77.5</v>
      </c>
      <c r="E29" s="6">
        <f t="shared" si="1"/>
        <v>90.682141704933741</v>
      </c>
      <c r="F29" s="1">
        <f t="shared" si="2"/>
        <v>13.182141704933741</v>
      </c>
      <c r="G29">
        <f t="shared" si="3"/>
        <v>5.6820172406699498</v>
      </c>
    </row>
    <row r="30" spans="1:7" x14ac:dyDescent="0.2">
      <c r="A30" s="2">
        <v>29</v>
      </c>
      <c r="B30" s="3">
        <v>3.8</v>
      </c>
      <c r="C30" s="3">
        <v>-68.8</v>
      </c>
      <c r="D30" s="8">
        <f t="shared" si="0"/>
        <v>77.8</v>
      </c>
      <c r="E30" s="6">
        <f t="shared" si="1"/>
        <v>91.002612118387134</v>
      </c>
      <c r="F30" s="1">
        <f t="shared" si="2"/>
        <v>13.202612118387137</v>
      </c>
      <c r="G30">
        <f t="shared" si="3"/>
        <v>5.7978359661681012</v>
      </c>
    </row>
    <row r="31" spans="1:7" x14ac:dyDescent="0.2">
      <c r="A31" s="2">
        <v>30</v>
      </c>
      <c r="B31" s="3">
        <v>3.9</v>
      </c>
      <c r="C31" s="3">
        <v>-69</v>
      </c>
      <c r="D31" s="8">
        <f t="shared" si="0"/>
        <v>78</v>
      </c>
      <c r="E31" s="6">
        <f t="shared" si="1"/>
        <v>91.314757676423227</v>
      </c>
      <c r="F31" s="1">
        <f t="shared" si="2"/>
        <v>13.314757676423227</v>
      </c>
      <c r="G31">
        <f t="shared" si="3"/>
        <v>5.9106460702649919</v>
      </c>
    </row>
    <row r="32" spans="1:7" x14ac:dyDescent="0.2">
      <c r="A32" s="2">
        <v>31</v>
      </c>
      <c r="B32" s="3">
        <v>4</v>
      </c>
      <c r="C32" s="3">
        <v>-69.099999999999994</v>
      </c>
      <c r="D32" s="8">
        <f t="shared" si="0"/>
        <v>78.099999999999994</v>
      </c>
      <c r="E32" s="6">
        <f t="shared" si="1"/>
        <v>91.618999960044718</v>
      </c>
      <c r="F32" s="1">
        <f t="shared" si="2"/>
        <v>13.518999960044724</v>
      </c>
      <c r="G32">
        <f t="shared" si="3"/>
        <v>6.0205999132796242</v>
      </c>
    </row>
    <row r="33" spans="1:7" x14ac:dyDescent="0.2">
      <c r="A33" s="2">
        <v>32</v>
      </c>
      <c r="B33" s="3">
        <v>4.8</v>
      </c>
      <c r="C33" s="3">
        <v>-67.5</v>
      </c>
      <c r="D33" s="8">
        <f t="shared" si="0"/>
        <v>76.5</v>
      </c>
      <c r="E33" s="6">
        <f t="shared" si="1"/>
        <v>93.809945038182491</v>
      </c>
      <c r="F33" s="1">
        <f t="shared" si="2"/>
        <v>17.309945038182491</v>
      </c>
      <c r="G33">
        <f t="shared" si="3"/>
        <v>6.8124123737558717</v>
      </c>
    </row>
    <row r="34" spans="1:7" x14ac:dyDescent="0.2">
      <c r="A34" s="2">
        <v>33</v>
      </c>
      <c r="B34" s="3">
        <v>5.6</v>
      </c>
      <c r="C34" s="3">
        <v>-65</v>
      </c>
      <c r="D34" s="8">
        <f t="shared" si="0"/>
        <v>74</v>
      </c>
      <c r="E34" s="6">
        <f t="shared" si="1"/>
        <v>95.662362707261565</v>
      </c>
      <c r="F34" s="1">
        <f t="shared" si="2"/>
        <v>21.662362707261565</v>
      </c>
      <c r="G34">
        <f t="shared" si="3"/>
        <v>7.4818802700620033</v>
      </c>
    </row>
    <row r="35" spans="1:7" x14ac:dyDescent="0.2">
      <c r="A35" s="2">
        <v>34</v>
      </c>
      <c r="B35" s="3">
        <v>6.4</v>
      </c>
      <c r="C35" s="3">
        <v>-64.8</v>
      </c>
      <c r="D35" s="8">
        <f t="shared" si="0"/>
        <v>73.8</v>
      </c>
      <c r="E35" s="6">
        <f t="shared" si="1"/>
        <v>97.266999880134151</v>
      </c>
      <c r="F35" s="1">
        <f t="shared" si="2"/>
        <v>23.466999880134153</v>
      </c>
      <c r="G35">
        <f t="shared" si="3"/>
        <v>8.0617997398388717</v>
      </c>
    </row>
    <row r="36" spans="1:7" x14ac:dyDescent="0.2">
      <c r="A36" s="2">
        <v>35</v>
      </c>
      <c r="B36" s="3">
        <v>7.2</v>
      </c>
      <c r="C36" s="3">
        <v>-63.2</v>
      </c>
      <c r="D36" s="8">
        <f t="shared" si="0"/>
        <v>72.2</v>
      </c>
      <c r="E36" s="6">
        <f t="shared" si="1"/>
        <v>98.682390176253193</v>
      </c>
      <c r="F36" s="1">
        <f t="shared" si="2"/>
        <v>26.48239017625319</v>
      </c>
      <c r="G36">
        <f t="shared" si="3"/>
        <v>8.5733249643126861</v>
      </c>
    </row>
    <row r="37" spans="1:7" x14ac:dyDescent="0.2">
      <c r="A37" s="2">
        <v>36</v>
      </c>
      <c r="B37" s="3">
        <v>8</v>
      </c>
      <c r="C37" s="3">
        <v>-62.8</v>
      </c>
      <c r="D37" s="8">
        <f t="shared" si="0"/>
        <v>71.8</v>
      </c>
      <c r="E37" s="6">
        <f t="shared" si="1"/>
        <v>99.94849994006708</v>
      </c>
      <c r="F37" s="1">
        <f t="shared" si="2"/>
        <v>28.148499940067083</v>
      </c>
      <c r="G37">
        <f t="shared" si="3"/>
        <v>9.0308998699194358</v>
      </c>
    </row>
    <row r="38" spans="1:7" x14ac:dyDescent="0.2">
      <c r="A38" s="2">
        <v>37</v>
      </c>
      <c r="B38" s="3">
        <v>8.8000000000000007</v>
      </c>
      <c r="C38" s="3">
        <v>-63.7</v>
      </c>
      <c r="D38" s="8">
        <f t="shared" si="0"/>
        <v>72.7</v>
      </c>
      <c r="E38" s="6">
        <f t="shared" si="1"/>
        <v>101.09383553839515</v>
      </c>
      <c r="F38" s="1">
        <f t="shared" si="2"/>
        <v>28.393835538395152</v>
      </c>
      <c r="G38">
        <f t="shared" si="3"/>
        <v>9.4448267215016877</v>
      </c>
    </row>
    <row r="39" spans="1:7" x14ac:dyDescent="0.2">
      <c r="A39" s="2">
        <v>38</v>
      </c>
      <c r="B39" s="3">
        <v>9.6</v>
      </c>
      <c r="C39" s="3">
        <v>-62.9</v>
      </c>
      <c r="D39" s="8">
        <f t="shared" si="0"/>
        <v>71.900000000000006</v>
      </c>
      <c r="E39" s="6">
        <f t="shared" si="1"/>
        <v>102.13944501820485</v>
      </c>
      <c r="F39" s="1">
        <f t="shared" si="2"/>
        <v>30.239445018204847</v>
      </c>
      <c r="G39">
        <f t="shared" si="3"/>
        <v>9.8227123303956851</v>
      </c>
    </row>
    <row r="40" spans="1:7" x14ac:dyDescent="0.2">
      <c r="A40" s="2">
        <v>39</v>
      </c>
      <c r="B40" s="3">
        <v>10.4</v>
      </c>
      <c r="C40" s="3">
        <v>-66.900000000000006</v>
      </c>
      <c r="D40" s="8">
        <f t="shared" si="0"/>
        <v>75.900000000000006</v>
      </c>
      <c r="E40" s="6">
        <f t="shared" si="1"/>
        <v>103.10131249839725</v>
      </c>
      <c r="F40" s="1">
        <f t="shared" si="2"/>
        <v>27.201312498397243</v>
      </c>
      <c r="G40">
        <f t="shared" si="3"/>
        <v>10.170333392987803</v>
      </c>
    </row>
    <row r="41" spans="1:7" x14ac:dyDescent="0.2">
      <c r="A41" s="2">
        <v>40</v>
      </c>
      <c r="B41" s="3">
        <v>11.2</v>
      </c>
      <c r="C41" s="3">
        <v>-68.3</v>
      </c>
      <c r="D41" s="8">
        <f t="shared" si="0"/>
        <v>77.3</v>
      </c>
      <c r="E41" s="6">
        <f t="shared" si="1"/>
        <v>103.99186268728391</v>
      </c>
      <c r="F41" s="1">
        <f t="shared" si="2"/>
        <v>26.691862687283916</v>
      </c>
      <c r="G41">
        <f t="shared" si="3"/>
        <v>10.492180226701816</v>
      </c>
    </row>
    <row r="42" spans="1:7" x14ac:dyDescent="0.2">
      <c r="A42" s="2">
        <v>41</v>
      </c>
      <c r="B42" s="3">
        <v>12</v>
      </c>
      <c r="C42" s="3">
        <v>-68.7</v>
      </c>
      <c r="D42" s="8">
        <f t="shared" si="0"/>
        <v>77.7</v>
      </c>
      <c r="E42" s="6">
        <f t="shared" si="1"/>
        <v>104.82094507813778</v>
      </c>
      <c r="F42" s="1">
        <f t="shared" si="2"/>
        <v>27.12094507813778</v>
      </c>
      <c r="G42">
        <f t="shared" si="3"/>
        <v>10.791812460476249</v>
      </c>
    </row>
    <row r="43" spans="1:7" x14ac:dyDescent="0.2">
      <c r="A43" s="2">
        <v>42</v>
      </c>
      <c r="B43" s="3">
        <v>12.8</v>
      </c>
      <c r="C43" s="3">
        <v>-70</v>
      </c>
      <c r="D43" s="8">
        <f t="shared" si="0"/>
        <v>79</v>
      </c>
      <c r="E43" s="6">
        <f t="shared" si="1"/>
        <v>105.59649986015651</v>
      </c>
      <c r="F43" s="1">
        <f t="shared" si="2"/>
        <v>26.596499860156513</v>
      </c>
      <c r="G43">
        <f t="shared" si="3"/>
        <v>11.072099696478684</v>
      </c>
    </row>
    <row r="44" spans="1:7" x14ac:dyDescent="0.2">
      <c r="A44" s="2">
        <v>43</v>
      </c>
      <c r="B44" s="3">
        <v>13.6</v>
      </c>
      <c r="C44" s="3">
        <v>-72.099999999999994</v>
      </c>
      <c r="D44" s="8">
        <f t="shared" si="0"/>
        <v>81.099999999999994</v>
      </c>
      <c r="E44" s="6">
        <f t="shared" si="1"/>
        <v>106.32502159460391</v>
      </c>
      <c r="F44" s="1">
        <f t="shared" si="2"/>
        <v>25.225021594603916</v>
      </c>
      <c r="G44">
        <f t="shared" si="3"/>
        <v>11.335389083702175</v>
      </c>
    </row>
    <row r="45" spans="1:7" x14ac:dyDescent="0.2">
      <c r="A45" s="2">
        <v>44</v>
      </c>
      <c r="B45" s="3">
        <v>14.4</v>
      </c>
      <c r="C45" s="3">
        <v>-72</v>
      </c>
      <c r="D45" s="8">
        <f t="shared" si="0"/>
        <v>81</v>
      </c>
      <c r="E45" s="6">
        <f t="shared" si="1"/>
        <v>107.01189015627556</v>
      </c>
      <c r="F45" s="1">
        <f t="shared" si="2"/>
        <v>26.011890156275555</v>
      </c>
      <c r="G45">
        <f t="shared" si="3"/>
        <v>11.583624920952499</v>
      </c>
    </row>
    <row r="46" spans="1:7" x14ac:dyDescent="0.2">
      <c r="A46" s="2">
        <v>45</v>
      </c>
      <c r="B46" s="3">
        <v>15.2</v>
      </c>
      <c r="C46" s="3">
        <v>-72.599999999999994</v>
      </c>
      <c r="D46" s="8">
        <f t="shared" si="0"/>
        <v>81.599999999999994</v>
      </c>
      <c r="E46" s="6">
        <f t="shared" si="1"/>
        <v>107.66161207843186</v>
      </c>
      <c r="F46" s="1">
        <f t="shared" si="2"/>
        <v>26.061612078431864</v>
      </c>
      <c r="G46">
        <f t="shared" si="3"/>
        <v>11.818435879447726</v>
      </c>
    </row>
    <row r="47" spans="1:7" x14ac:dyDescent="0.2">
      <c r="A47" s="2">
        <v>46</v>
      </c>
      <c r="B47" s="3">
        <v>16</v>
      </c>
      <c r="C47" s="3">
        <v>-72.8</v>
      </c>
      <c r="D47" s="8">
        <f t="shared" si="0"/>
        <v>81.8</v>
      </c>
      <c r="E47" s="6">
        <f t="shared" si="1"/>
        <v>108.27799992008943</v>
      </c>
      <c r="F47" s="1">
        <f t="shared" si="2"/>
        <v>26.477999920089431</v>
      </c>
      <c r="G47">
        <f t="shared" si="3"/>
        <v>12.041199826559248</v>
      </c>
    </row>
    <row r="48" spans="1:7" x14ac:dyDescent="0.2">
      <c r="A48" s="2">
        <v>47</v>
      </c>
      <c r="B48" s="3">
        <v>16.8</v>
      </c>
      <c r="C48" s="3">
        <v>-70.8</v>
      </c>
      <c r="D48" s="8">
        <f t="shared" si="0"/>
        <v>79.8</v>
      </c>
      <c r="E48" s="6">
        <f t="shared" si="1"/>
        <v>108.86430782535462</v>
      </c>
      <c r="F48" s="1">
        <f t="shared" si="2"/>
        <v>29.064307825354618</v>
      </c>
      <c r="G48">
        <f t="shared" si="3"/>
        <v>12.253092817258629</v>
      </c>
    </row>
    <row r="49" spans="1:7" x14ac:dyDescent="0.2">
      <c r="A49" s="2">
        <v>48</v>
      </c>
      <c r="B49" s="3">
        <v>17.600000000000001</v>
      </c>
      <c r="C49" s="3">
        <v>-70.400000000000006</v>
      </c>
      <c r="D49" s="8">
        <f t="shared" si="0"/>
        <v>79.400000000000006</v>
      </c>
      <c r="E49" s="6">
        <f t="shared" si="1"/>
        <v>109.42333551841753</v>
      </c>
      <c r="F49" s="1">
        <f t="shared" si="2"/>
        <v>30.023335518417525</v>
      </c>
      <c r="G49">
        <f t="shared" si="3"/>
        <v>12.4551266781415</v>
      </c>
    </row>
    <row r="50" spans="1:7" x14ac:dyDescent="0.2">
      <c r="A50" s="2">
        <v>49</v>
      </c>
      <c r="B50" s="3">
        <v>18.399999999999999</v>
      </c>
      <c r="C50" s="3">
        <v>-72</v>
      </c>
      <c r="D50" s="8">
        <f t="shared" si="0"/>
        <v>81</v>
      </c>
      <c r="E50" s="6">
        <f t="shared" si="1"/>
        <v>109.95750916267386</v>
      </c>
      <c r="F50" s="1">
        <f t="shared" si="2"/>
        <v>28.957509162673858</v>
      </c>
      <c r="G50">
        <f t="shared" si="3"/>
        <v>12.648178230095365</v>
      </c>
    </row>
    <row r="51" spans="1:7" x14ac:dyDescent="0.2">
      <c r="A51" s="2">
        <v>50</v>
      </c>
      <c r="B51" s="3">
        <v>19.2</v>
      </c>
      <c r="C51" s="3">
        <v>-73.3</v>
      </c>
      <c r="D51" s="8">
        <f t="shared" si="0"/>
        <v>82.3</v>
      </c>
      <c r="E51" s="6">
        <f t="shared" si="1"/>
        <v>110.46894499822722</v>
      </c>
      <c r="F51" s="1">
        <f t="shared" si="2"/>
        <v>28.168944998227218</v>
      </c>
      <c r="G51">
        <f t="shared" si="3"/>
        <v>12.833012287035498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PASILLO 5</vt:lpstr>
      <vt:lpstr>PASILLO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Castro</dc:creator>
  <cp:lastModifiedBy>Microsoft Office User</cp:lastModifiedBy>
  <dcterms:created xsi:type="dcterms:W3CDTF">2015-06-05T18:17:20Z</dcterms:created>
  <dcterms:modified xsi:type="dcterms:W3CDTF">2023-06-09T04:23:52Z</dcterms:modified>
</cp:coreProperties>
</file>