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peek_BA\"/>
    </mc:Choice>
  </mc:AlternateContent>
  <xr:revisionPtr revIDLastSave="0" documentId="8_{2CCC86A2-97B2-4A42-8AA6-1D39AF541117}" xr6:coauthVersionLast="46" xr6:coauthVersionMax="46" xr10:uidLastSave="{00000000-0000-0000-0000-000000000000}"/>
  <bookViews>
    <workbookView xWindow="-120" yWindow="-120" windowWidth="38640" windowHeight="21840" activeTab="2" xr2:uid="{00000000-000D-0000-FFFF-FFFF00000000}"/>
  </bookViews>
  <sheets>
    <sheet name="Quotas" sheetId="1" r:id="rId1"/>
    <sheet name="Bookings" sheetId="3" r:id="rId2"/>
    <sheet name="Summary" sheetId="5" r:id="rId3"/>
  </sheets>
  <definedNames>
    <definedName name="_xlnm._FilterDatabase" localSheetId="1" hidden="1">Bookings!$A$1:$G$4157</definedName>
    <definedName name="_xlnm._FilterDatabase" localSheetId="0" hidden="1">Quotas!$A$2:$H$2</definedName>
    <definedName name="_xlnm._FilterDatabase" localSheetId="2" hidden="1">Summary!$A$40:$S$40</definedName>
    <definedName name="Manager">#REF!</definedName>
    <definedName name="Rep">#REF!</definedName>
  </definedNames>
  <calcPr calcId="181029"/>
</workbook>
</file>

<file path=xl/calcChain.xml><?xml version="1.0" encoding="utf-8"?>
<calcChain xmlns="http://schemas.openxmlformats.org/spreadsheetml/2006/main">
  <c r="T10" i="5" l="1"/>
  <c r="U10" i="5"/>
  <c r="T11" i="5"/>
  <c r="U11" i="5"/>
  <c r="T12" i="5"/>
  <c r="U12" i="5"/>
  <c r="T13" i="5"/>
  <c r="U13" i="5"/>
  <c r="T14" i="5"/>
  <c r="U14" i="5"/>
  <c r="S11" i="5"/>
  <c r="S12" i="5"/>
  <c r="S13" i="5"/>
  <c r="S14" i="5"/>
  <c r="S10" i="5"/>
  <c r="T21" i="5"/>
  <c r="T22" i="5"/>
  <c r="T23" i="5"/>
  <c r="T24" i="5"/>
  <c r="T25" i="5"/>
  <c r="T26" i="5"/>
  <c r="T27" i="5"/>
  <c r="T28" i="5"/>
  <c r="T29" i="5"/>
  <c r="T30" i="5"/>
  <c r="T31" i="5"/>
  <c r="T32" i="5"/>
  <c r="T20" i="5"/>
  <c r="S21" i="5"/>
  <c r="S22" i="5"/>
  <c r="S23" i="5"/>
  <c r="S24" i="5"/>
  <c r="S25" i="5"/>
  <c r="S26" i="5"/>
  <c r="S27" i="5"/>
  <c r="S28" i="5"/>
  <c r="S29" i="5"/>
  <c r="S30" i="5"/>
  <c r="S31" i="5"/>
  <c r="S32" i="5"/>
  <c r="S20" i="5"/>
  <c r="A21" i="5"/>
  <c r="A22" i="5"/>
  <c r="A23" i="5"/>
  <c r="A24" i="5"/>
  <c r="A25" i="5"/>
  <c r="A26" i="5"/>
  <c r="A27" i="5"/>
  <c r="A28" i="5"/>
  <c r="A29" i="5"/>
  <c r="A30" i="5"/>
  <c r="A31" i="5"/>
  <c r="A32" i="5"/>
  <c r="A20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C4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41" i="5"/>
  <c r="I43" i="5"/>
  <c r="N43" i="5" s="1"/>
  <c r="J43" i="5"/>
  <c r="K43" i="5"/>
  <c r="I65" i="5"/>
  <c r="J65" i="5"/>
  <c r="K65" i="5"/>
  <c r="I75" i="5"/>
  <c r="J75" i="5"/>
  <c r="K75" i="5"/>
  <c r="I77" i="5"/>
  <c r="J77" i="5"/>
  <c r="K77" i="5"/>
  <c r="I89" i="5"/>
  <c r="J89" i="5"/>
  <c r="K89" i="5"/>
  <c r="I106" i="5"/>
  <c r="J106" i="5"/>
  <c r="K106" i="5"/>
  <c r="I111" i="5"/>
  <c r="J111" i="5"/>
  <c r="K111" i="5"/>
  <c r="I133" i="5"/>
  <c r="J133" i="5"/>
  <c r="K133" i="5"/>
  <c r="I134" i="5"/>
  <c r="J134" i="5"/>
  <c r="K134" i="5"/>
  <c r="I142" i="5"/>
  <c r="J142" i="5"/>
  <c r="K142" i="5"/>
  <c r="I152" i="5"/>
  <c r="J152" i="5"/>
  <c r="K152" i="5"/>
  <c r="P152" i="5" s="1"/>
  <c r="I153" i="5"/>
  <c r="J153" i="5"/>
  <c r="K153" i="5"/>
  <c r="I155" i="5"/>
  <c r="J155" i="5"/>
  <c r="K155" i="5"/>
  <c r="I159" i="5"/>
  <c r="J159" i="5"/>
  <c r="K159" i="5"/>
  <c r="I162" i="5"/>
  <c r="J162" i="5"/>
  <c r="K162" i="5"/>
  <c r="I178" i="5"/>
  <c r="J178" i="5"/>
  <c r="K178" i="5"/>
  <c r="H43" i="5"/>
  <c r="H65" i="5"/>
  <c r="H75" i="5"/>
  <c r="H77" i="5"/>
  <c r="H89" i="5"/>
  <c r="H106" i="5"/>
  <c r="H111" i="5"/>
  <c r="H133" i="5"/>
  <c r="H134" i="5"/>
  <c r="H142" i="5"/>
  <c r="H152" i="5"/>
  <c r="H153" i="5"/>
  <c r="H155" i="5"/>
  <c r="H159" i="5"/>
  <c r="H162" i="5"/>
  <c r="H178" i="5"/>
  <c r="G56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D150" i="5"/>
  <c r="E150" i="5"/>
  <c r="F150" i="5"/>
  <c r="D151" i="5"/>
  <c r="E151" i="5"/>
  <c r="F151" i="5"/>
  <c r="D152" i="5"/>
  <c r="E152" i="5"/>
  <c r="F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E163" i="5"/>
  <c r="F163" i="5"/>
  <c r="D164" i="5"/>
  <c r="E164" i="5"/>
  <c r="F164" i="5"/>
  <c r="D165" i="5"/>
  <c r="E165" i="5"/>
  <c r="F165" i="5"/>
  <c r="D166" i="5"/>
  <c r="E166" i="5"/>
  <c r="F166" i="5"/>
  <c r="D167" i="5"/>
  <c r="E167" i="5"/>
  <c r="F167" i="5"/>
  <c r="D168" i="5"/>
  <c r="E168" i="5"/>
  <c r="F168" i="5"/>
  <c r="D169" i="5"/>
  <c r="E169" i="5"/>
  <c r="F169" i="5"/>
  <c r="D170" i="5"/>
  <c r="E170" i="5"/>
  <c r="F170" i="5"/>
  <c r="D171" i="5"/>
  <c r="E171" i="5"/>
  <c r="F171" i="5"/>
  <c r="D172" i="5"/>
  <c r="E172" i="5"/>
  <c r="F172" i="5"/>
  <c r="D173" i="5"/>
  <c r="E173" i="5"/>
  <c r="F173" i="5"/>
  <c r="D174" i="5"/>
  <c r="E174" i="5"/>
  <c r="F174" i="5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E180" i="5"/>
  <c r="F180" i="5"/>
  <c r="D181" i="5"/>
  <c r="E181" i="5"/>
  <c r="F181" i="5"/>
  <c r="F41" i="5"/>
  <c r="E41" i="5"/>
  <c r="D41" i="5"/>
  <c r="C42" i="5"/>
  <c r="C43" i="5"/>
  <c r="C44" i="5"/>
  <c r="C45" i="5"/>
  <c r="C46" i="5"/>
  <c r="C47" i="5"/>
  <c r="C48" i="5"/>
  <c r="C49" i="5"/>
  <c r="C50" i="5"/>
  <c r="G50" i="5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G66" i="5" s="1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G82" i="5" s="1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G98" i="5" s="1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G114" i="5" s="1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G130" i="5" s="1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G146" i="5" s="1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G162" i="5" s="1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G178" i="5" s="1"/>
  <c r="C179" i="5"/>
  <c r="C180" i="5"/>
  <c r="C181" i="5"/>
  <c r="C41" i="5"/>
  <c r="R21" i="5"/>
  <c r="R22" i="5"/>
  <c r="R23" i="5"/>
  <c r="R24" i="5"/>
  <c r="R25" i="5"/>
  <c r="R26" i="5"/>
  <c r="R27" i="5"/>
  <c r="R28" i="5"/>
  <c r="R29" i="5"/>
  <c r="R30" i="5"/>
  <c r="R31" i="5"/>
  <c r="R32" i="5"/>
  <c r="R20" i="5"/>
  <c r="F11" i="5"/>
  <c r="F12" i="5"/>
  <c r="F13" i="5"/>
  <c r="F10" i="5"/>
  <c r="E11" i="5"/>
  <c r="E12" i="5"/>
  <c r="E13" i="5"/>
  <c r="E10" i="5"/>
  <c r="D11" i="5"/>
  <c r="D12" i="5"/>
  <c r="D13" i="5"/>
  <c r="D10" i="5"/>
  <c r="C11" i="5"/>
  <c r="C12" i="5"/>
  <c r="C13" i="5"/>
  <c r="C10" i="5"/>
  <c r="F21" i="5"/>
  <c r="F22" i="5"/>
  <c r="F23" i="5"/>
  <c r="F24" i="5"/>
  <c r="F25" i="5"/>
  <c r="F26" i="5"/>
  <c r="F27" i="5"/>
  <c r="F28" i="5"/>
  <c r="F29" i="5"/>
  <c r="F30" i="5"/>
  <c r="F31" i="5"/>
  <c r="F32" i="5"/>
  <c r="F20" i="5"/>
  <c r="E21" i="5"/>
  <c r="E22" i="5"/>
  <c r="E23" i="5"/>
  <c r="E24" i="5"/>
  <c r="E25" i="5"/>
  <c r="E26" i="5"/>
  <c r="E27" i="5"/>
  <c r="E28" i="5"/>
  <c r="E29" i="5"/>
  <c r="E30" i="5"/>
  <c r="E31" i="5"/>
  <c r="E32" i="5"/>
  <c r="E20" i="5"/>
  <c r="D21" i="5"/>
  <c r="D22" i="5"/>
  <c r="D23" i="5"/>
  <c r="D24" i="5"/>
  <c r="D25" i="5"/>
  <c r="D26" i="5"/>
  <c r="D27" i="5"/>
  <c r="D28" i="5"/>
  <c r="D29" i="5"/>
  <c r="D30" i="5"/>
  <c r="D31" i="5"/>
  <c r="D32" i="5"/>
  <c r="D20" i="5"/>
  <c r="C21" i="5"/>
  <c r="C22" i="5"/>
  <c r="C23" i="5"/>
  <c r="C24" i="5"/>
  <c r="C25" i="5"/>
  <c r="G25" i="5" s="1"/>
  <c r="C26" i="5"/>
  <c r="C27" i="5"/>
  <c r="C28" i="5"/>
  <c r="G28" i="5" s="1"/>
  <c r="C29" i="5"/>
  <c r="C30" i="5"/>
  <c r="C31" i="5"/>
  <c r="C32" i="5"/>
  <c r="C20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2" i="3"/>
  <c r="C3" i="3"/>
  <c r="F3" i="3" s="1"/>
  <c r="C4" i="3"/>
  <c r="F4" i="3" s="1"/>
  <c r="C5" i="3"/>
  <c r="F5" i="3" s="1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34" i="3"/>
  <c r="F34" i="3" s="1"/>
  <c r="C35" i="3"/>
  <c r="F35" i="3" s="1"/>
  <c r="C36" i="3"/>
  <c r="F36" i="3" s="1"/>
  <c r="C37" i="3"/>
  <c r="F37" i="3" s="1"/>
  <c r="C38" i="3"/>
  <c r="F38" i="3" s="1"/>
  <c r="C39" i="3"/>
  <c r="F39" i="3" s="1"/>
  <c r="C40" i="3"/>
  <c r="F40" i="3" s="1"/>
  <c r="C41" i="3"/>
  <c r="F41" i="3" s="1"/>
  <c r="C42" i="3"/>
  <c r="F42" i="3" s="1"/>
  <c r="C43" i="3"/>
  <c r="F43" i="3" s="1"/>
  <c r="C44" i="3"/>
  <c r="F44" i="3" s="1"/>
  <c r="C45" i="3"/>
  <c r="F45" i="3" s="1"/>
  <c r="C46" i="3"/>
  <c r="F46" i="3" s="1"/>
  <c r="C47" i="3"/>
  <c r="F47" i="3" s="1"/>
  <c r="C48" i="3"/>
  <c r="F48" i="3" s="1"/>
  <c r="C49" i="3"/>
  <c r="F49" i="3" s="1"/>
  <c r="C50" i="3"/>
  <c r="F50" i="3" s="1"/>
  <c r="C51" i="3"/>
  <c r="F51" i="3" s="1"/>
  <c r="C52" i="3"/>
  <c r="F52" i="3" s="1"/>
  <c r="C53" i="3"/>
  <c r="F53" i="3" s="1"/>
  <c r="C54" i="3"/>
  <c r="F5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C75" i="3"/>
  <c r="F75" i="3" s="1"/>
  <c r="C76" i="3"/>
  <c r="F76" i="3" s="1"/>
  <c r="C77" i="3"/>
  <c r="F77" i="3" s="1"/>
  <c r="C78" i="3"/>
  <c r="F78" i="3" s="1"/>
  <c r="C79" i="3"/>
  <c r="F79" i="3" s="1"/>
  <c r="C80" i="3"/>
  <c r="F80" i="3" s="1"/>
  <c r="C81" i="3"/>
  <c r="F81" i="3" s="1"/>
  <c r="C82" i="3"/>
  <c r="F82" i="3" s="1"/>
  <c r="C83" i="3"/>
  <c r="F83" i="3" s="1"/>
  <c r="C84" i="3"/>
  <c r="F84" i="3" s="1"/>
  <c r="C85" i="3"/>
  <c r="F85" i="3" s="1"/>
  <c r="C86" i="3"/>
  <c r="F86" i="3" s="1"/>
  <c r="C87" i="3"/>
  <c r="F87" i="3" s="1"/>
  <c r="C88" i="3"/>
  <c r="F88" i="3" s="1"/>
  <c r="C89" i="3"/>
  <c r="F89" i="3" s="1"/>
  <c r="C90" i="3"/>
  <c r="F90" i="3" s="1"/>
  <c r="C91" i="3"/>
  <c r="F91" i="3" s="1"/>
  <c r="C92" i="3"/>
  <c r="F92" i="3" s="1"/>
  <c r="C93" i="3"/>
  <c r="F93" i="3" s="1"/>
  <c r="C94" i="3"/>
  <c r="F94" i="3" s="1"/>
  <c r="C95" i="3"/>
  <c r="F95" i="3" s="1"/>
  <c r="C96" i="3"/>
  <c r="F96" i="3" s="1"/>
  <c r="C97" i="3"/>
  <c r="F97" i="3" s="1"/>
  <c r="C98" i="3"/>
  <c r="F98" i="3" s="1"/>
  <c r="C99" i="3"/>
  <c r="F99" i="3" s="1"/>
  <c r="C100" i="3"/>
  <c r="F100" i="3" s="1"/>
  <c r="C101" i="3"/>
  <c r="F101" i="3" s="1"/>
  <c r="C102" i="3"/>
  <c r="F102" i="3" s="1"/>
  <c r="C103" i="3"/>
  <c r="F103" i="3" s="1"/>
  <c r="C104" i="3"/>
  <c r="F104" i="3" s="1"/>
  <c r="C105" i="3"/>
  <c r="F105" i="3" s="1"/>
  <c r="C106" i="3"/>
  <c r="F106" i="3" s="1"/>
  <c r="C107" i="3"/>
  <c r="F107" i="3" s="1"/>
  <c r="C108" i="3"/>
  <c r="F108" i="3" s="1"/>
  <c r="C109" i="3"/>
  <c r="F109" i="3" s="1"/>
  <c r="C110" i="3"/>
  <c r="F110" i="3" s="1"/>
  <c r="C111" i="3"/>
  <c r="F111" i="3" s="1"/>
  <c r="C112" i="3"/>
  <c r="F112" i="3" s="1"/>
  <c r="C113" i="3"/>
  <c r="F113" i="3" s="1"/>
  <c r="C114" i="3"/>
  <c r="F114" i="3" s="1"/>
  <c r="C115" i="3"/>
  <c r="F115" i="3" s="1"/>
  <c r="C116" i="3"/>
  <c r="F116" i="3" s="1"/>
  <c r="C117" i="3"/>
  <c r="F117" i="3" s="1"/>
  <c r="C118" i="3"/>
  <c r="F118" i="3" s="1"/>
  <c r="C119" i="3"/>
  <c r="F119" i="3" s="1"/>
  <c r="C120" i="3"/>
  <c r="F120" i="3" s="1"/>
  <c r="C121" i="3"/>
  <c r="F121" i="3" s="1"/>
  <c r="C122" i="3"/>
  <c r="F122" i="3" s="1"/>
  <c r="C123" i="3"/>
  <c r="F123" i="3" s="1"/>
  <c r="C124" i="3"/>
  <c r="F124" i="3" s="1"/>
  <c r="C125" i="3"/>
  <c r="F125" i="3" s="1"/>
  <c r="C126" i="3"/>
  <c r="F126" i="3" s="1"/>
  <c r="C127" i="3"/>
  <c r="F127" i="3" s="1"/>
  <c r="C128" i="3"/>
  <c r="F128" i="3" s="1"/>
  <c r="C129" i="3"/>
  <c r="F129" i="3" s="1"/>
  <c r="C130" i="3"/>
  <c r="F130" i="3" s="1"/>
  <c r="C131" i="3"/>
  <c r="F131" i="3" s="1"/>
  <c r="C132" i="3"/>
  <c r="F132" i="3" s="1"/>
  <c r="C133" i="3"/>
  <c r="F133" i="3" s="1"/>
  <c r="C134" i="3"/>
  <c r="F134" i="3" s="1"/>
  <c r="C135" i="3"/>
  <c r="F135" i="3" s="1"/>
  <c r="C136" i="3"/>
  <c r="F136" i="3" s="1"/>
  <c r="C137" i="3"/>
  <c r="F137" i="3" s="1"/>
  <c r="C138" i="3"/>
  <c r="F138" i="3" s="1"/>
  <c r="C139" i="3"/>
  <c r="F139" i="3" s="1"/>
  <c r="C140" i="3"/>
  <c r="F140" i="3" s="1"/>
  <c r="C141" i="3"/>
  <c r="F141" i="3" s="1"/>
  <c r="C142" i="3"/>
  <c r="F142" i="3" s="1"/>
  <c r="C143" i="3"/>
  <c r="F143" i="3" s="1"/>
  <c r="C144" i="3"/>
  <c r="F144" i="3" s="1"/>
  <c r="C145" i="3"/>
  <c r="F145" i="3" s="1"/>
  <c r="C146" i="3"/>
  <c r="F146" i="3" s="1"/>
  <c r="C147" i="3"/>
  <c r="F147" i="3" s="1"/>
  <c r="C148" i="3"/>
  <c r="F148" i="3" s="1"/>
  <c r="C149" i="3"/>
  <c r="F149" i="3" s="1"/>
  <c r="C150" i="3"/>
  <c r="F150" i="3" s="1"/>
  <c r="C151" i="3"/>
  <c r="F151" i="3" s="1"/>
  <c r="C152" i="3"/>
  <c r="F152" i="3" s="1"/>
  <c r="C153" i="3"/>
  <c r="F153" i="3" s="1"/>
  <c r="C154" i="3"/>
  <c r="F154" i="3" s="1"/>
  <c r="C155" i="3"/>
  <c r="F155" i="3" s="1"/>
  <c r="C156" i="3"/>
  <c r="F156" i="3" s="1"/>
  <c r="C157" i="3"/>
  <c r="F157" i="3" s="1"/>
  <c r="C158" i="3"/>
  <c r="F158" i="3" s="1"/>
  <c r="C159" i="3"/>
  <c r="F159" i="3" s="1"/>
  <c r="C160" i="3"/>
  <c r="F160" i="3" s="1"/>
  <c r="C161" i="3"/>
  <c r="F161" i="3" s="1"/>
  <c r="C162" i="3"/>
  <c r="F162" i="3" s="1"/>
  <c r="C163" i="3"/>
  <c r="F163" i="3" s="1"/>
  <c r="C164" i="3"/>
  <c r="F164" i="3" s="1"/>
  <c r="C165" i="3"/>
  <c r="F165" i="3" s="1"/>
  <c r="C166" i="3"/>
  <c r="F166" i="3" s="1"/>
  <c r="C167" i="3"/>
  <c r="F167" i="3" s="1"/>
  <c r="C168" i="3"/>
  <c r="F168" i="3" s="1"/>
  <c r="C169" i="3"/>
  <c r="F169" i="3" s="1"/>
  <c r="C170" i="3"/>
  <c r="F170" i="3" s="1"/>
  <c r="C171" i="3"/>
  <c r="F171" i="3" s="1"/>
  <c r="C172" i="3"/>
  <c r="F172" i="3" s="1"/>
  <c r="C173" i="3"/>
  <c r="F173" i="3" s="1"/>
  <c r="C174" i="3"/>
  <c r="F174" i="3" s="1"/>
  <c r="C175" i="3"/>
  <c r="F175" i="3" s="1"/>
  <c r="C176" i="3"/>
  <c r="F176" i="3" s="1"/>
  <c r="C177" i="3"/>
  <c r="F177" i="3" s="1"/>
  <c r="C178" i="3"/>
  <c r="F178" i="3" s="1"/>
  <c r="C179" i="3"/>
  <c r="F179" i="3" s="1"/>
  <c r="C180" i="3"/>
  <c r="F180" i="3" s="1"/>
  <c r="C181" i="3"/>
  <c r="F181" i="3" s="1"/>
  <c r="C182" i="3"/>
  <c r="F182" i="3" s="1"/>
  <c r="C183" i="3"/>
  <c r="F183" i="3" s="1"/>
  <c r="C184" i="3"/>
  <c r="F184" i="3" s="1"/>
  <c r="C185" i="3"/>
  <c r="F185" i="3" s="1"/>
  <c r="C186" i="3"/>
  <c r="F186" i="3" s="1"/>
  <c r="C187" i="3"/>
  <c r="F187" i="3" s="1"/>
  <c r="C188" i="3"/>
  <c r="F188" i="3" s="1"/>
  <c r="C189" i="3"/>
  <c r="F189" i="3" s="1"/>
  <c r="C190" i="3"/>
  <c r="F190" i="3" s="1"/>
  <c r="C191" i="3"/>
  <c r="F191" i="3" s="1"/>
  <c r="C192" i="3"/>
  <c r="F192" i="3" s="1"/>
  <c r="C193" i="3"/>
  <c r="F193" i="3" s="1"/>
  <c r="C194" i="3"/>
  <c r="F194" i="3" s="1"/>
  <c r="C195" i="3"/>
  <c r="F195" i="3" s="1"/>
  <c r="C196" i="3"/>
  <c r="F196" i="3" s="1"/>
  <c r="C197" i="3"/>
  <c r="F197" i="3" s="1"/>
  <c r="C198" i="3"/>
  <c r="F198" i="3" s="1"/>
  <c r="C199" i="3"/>
  <c r="F199" i="3" s="1"/>
  <c r="C200" i="3"/>
  <c r="F200" i="3" s="1"/>
  <c r="C201" i="3"/>
  <c r="F201" i="3" s="1"/>
  <c r="C202" i="3"/>
  <c r="F202" i="3" s="1"/>
  <c r="C203" i="3"/>
  <c r="F203" i="3" s="1"/>
  <c r="C204" i="3"/>
  <c r="F204" i="3" s="1"/>
  <c r="C205" i="3"/>
  <c r="F205" i="3" s="1"/>
  <c r="C206" i="3"/>
  <c r="F206" i="3" s="1"/>
  <c r="C207" i="3"/>
  <c r="F207" i="3" s="1"/>
  <c r="C208" i="3"/>
  <c r="F208" i="3" s="1"/>
  <c r="C209" i="3"/>
  <c r="F209" i="3" s="1"/>
  <c r="C210" i="3"/>
  <c r="F210" i="3" s="1"/>
  <c r="C211" i="3"/>
  <c r="F211" i="3" s="1"/>
  <c r="C212" i="3"/>
  <c r="F212" i="3" s="1"/>
  <c r="C213" i="3"/>
  <c r="F213" i="3" s="1"/>
  <c r="C214" i="3"/>
  <c r="F214" i="3" s="1"/>
  <c r="C215" i="3"/>
  <c r="F215" i="3" s="1"/>
  <c r="C216" i="3"/>
  <c r="F216" i="3" s="1"/>
  <c r="C217" i="3"/>
  <c r="F217" i="3" s="1"/>
  <c r="C218" i="3"/>
  <c r="F218" i="3" s="1"/>
  <c r="C219" i="3"/>
  <c r="F219" i="3" s="1"/>
  <c r="C220" i="3"/>
  <c r="F220" i="3" s="1"/>
  <c r="C221" i="3"/>
  <c r="F221" i="3" s="1"/>
  <c r="C222" i="3"/>
  <c r="F222" i="3" s="1"/>
  <c r="C223" i="3"/>
  <c r="F223" i="3" s="1"/>
  <c r="C224" i="3"/>
  <c r="F224" i="3" s="1"/>
  <c r="C225" i="3"/>
  <c r="F225" i="3" s="1"/>
  <c r="C226" i="3"/>
  <c r="F226" i="3" s="1"/>
  <c r="C227" i="3"/>
  <c r="F227" i="3" s="1"/>
  <c r="C228" i="3"/>
  <c r="F228" i="3" s="1"/>
  <c r="C229" i="3"/>
  <c r="F229" i="3" s="1"/>
  <c r="C230" i="3"/>
  <c r="F230" i="3" s="1"/>
  <c r="C231" i="3"/>
  <c r="F231" i="3" s="1"/>
  <c r="C232" i="3"/>
  <c r="F232" i="3" s="1"/>
  <c r="C233" i="3"/>
  <c r="F233" i="3" s="1"/>
  <c r="C234" i="3"/>
  <c r="F234" i="3" s="1"/>
  <c r="C235" i="3"/>
  <c r="F235" i="3" s="1"/>
  <c r="C236" i="3"/>
  <c r="F236" i="3" s="1"/>
  <c r="C237" i="3"/>
  <c r="F237" i="3" s="1"/>
  <c r="C238" i="3"/>
  <c r="F238" i="3" s="1"/>
  <c r="C239" i="3"/>
  <c r="F239" i="3" s="1"/>
  <c r="C240" i="3"/>
  <c r="F240" i="3" s="1"/>
  <c r="C241" i="3"/>
  <c r="F241" i="3" s="1"/>
  <c r="C242" i="3"/>
  <c r="F242" i="3" s="1"/>
  <c r="C243" i="3"/>
  <c r="F243" i="3" s="1"/>
  <c r="C244" i="3"/>
  <c r="F244" i="3" s="1"/>
  <c r="C245" i="3"/>
  <c r="F245" i="3" s="1"/>
  <c r="C246" i="3"/>
  <c r="F246" i="3" s="1"/>
  <c r="C247" i="3"/>
  <c r="F247" i="3" s="1"/>
  <c r="C248" i="3"/>
  <c r="F248" i="3" s="1"/>
  <c r="C249" i="3"/>
  <c r="F249" i="3" s="1"/>
  <c r="C250" i="3"/>
  <c r="F250" i="3" s="1"/>
  <c r="C251" i="3"/>
  <c r="F251" i="3" s="1"/>
  <c r="C252" i="3"/>
  <c r="F252" i="3" s="1"/>
  <c r="C253" i="3"/>
  <c r="F253" i="3" s="1"/>
  <c r="C254" i="3"/>
  <c r="F254" i="3" s="1"/>
  <c r="C255" i="3"/>
  <c r="F255" i="3" s="1"/>
  <c r="C256" i="3"/>
  <c r="F256" i="3" s="1"/>
  <c r="C257" i="3"/>
  <c r="F257" i="3" s="1"/>
  <c r="C258" i="3"/>
  <c r="F258" i="3" s="1"/>
  <c r="C259" i="3"/>
  <c r="F259" i="3" s="1"/>
  <c r="C260" i="3"/>
  <c r="F260" i="3" s="1"/>
  <c r="C261" i="3"/>
  <c r="F261" i="3" s="1"/>
  <c r="C262" i="3"/>
  <c r="F262" i="3" s="1"/>
  <c r="C263" i="3"/>
  <c r="F263" i="3" s="1"/>
  <c r="C264" i="3"/>
  <c r="F264" i="3" s="1"/>
  <c r="C265" i="3"/>
  <c r="F265" i="3" s="1"/>
  <c r="C266" i="3"/>
  <c r="F266" i="3" s="1"/>
  <c r="C267" i="3"/>
  <c r="F267" i="3" s="1"/>
  <c r="C268" i="3"/>
  <c r="F268" i="3" s="1"/>
  <c r="C269" i="3"/>
  <c r="F269" i="3" s="1"/>
  <c r="C270" i="3"/>
  <c r="F270" i="3" s="1"/>
  <c r="C271" i="3"/>
  <c r="F271" i="3" s="1"/>
  <c r="C272" i="3"/>
  <c r="F272" i="3" s="1"/>
  <c r="C273" i="3"/>
  <c r="F273" i="3" s="1"/>
  <c r="C274" i="3"/>
  <c r="F274" i="3" s="1"/>
  <c r="C275" i="3"/>
  <c r="F275" i="3" s="1"/>
  <c r="C276" i="3"/>
  <c r="F276" i="3" s="1"/>
  <c r="C277" i="3"/>
  <c r="F277" i="3" s="1"/>
  <c r="C278" i="3"/>
  <c r="F278" i="3" s="1"/>
  <c r="C279" i="3"/>
  <c r="F279" i="3" s="1"/>
  <c r="C280" i="3"/>
  <c r="F280" i="3" s="1"/>
  <c r="C281" i="3"/>
  <c r="F281" i="3" s="1"/>
  <c r="C282" i="3"/>
  <c r="F282" i="3" s="1"/>
  <c r="C283" i="3"/>
  <c r="F283" i="3" s="1"/>
  <c r="C284" i="3"/>
  <c r="F284" i="3" s="1"/>
  <c r="C285" i="3"/>
  <c r="F285" i="3" s="1"/>
  <c r="C286" i="3"/>
  <c r="F286" i="3" s="1"/>
  <c r="C287" i="3"/>
  <c r="F287" i="3" s="1"/>
  <c r="C288" i="3"/>
  <c r="F288" i="3" s="1"/>
  <c r="C289" i="3"/>
  <c r="F289" i="3" s="1"/>
  <c r="C290" i="3"/>
  <c r="F290" i="3" s="1"/>
  <c r="C291" i="3"/>
  <c r="F291" i="3" s="1"/>
  <c r="C292" i="3"/>
  <c r="F292" i="3" s="1"/>
  <c r="C293" i="3"/>
  <c r="F293" i="3" s="1"/>
  <c r="C294" i="3"/>
  <c r="F294" i="3" s="1"/>
  <c r="C295" i="3"/>
  <c r="F295" i="3" s="1"/>
  <c r="C296" i="3"/>
  <c r="F296" i="3" s="1"/>
  <c r="C297" i="3"/>
  <c r="F297" i="3" s="1"/>
  <c r="C298" i="3"/>
  <c r="F298" i="3" s="1"/>
  <c r="C299" i="3"/>
  <c r="F299" i="3" s="1"/>
  <c r="C300" i="3"/>
  <c r="F300" i="3" s="1"/>
  <c r="C301" i="3"/>
  <c r="F301" i="3" s="1"/>
  <c r="C302" i="3"/>
  <c r="F302" i="3" s="1"/>
  <c r="C303" i="3"/>
  <c r="F303" i="3" s="1"/>
  <c r="C304" i="3"/>
  <c r="F304" i="3" s="1"/>
  <c r="C305" i="3"/>
  <c r="F305" i="3" s="1"/>
  <c r="C306" i="3"/>
  <c r="F306" i="3" s="1"/>
  <c r="C307" i="3"/>
  <c r="F307" i="3" s="1"/>
  <c r="C308" i="3"/>
  <c r="F308" i="3" s="1"/>
  <c r="C309" i="3"/>
  <c r="F309" i="3" s="1"/>
  <c r="C310" i="3"/>
  <c r="F310" i="3" s="1"/>
  <c r="C311" i="3"/>
  <c r="F311" i="3" s="1"/>
  <c r="C312" i="3"/>
  <c r="F312" i="3" s="1"/>
  <c r="C313" i="3"/>
  <c r="F313" i="3" s="1"/>
  <c r="C314" i="3"/>
  <c r="F314" i="3" s="1"/>
  <c r="C315" i="3"/>
  <c r="F315" i="3" s="1"/>
  <c r="C316" i="3"/>
  <c r="F316" i="3" s="1"/>
  <c r="C317" i="3"/>
  <c r="F317" i="3" s="1"/>
  <c r="C318" i="3"/>
  <c r="F318" i="3" s="1"/>
  <c r="C319" i="3"/>
  <c r="F319" i="3" s="1"/>
  <c r="C320" i="3"/>
  <c r="F320" i="3" s="1"/>
  <c r="C321" i="3"/>
  <c r="F321" i="3" s="1"/>
  <c r="C322" i="3"/>
  <c r="F322" i="3" s="1"/>
  <c r="C323" i="3"/>
  <c r="F323" i="3" s="1"/>
  <c r="C324" i="3"/>
  <c r="F324" i="3" s="1"/>
  <c r="C325" i="3"/>
  <c r="F325" i="3" s="1"/>
  <c r="C326" i="3"/>
  <c r="F326" i="3" s="1"/>
  <c r="C327" i="3"/>
  <c r="F327" i="3" s="1"/>
  <c r="C328" i="3"/>
  <c r="F328" i="3" s="1"/>
  <c r="C329" i="3"/>
  <c r="F329" i="3" s="1"/>
  <c r="C330" i="3"/>
  <c r="F330" i="3" s="1"/>
  <c r="C331" i="3"/>
  <c r="F331" i="3" s="1"/>
  <c r="C332" i="3"/>
  <c r="F332" i="3" s="1"/>
  <c r="C333" i="3"/>
  <c r="F333" i="3" s="1"/>
  <c r="C334" i="3"/>
  <c r="F334" i="3" s="1"/>
  <c r="C335" i="3"/>
  <c r="F335" i="3" s="1"/>
  <c r="C336" i="3"/>
  <c r="F336" i="3" s="1"/>
  <c r="C337" i="3"/>
  <c r="F337" i="3" s="1"/>
  <c r="C338" i="3"/>
  <c r="F338" i="3" s="1"/>
  <c r="C339" i="3"/>
  <c r="F339" i="3" s="1"/>
  <c r="C340" i="3"/>
  <c r="F340" i="3" s="1"/>
  <c r="C341" i="3"/>
  <c r="F341" i="3" s="1"/>
  <c r="C342" i="3"/>
  <c r="F342" i="3" s="1"/>
  <c r="C343" i="3"/>
  <c r="F343" i="3" s="1"/>
  <c r="C344" i="3"/>
  <c r="F344" i="3" s="1"/>
  <c r="C345" i="3"/>
  <c r="F345" i="3" s="1"/>
  <c r="C346" i="3"/>
  <c r="F346" i="3" s="1"/>
  <c r="C347" i="3"/>
  <c r="F347" i="3" s="1"/>
  <c r="C348" i="3"/>
  <c r="F348" i="3" s="1"/>
  <c r="C349" i="3"/>
  <c r="F349" i="3" s="1"/>
  <c r="C350" i="3"/>
  <c r="F350" i="3" s="1"/>
  <c r="C351" i="3"/>
  <c r="F351" i="3" s="1"/>
  <c r="C352" i="3"/>
  <c r="F352" i="3" s="1"/>
  <c r="C353" i="3"/>
  <c r="F353" i="3" s="1"/>
  <c r="C354" i="3"/>
  <c r="F354" i="3" s="1"/>
  <c r="C355" i="3"/>
  <c r="F355" i="3" s="1"/>
  <c r="C356" i="3"/>
  <c r="F356" i="3" s="1"/>
  <c r="C357" i="3"/>
  <c r="F357" i="3" s="1"/>
  <c r="C358" i="3"/>
  <c r="F358" i="3" s="1"/>
  <c r="C359" i="3"/>
  <c r="F359" i="3" s="1"/>
  <c r="C360" i="3"/>
  <c r="F360" i="3" s="1"/>
  <c r="C361" i="3"/>
  <c r="F361" i="3" s="1"/>
  <c r="C362" i="3"/>
  <c r="F362" i="3" s="1"/>
  <c r="C363" i="3"/>
  <c r="F363" i="3" s="1"/>
  <c r="C364" i="3"/>
  <c r="F364" i="3" s="1"/>
  <c r="C365" i="3"/>
  <c r="F365" i="3" s="1"/>
  <c r="C366" i="3"/>
  <c r="F366" i="3" s="1"/>
  <c r="C367" i="3"/>
  <c r="F367" i="3" s="1"/>
  <c r="C368" i="3"/>
  <c r="F368" i="3" s="1"/>
  <c r="C369" i="3"/>
  <c r="F369" i="3" s="1"/>
  <c r="C370" i="3"/>
  <c r="F370" i="3" s="1"/>
  <c r="C371" i="3"/>
  <c r="F371" i="3" s="1"/>
  <c r="C372" i="3"/>
  <c r="F372" i="3" s="1"/>
  <c r="C373" i="3"/>
  <c r="F373" i="3" s="1"/>
  <c r="C374" i="3"/>
  <c r="F374" i="3" s="1"/>
  <c r="C375" i="3"/>
  <c r="F375" i="3" s="1"/>
  <c r="C376" i="3"/>
  <c r="F376" i="3" s="1"/>
  <c r="C377" i="3"/>
  <c r="F377" i="3" s="1"/>
  <c r="C378" i="3"/>
  <c r="F378" i="3" s="1"/>
  <c r="C379" i="3"/>
  <c r="F379" i="3" s="1"/>
  <c r="C380" i="3"/>
  <c r="F380" i="3" s="1"/>
  <c r="C381" i="3"/>
  <c r="F381" i="3" s="1"/>
  <c r="C382" i="3"/>
  <c r="F382" i="3" s="1"/>
  <c r="C383" i="3"/>
  <c r="F383" i="3" s="1"/>
  <c r="C384" i="3"/>
  <c r="F384" i="3" s="1"/>
  <c r="C385" i="3"/>
  <c r="F385" i="3" s="1"/>
  <c r="C386" i="3"/>
  <c r="F386" i="3" s="1"/>
  <c r="C387" i="3"/>
  <c r="F387" i="3" s="1"/>
  <c r="C388" i="3"/>
  <c r="F388" i="3" s="1"/>
  <c r="C389" i="3"/>
  <c r="F389" i="3" s="1"/>
  <c r="C390" i="3"/>
  <c r="F390" i="3" s="1"/>
  <c r="C391" i="3"/>
  <c r="F391" i="3" s="1"/>
  <c r="C392" i="3"/>
  <c r="F392" i="3" s="1"/>
  <c r="C393" i="3"/>
  <c r="F393" i="3" s="1"/>
  <c r="C394" i="3"/>
  <c r="F394" i="3" s="1"/>
  <c r="C395" i="3"/>
  <c r="F395" i="3" s="1"/>
  <c r="C396" i="3"/>
  <c r="F396" i="3" s="1"/>
  <c r="C397" i="3"/>
  <c r="F397" i="3" s="1"/>
  <c r="C398" i="3"/>
  <c r="F398" i="3" s="1"/>
  <c r="C399" i="3"/>
  <c r="F399" i="3" s="1"/>
  <c r="C400" i="3"/>
  <c r="F400" i="3" s="1"/>
  <c r="C401" i="3"/>
  <c r="F401" i="3" s="1"/>
  <c r="C402" i="3"/>
  <c r="F402" i="3" s="1"/>
  <c r="C403" i="3"/>
  <c r="F403" i="3" s="1"/>
  <c r="C404" i="3"/>
  <c r="F404" i="3" s="1"/>
  <c r="C405" i="3"/>
  <c r="F405" i="3" s="1"/>
  <c r="C406" i="3"/>
  <c r="F406" i="3" s="1"/>
  <c r="C407" i="3"/>
  <c r="F407" i="3" s="1"/>
  <c r="C408" i="3"/>
  <c r="F408" i="3" s="1"/>
  <c r="C409" i="3"/>
  <c r="F409" i="3" s="1"/>
  <c r="C410" i="3"/>
  <c r="F410" i="3" s="1"/>
  <c r="C411" i="3"/>
  <c r="F411" i="3" s="1"/>
  <c r="C412" i="3"/>
  <c r="F412" i="3" s="1"/>
  <c r="C413" i="3"/>
  <c r="F413" i="3" s="1"/>
  <c r="C414" i="3"/>
  <c r="F414" i="3" s="1"/>
  <c r="C415" i="3"/>
  <c r="F415" i="3" s="1"/>
  <c r="C416" i="3"/>
  <c r="F416" i="3" s="1"/>
  <c r="C417" i="3"/>
  <c r="F417" i="3" s="1"/>
  <c r="C418" i="3"/>
  <c r="F418" i="3" s="1"/>
  <c r="C419" i="3"/>
  <c r="F419" i="3" s="1"/>
  <c r="C420" i="3"/>
  <c r="F420" i="3" s="1"/>
  <c r="C421" i="3"/>
  <c r="F421" i="3" s="1"/>
  <c r="C422" i="3"/>
  <c r="F422" i="3" s="1"/>
  <c r="C423" i="3"/>
  <c r="F423" i="3" s="1"/>
  <c r="C424" i="3"/>
  <c r="F424" i="3" s="1"/>
  <c r="C425" i="3"/>
  <c r="F425" i="3" s="1"/>
  <c r="C426" i="3"/>
  <c r="F426" i="3" s="1"/>
  <c r="C427" i="3"/>
  <c r="F427" i="3" s="1"/>
  <c r="C428" i="3"/>
  <c r="F428" i="3" s="1"/>
  <c r="C429" i="3"/>
  <c r="F429" i="3" s="1"/>
  <c r="C430" i="3"/>
  <c r="F430" i="3" s="1"/>
  <c r="C431" i="3"/>
  <c r="F431" i="3" s="1"/>
  <c r="C432" i="3"/>
  <c r="F432" i="3" s="1"/>
  <c r="C433" i="3"/>
  <c r="F433" i="3" s="1"/>
  <c r="C434" i="3"/>
  <c r="F434" i="3" s="1"/>
  <c r="C435" i="3"/>
  <c r="F435" i="3" s="1"/>
  <c r="C436" i="3"/>
  <c r="F436" i="3" s="1"/>
  <c r="C437" i="3"/>
  <c r="F437" i="3" s="1"/>
  <c r="C438" i="3"/>
  <c r="F438" i="3" s="1"/>
  <c r="C439" i="3"/>
  <c r="F439" i="3" s="1"/>
  <c r="C440" i="3"/>
  <c r="F440" i="3" s="1"/>
  <c r="C441" i="3"/>
  <c r="F441" i="3" s="1"/>
  <c r="C442" i="3"/>
  <c r="F442" i="3" s="1"/>
  <c r="C443" i="3"/>
  <c r="F443" i="3" s="1"/>
  <c r="C444" i="3"/>
  <c r="F444" i="3" s="1"/>
  <c r="C445" i="3"/>
  <c r="F445" i="3" s="1"/>
  <c r="C446" i="3"/>
  <c r="F446" i="3" s="1"/>
  <c r="C447" i="3"/>
  <c r="F447" i="3" s="1"/>
  <c r="C448" i="3"/>
  <c r="F448" i="3" s="1"/>
  <c r="C449" i="3"/>
  <c r="F449" i="3" s="1"/>
  <c r="C450" i="3"/>
  <c r="F450" i="3" s="1"/>
  <c r="C451" i="3"/>
  <c r="F451" i="3" s="1"/>
  <c r="C452" i="3"/>
  <c r="F452" i="3" s="1"/>
  <c r="C453" i="3"/>
  <c r="F453" i="3" s="1"/>
  <c r="C454" i="3"/>
  <c r="F454" i="3" s="1"/>
  <c r="C455" i="3"/>
  <c r="F455" i="3" s="1"/>
  <c r="C456" i="3"/>
  <c r="F456" i="3" s="1"/>
  <c r="C457" i="3"/>
  <c r="F457" i="3" s="1"/>
  <c r="C458" i="3"/>
  <c r="F458" i="3" s="1"/>
  <c r="C459" i="3"/>
  <c r="F459" i="3" s="1"/>
  <c r="C460" i="3"/>
  <c r="F460" i="3" s="1"/>
  <c r="C461" i="3"/>
  <c r="F461" i="3" s="1"/>
  <c r="C462" i="3"/>
  <c r="F462" i="3" s="1"/>
  <c r="C463" i="3"/>
  <c r="F463" i="3" s="1"/>
  <c r="C464" i="3"/>
  <c r="F464" i="3" s="1"/>
  <c r="C465" i="3"/>
  <c r="F465" i="3" s="1"/>
  <c r="C466" i="3"/>
  <c r="F466" i="3" s="1"/>
  <c r="C467" i="3"/>
  <c r="F467" i="3" s="1"/>
  <c r="C468" i="3"/>
  <c r="F468" i="3" s="1"/>
  <c r="C469" i="3"/>
  <c r="F469" i="3" s="1"/>
  <c r="C470" i="3"/>
  <c r="F470" i="3" s="1"/>
  <c r="C471" i="3"/>
  <c r="F471" i="3" s="1"/>
  <c r="C472" i="3"/>
  <c r="F472" i="3" s="1"/>
  <c r="C473" i="3"/>
  <c r="F473" i="3" s="1"/>
  <c r="C474" i="3"/>
  <c r="F474" i="3" s="1"/>
  <c r="C475" i="3"/>
  <c r="F475" i="3" s="1"/>
  <c r="C476" i="3"/>
  <c r="F476" i="3" s="1"/>
  <c r="C477" i="3"/>
  <c r="F477" i="3" s="1"/>
  <c r="C478" i="3"/>
  <c r="F478" i="3" s="1"/>
  <c r="C479" i="3"/>
  <c r="F479" i="3" s="1"/>
  <c r="C480" i="3"/>
  <c r="F480" i="3" s="1"/>
  <c r="C481" i="3"/>
  <c r="F481" i="3" s="1"/>
  <c r="C482" i="3"/>
  <c r="F482" i="3" s="1"/>
  <c r="C483" i="3"/>
  <c r="F483" i="3" s="1"/>
  <c r="C484" i="3"/>
  <c r="F484" i="3" s="1"/>
  <c r="C485" i="3"/>
  <c r="F485" i="3" s="1"/>
  <c r="C486" i="3"/>
  <c r="F486" i="3" s="1"/>
  <c r="C487" i="3"/>
  <c r="F487" i="3" s="1"/>
  <c r="C488" i="3"/>
  <c r="F488" i="3" s="1"/>
  <c r="C489" i="3"/>
  <c r="F489" i="3" s="1"/>
  <c r="C490" i="3"/>
  <c r="F490" i="3" s="1"/>
  <c r="C491" i="3"/>
  <c r="F491" i="3" s="1"/>
  <c r="C492" i="3"/>
  <c r="F492" i="3" s="1"/>
  <c r="C493" i="3"/>
  <c r="F493" i="3" s="1"/>
  <c r="C494" i="3"/>
  <c r="F494" i="3" s="1"/>
  <c r="C495" i="3"/>
  <c r="F495" i="3" s="1"/>
  <c r="C496" i="3"/>
  <c r="F496" i="3" s="1"/>
  <c r="C497" i="3"/>
  <c r="F497" i="3" s="1"/>
  <c r="C498" i="3"/>
  <c r="F498" i="3" s="1"/>
  <c r="C499" i="3"/>
  <c r="F499" i="3" s="1"/>
  <c r="C500" i="3"/>
  <c r="F500" i="3" s="1"/>
  <c r="C501" i="3"/>
  <c r="F501" i="3" s="1"/>
  <c r="C502" i="3"/>
  <c r="F502" i="3" s="1"/>
  <c r="C503" i="3"/>
  <c r="F503" i="3" s="1"/>
  <c r="C504" i="3"/>
  <c r="F504" i="3" s="1"/>
  <c r="C505" i="3"/>
  <c r="F505" i="3" s="1"/>
  <c r="C506" i="3"/>
  <c r="F506" i="3" s="1"/>
  <c r="C507" i="3"/>
  <c r="F507" i="3" s="1"/>
  <c r="C508" i="3"/>
  <c r="F508" i="3" s="1"/>
  <c r="C509" i="3"/>
  <c r="F509" i="3" s="1"/>
  <c r="C510" i="3"/>
  <c r="F510" i="3" s="1"/>
  <c r="C511" i="3"/>
  <c r="F511" i="3" s="1"/>
  <c r="C512" i="3"/>
  <c r="F512" i="3" s="1"/>
  <c r="C513" i="3"/>
  <c r="F513" i="3" s="1"/>
  <c r="C514" i="3"/>
  <c r="F514" i="3" s="1"/>
  <c r="C515" i="3"/>
  <c r="F515" i="3" s="1"/>
  <c r="C516" i="3"/>
  <c r="F516" i="3" s="1"/>
  <c r="C517" i="3"/>
  <c r="F517" i="3" s="1"/>
  <c r="C518" i="3"/>
  <c r="F518" i="3" s="1"/>
  <c r="C519" i="3"/>
  <c r="F519" i="3" s="1"/>
  <c r="C520" i="3"/>
  <c r="F520" i="3" s="1"/>
  <c r="C521" i="3"/>
  <c r="F521" i="3" s="1"/>
  <c r="C522" i="3"/>
  <c r="F522" i="3" s="1"/>
  <c r="C523" i="3"/>
  <c r="F523" i="3" s="1"/>
  <c r="C524" i="3"/>
  <c r="F524" i="3" s="1"/>
  <c r="C525" i="3"/>
  <c r="F525" i="3" s="1"/>
  <c r="C526" i="3"/>
  <c r="F526" i="3" s="1"/>
  <c r="C527" i="3"/>
  <c r="F527" i="3" s="1"/>
  <c r="C528" i="3"/>
  <c r="F528" i="3" s="1"/>
  <c r="C529" i="3"/>
  <c r="F529" i="3" s="1"/>
  <c r="C530" i="3"/>
  <c r="F530" i="3" s="1"/>
  <c r="C531" i="3"/>
  <c r="F531" i="3" s="1"/>
  <c r="C532" i="3"/>
  <c r="F532" i="3" s="1"/>
  <c r="C533" i="3"/>
  <c r="F533" i="3" s="1"/>
  <c r="C534" i="3"/>
  <c r="F534" i="3" s="1"/>
  <c r="C535" i="3"/>
  <c r="F535" i="3" s="1"/>
  <c r="C536" i="3"/>
  <c r="F536" i="3" s="1"/>
  <c r="C537" i="3"/>
  <c r="F537" i="3" s="1"/>
  <c r="C538" i="3"/>
  <c r="F538" i="3" s="1"/>
  <c r="C539" i="3"/>
  <c r="F539" i="3" s="1"/>
  <c r="C540" i="3"/>
  <c r="F540" i="3" s="1"/>
  <c r="C541" i="3"/>
  <c r="F541" i="3" s="1"/>
  <c r="C542" i="3"/>
  <c r="F542" i="3" s="1"/>
  <c r="C543" i="3"/>
  <c r="F543" i="3" s="1"/>
  <c r="C544" i="3"/>
  <c r="F544" i="3" s="1"/>
  <c r="C545" i="3"/>
  <c r="F545" i="3" s="1"/>
  <c r="C546" i="3"/>
  <c r="F546" i="3" s="1"/>
  <c r="C547" i="3"/>
  <c r="F547" i="3" s="1"/>
  <c r="C548" i="3"/>
  <c r="F548" i="3" s="1"/>
  <c r="C549" i="3"/>
  <c r="F549" i="3" s="1"/>
  <c r="C550" i="3"/>
  <c r="F550" i="3" s="1"/>
  <c r="C551" i="3"/>
  <c r="F551" i="3" s="1"/>
  <c r="C552" i="3"/>
  <c r="F552" i="3" s="1"/>
  <c r="C553" i="3"/>
  <c r="F553" i="3" s="1"/>
  <c r="C554" i="3"/>
  <c r="F554" i="3" s="1"/>
  <c r="C555" i="3"/>
  <c r="F555" i="3" s="1"/>
  <c r="C556" i="3"/>
  <c r="F556" i="3" s="1"/>
  <c r="C557" i="3"/>
  <c r="F557" i="3" s="1"/>
  <c r="C558" i="3"/>
  <c r="F558" i="3" s="1"/>
  <c r="C559" i="3"/>
  <c r="F559" i="3" s="1"/>
  <c r="C560" i="3"/>
  <c r="F560" i="3" s="1"/>
  <c r="C561" i="3"/>
  <c r="F561" i="3" s="1"/>
  <c r="C562" i="3"/>
  <c r="F562" i="3" s="1"/>
  <c r="C563" i="3"/>
  <c r="F563" i="3" s="1"/>
  <c r="C564" i="3"/>
  <c r="F564" i="3" s="1"/>
  <c r="C565" i="3"/>
  <c r="F565" i="3" s="1"/>
  <c r="C566" i="3"/>
  <c r="F566" i="3" s="1"/>
  <c r="C567" i="3"/>
  <c r="F567" i="3" s="1"/>
  <c r="C568" i="3"/>
  <c r="F568" i="3" s="1"/>
  <c r="C569" i="3"/>
  <c r="F569" i="3" s="1"/>
  <c r="C570" i="3"/>
  <c r="F570" i="3" s="1"/>
  <c r="C571" i="3"/>
  <c r="F571" i="3" s="1"/>
  <c r="C572" i="3"/>
  <c r="F572" i="3" s="1"/>
  <c r="C573" i="3"/>
  <c r="F573" i="3" s="1"/>
  <c r="C574" i="3"/>
  <c r="F574" i="3" s="1"/>
  <c r="C575" i="3"/>
  <c r="F575" i="3" s="1"/>
  <c r="C576" i="3"/>
  <c r="F576" i="3" s="1"/>
  <c r="C577" i="3"/>
  <c r="F577" i="3" s="1"/>
  <c r="C578" i="3"/>
  <c r="F578" i="3" s="1"/>
  <c r="C579" i="3"/>
  <c r="F579" i="3" s="1"/>
  <c r="C580" i="3"/>
  <c r="F580" i="3" s="1"/>
  <c r="C581" i="3"/>
  <c r="F581" i="3" s="1"/>
  <c r="C582" i="3"/>
  <c r="F582" i="3" s="1"/>
  <c r="C583" i="3"/>
  <c r="F583" i="3" s="1"/>
  <c r="C584" i="3"/>
  <c r="F584" i="3" s="1"/>
  <c r="C585" i="3"/>
  <c r="F585" i="3" s="1"/>
  <c r="C586" i="3"/>
  <c r="F586" i="3" s="1"/>
  <c r="C587" i="3"/>
  <c r="F587" i="3" s="1"/>
  <c r="C588" i="3"/>
  <c r="F588" i="3" s="1"/>
  <c r="C589" i="3"/>
  <c r="F589" i="3" s="1"/>
  <c r="C590" i="3"/>
  <c r="F590" i="3" s="1"/>
  <c r="C591" i="3"/>
  <c r="F591" i="3" s="1"/>
  <c r="C592" i="3"/>
  <c r="F592" i="3" s="1"/>
  <c r="C593" i="3"/>
  <c r="F593" i="3" s="1"/>
  <c r="C594" i="3"/>
  <c r="F594" i="3" s="1"/>
  <c r="C595" i="3"/>
  <c r="F595" i="3" s="1"/>
  <c r="C596" i="3"/>
  <c r="F596" i="3" s="1"/>
  <c r="C597" i="3"/>
  <c r="F597" i="3" s="1"/>
  <c r="C598" i="3"/>
  <c r="F598" i="3" s="1"/>
  <c r="C599" i="3"/>
  <c r="F599" i="3" s="1"/>
  <c r="C600" i="3"/>
  <c r="F600" i="3" s="1"/>
  <c r="C601" i="3"/>
  <c r="F601" i="3" s="1"/>
  <c r="C602" i="3"/>
  <c r="F602" i="3" s="1"/>
  <c r="C603" i="3"/>
  <c r="F603" i="3" s="1"/>
  <c r="C604" i="3"/>
  <c r="F604" i="3" s="1"/>
  <c r="C605" i="3"/>
  <c r="F605" i="3" s="1"/>
  <c r="C606" i="3"/>
  <c r="F606" i="3" s="1"/>
  <c r="C607" i="3"/>
  <c r="F607" i="3" s="1"/>
  <c r="C608" i="3"/>
  <c r="F608" i="3" s="1"/>
  <c r="C609" i="3"/>
  <c r="F609" i="3" s="1"/>
  <c r="C610" i="3"/>
  <c r="F610" i="3" s="1"/>
  <c r="C611" i="3"/>
  <c r="F611" i="3" s="1"/>
  <c r="C612" i="3"/>
  <c r="F612" i="3" s="1"/>
  <c r="C613" i="3"/>
  <c r="F613" i="3" s="1"/>
  <c r="C614" i="3"/>
  <c r="F614" i="3" s="1"/>
  <c r="C615" i="3"/>
  <c r="F615" i="3" s="1"/>
  <c r="C616" i="3"/>
  <c r="F616" i="3" s="1"/>
  <c r="C617" i="3"/>
  <c r="F617" i="3" s="1"/>
  <c r="C618" i="3"/>
  <c r="F618" i="3" s="1"/>
  <c r="C619" i="3"/>
  <c r="F619" i="3" s="1"/>
  <c r="C620" i="3"/>
  <c r="F620" i="3" s="1"/>
  <c r="C621" i="3"/>
  <c r="F621" i="3" s="1"/>
  <c r="C622" i="3"/>
  <c r="F622" i="3" s="1"/>
  <c r="C623" i="3"/>
  <c r="F623" i="3" s="1"/>
  <c r="C624" i="3"/>
  <c r="F624" i="3" s="1"/>
  <c r="C625" i="3"/>
  <c r="F625" i="3" s="1"/>
  <c r="C626" i="3"/>
  <c r="F626" i="3" s="1"/>
  <c r="C627" i="3"/>
  <c r="F627" i="3" s="1"/>
  <c r="C628" i="3"/>
  <c r="F628" i="3" s="1"/>
  <c r="C629" i="3"/>
  <c r="F629" i="3" s="1"/>
  <c r="C630" i="3"/>
  <c r="F630" i="3" s="1"/>
  <c r="C631" i="3"/>
  <c r="F631" i="3" s="1"/>
  <c r="C632" i="3"/>
  <c r="F632" i="3" s="1"/>
  <c r="C633" i="3"/>
  <c r="F633" i="3" s="1"/>
  <c r="C634" i="3"/>
  <c r="F634" i="3" s="1"/>
  <c r="C635" i="3"/>
  <c r="F635" i="3" s="1"/>
  <c r="C636" i="3"/>
  <c r="F636" i="3" s="1"/>
  <c r="C637" i="3"/>
  <c r="F637" i="3" s="1"/>
  <c r="C638" i="3"/>
  <c r="F638" i="3" s="1"/>
  <c r="C639" i="3"/>
  <c r="F639" i="3" s="1"/>
  <c r="C640" i="3"/>
  <c r="F640" i="3" s="1"/>
  <c r="C641" i="3"/>
  <c r="F641" i="3" s="1"/>
  <c r="C642" i="3"/>
  <c r="F642" i="3" s="1"/>
  <c r="C643" i="3"/>
  <c r="F643" i="3" s="1"/>
  <c r="C644" i="3"/>
  <c r="F644" i="3" s="1"/>
  <c r="C645" i="3"/>
  <c r="F645" i="3" s="1"/>
  <c r="C646" i="3"/>
  <c r="F646" i="3" s="1"/>
  <c r="C647" i="3"/>
  <c r="F647" i="3" s="1"/>
  <c r="C648" i="3"/>
  <c r="F648" i="3" s="1"/>
  <c r="C649" i="3"/>
  <c r="F649" i="3" s="1"/>
  <c r="C650" i="3"/>
  <c r="F650" i="3" s="1"/>
  <c r="C651" i="3"/>
  <c r="F651" i="3" s="1"/>
  <c r="C652" i="3"/>
  <c r="F652" i="3" s="1"/>
  <c r="C653" i="3"/>
  <c r="F653" i="3" s="1"/>
  <c r="C654" i="3"/>
  <c r="F654" i="3" s="1"/>
  <c r="C655" i="3"/>
  <c r="F655" i="3" s="1"/>
  <c r="C656" i="3"/>
  <c r="F656" i="3" s="1"/>
  <c r="C657" i="3"/>
  <c r="F657" i="3" s="1"/>
  <c r="C658" i="3"/>
  <c r="F658" i="3" s="1"/>
  <c r="C659" i="3"/>
  <c r="F659" i="3" s="1"/>
  <c r="C660" i="3"/>
  <c r="F660" i="3" s="1"/>
  <c r="C661" i="3"/>
  <c r="F661" i="3" s="1"/>
  <c r="C662" i="3"/>
  <c r="F662" i="3" s="1"/>
  <c r="C663" i="3"/>
  <c r="F663" i="3" s="1"/>
  <c r="C664" i="3"/>
  <c r="F664" i="3" s="1"/>
  <c r="C665" i="3"/>
  <c r="F665" i="3" s="1"/>
  <c r="C666" i="3"/>
  <c r="F666" i="3" s="1"/>
  <c r="C667" i="3"/>
  <c r="F667" i="3" s="1"/>
  <c r="C668" i="3"/>
  <c r="F668" i="3" s="1"/>
  <c r="C669" i="3"/>
  <c r="F669" i="3" s="1"/>
  <c r="C670" i="3"/>
  <c r="F670" i="3" s="1"/>
  <c r="C671" i="3"/>
  <c r="F671" i="3" s="1"/>
  <c r="C672" i="3"/>
  <c r="F672" i="3" s="1"/>
  <c r="C673" i="3"/>
  <c r="F673" i="3" s="1"/>
  <c r="C674" i="3"/>
  <c r="F674" i="3" s="1"/>
  <c r="C675" i="3"/>
  <c r="F675" i="3" s="1"/>
  <c r="C676" i="3"/>
  <c r="F676" i="3" s="1"/>
  <c r="C677" i="3"/>
  <c r="F677" i="3" s="1"/>
  <c r="C678" i="3"/>
  <c r="F678" i="3" s="1"/>
  <c r="C679" i="3"/>
  <c r="F679" i="3" s="1"/>
  <c r="C680" i="3"/>
  <c r="F680" i="3" s="1"/>
  <c r="C681" i="3"/>
  <c r="F681" i="3" s="1"/>
  <c r="C682" i="3"/>
  <c r="F682" i="3" s="1"/>
  <c r="C683" i="3"/>
  <c r="F683" i="3" s="1"/>
  <c r="C684" i="3"/>
  <c r="F684" i="3" s="1"/>
  <c r="C685" i="3"/>
  <c r="F685" i="3" s="1"/>
  <c r="C686" i="3"/>
  <c r="F686" i="3" s="1"/>
  <c r="C687" i="3"/>
  <c r="F687" i="3" s="1"/>
  <c r="C688" i="3"/>
  <c r="F688" i="3" s="1"/>
  <c r="C689" i="3"/>
  <c r="F689" i="3" s="1"/>
  <c r="C690" i="3"/>
  <c r="F690" i="3" s="1"/>
  <c r="C691" i="3"/>
  <c r="F691" i="3" s="1"/>
  <c r="C692" i="3"/>
  <c r="F692" i="3" s="1"/>
  <c r="C693" i="3"/>
  <c r="F693" i="3" s="1"/>
  <c r="C694" i="3"/>
  <c r="F694" i="3" s="1"/>
  <c r="C695" i="3"/>
  <c r="F695" i="3" s="1"/>
  <c r="C696" i="3"/>
  <c r="F696" i="3" s="1"/>
  <c r="C697" i="3"/>
  <c r="F697" i="3" s="1"/>
  <c r="C698" i="3"/>
  <c r="F698" i="3" s="1"/>
  <c r="C699" i="3"/>
  <c r="F699" i="3" s="1"/>
  <c r="C700" i="3"/>
  <c r="F700" i="3" s="1"/>
  <c r="C701" i="3"/>
  <c r="F701" i="3" s="1"/>
  <c r="C702" i="3"/>
  <c r="F702" i="3" s="1"/>
  <c r="C703" i="3"/>
  <c r="F703" i="3" s="1"/>
  <c r="C704" i="3"/>
  <c r="F704" i="3" s="1"/>
  <c r="C705" i="3"/>
  <c r="F705" i="3" s="1"/>
  <c r="C706" i="3"/>
  <c r="F706" i="3" s="1"/>
  <c r="C707" i="3"/>
  <c r="F707" i="3" s="1"/>
  <c r="C708" i="3"/>
  <c r="F708" i="3" s="1"/>
  <c r="C709" i="3"/>
  <c r="F709" i="3" s="1"/>
  <c r="C710" i="3"/>
  <c r="F710" i="3" s="1"/>
  <c r="C711" i="3"/>
  <c r="F711" i="3" s="1"/>
  <c r="C712" i="3"/>
  <c r="F712" i="3" s="1"/>
  <c r="C713" i="3"/>
  <c r="F713" i="3" s="1"/>
  <c r="C714" i="3"/>
  <c r="F714" i="3" s="1"/>
  <c r="C715" i="3"/>
  <c r="F715" i="3" s="1"/>
  <c r="C716" i="3"/>
  <c r="F716" i="3" s="1"/>
  <c r="C717" i="3"/>
  <c r="F717" i="3" s="1"/>
  <c r="C718" i="3"/>
  <c r="F718" i="3" s="1"/>
  <c r="C719" i="3"/>
  <c r="F719" i="3" s="1"/>
  <c r="C720" i="3"/>
  <c r="F720" i="3" s="1"/>
  <c r="C721" i="3"/>
  <c r="F721" i="3" s="1"/>
  <c r="C722" i="3"/>
  <c r="F722" i="3" s="1"/>
  <c r="C723" i="3"/>
  <c r="F723" i="3" s="1"/>
  <c r="C724" i="3"/>
  <c r="F724" i="3" s="1"/>
  <c r="C725" i="3"/>
  <c r="F725" i="3" s="1"/>
  <c r="C726" i="3"/>
  <c r="F726" i="3" s="1"/>
  <c r="C727" i="3"/>
  <c r="F727" i="3" s="1"/>
  <c r="C728" i="3"/>
  <c r="F728" i="3" s="1"/>
  <c r="C729" i="3"/>
  <c r="F729" i="3" s="1"/>
  <c r="C730" i="3"/>
  <c r="F730" i="3" s="1"/>
  <c r="C731" i="3"/>
  <c r="F731" i="3" s="1"/>
  <c r="C732" i="3"/>
  <c r="F732" i="3" s="1"/>
  <c r="C733" i="3"/>
  <c r="F733" i="3" s="1"/>
  <c r="C734" i="3"/>
  <c r="F734" i="3" s="1"/>
  <c r="C735" i="3"/>
  <c r="F735" i="3" s="1"/>
  <c r="C736" i="3"/>
  <c r="F736" i="3" s="1"/>
  <c r="C737" i="3"/>
  <c r="F737" i="3" s="1"/>
  <c r="C738" i="3"/>
  <c r="F738" i="3" s="1"/>
  <c r="C739" i="3"/>
  <c r="F739" i="3" s="1"/>
  <c r="C740" i="3"/>
  <c r="F740" i="3" s="1"/>
  <c r="C741" i="3"/>
  <c r="F741" i="3" s="1"/>
  <c r="C742" i="3"/>
  <c r="F742" i="3" s="1"/>
  <c r="C743" i="3"/>
  <c r="F743" i="3" s="1"/>
  <c r="C744" i="3"/>
  <c r="F744" i="3" s="1"/>
  <c r="C745" i="3"/>
  <c r="F745" i="3" s="1"/>
  <c r="C746" i="3"/>
  <c r="F746" i="3" s="1"/>
  <c r="C747" i="3"/>
  <c r="F747" i="3" s="1"/>
  <c r="C748" i="3"/>
  <c r="F748" i="3" s="1"/>
  <c r="C749" i="3"/>
  <c r="F749" i="3" s="1"/>
  <c r="C750" i="3"/>
  <c r="F750" i="3" s="1"/>
  <c r="C751" i="3"/>
  <c r="F751" i="3" s="1"/>
  <c r="C752" i="3"/>
  <c r="F752" i="3" s="1"/>
  <c r="C753" i="3"/>
  <c r="F753" i="3" s="1"/>
  <c r="C754" i="3"/>
  <c r="F754" i="3" s="1"/>
  <c r="C755" i="3"/>
  <c r="F755" i="3" s="1"/>
  <c r="C756" i="3"/>
  <c r="F756" i="3" s="1"/>
  <c r="C757" i="3"/>
  <c r="F757" i="3" s="1"/>
  <c r="C758" i="3"/>
  <c r="F758" i="3" s="1"/>
  <c r="C759" i="3"/>
  <c r="F759" i="3" s="1"/>
  <c r="C760" i="3"/>
  <c r="F760" i="3" s="1"/>
  <c r="C761" i="3"/>
  <c r="F761" i="3" s="1"/>
  <c r="C762" i="3"/>
  <c r="F762" i="3" s="1"/>
  <c r="C763" i="3"/>
  <c r="F763" i="3" s="1"/>
  <c r="C764" i="3"/>
  <c r="F764" i="3" s="1"/>
  <c r="C765" i="3"/>
  <c r="F765" i="3" s="1"/>
  <c r="C766" i="3"/>
  <c r="F766" i="3" s="1"/>
  <c r="C767" i="3"/>
  <c r="F767" i="3" s="1"/>
  <c r="C768" i="3"/>
  <c r="F768" i="3" s="1"/>
  <c r="C769" i="3"/>
  <c r="F769" i="3" s="1"/>
  <c r="C770" i="3"/>
  <c r="F770" i="3" s="1"/>
  <c r="C771" i="3"/>
  <c r="F771" i="3" s="1"/>
  <c r="C772" i="3"/>
  <c r="F772" i="3" s="1"/>
  <c r="C773" i="3"/>
  <c r="F773" i="3" s="1"/>
  <c r="C774" i="3"/>
  <c r="F774" i="3" s="1"/>
  <c r="C775" i="3"/>
  <c r="F775" i="3" s="1"/>
  <c r="C776" i="3"/>
  <c r="F776" i="3" s="1"/>
  <c r="C777" i="3"/>
  <c r="F777" i="3" s="1"/>
  <c r="C778" i="3"/>
  <c r="F778" i="3" s="1"/>
  <c r="C779" i="3"/>
  <c r="F779" i="3" s="1"/>
  <c r="C780" i="3"/>
  <c r="F780" i="3" s="1"/>
  <c r="C781" i="3"/>
  <c r="F781" i="3" s="1"/>
  <c r="C782" i="3"/>
  <c r="F782" i="3" s="1"/>
  <c r="C783" i="3"/>
  <c r="F783" i="3" s="1"/>
  <c r="C784" i="3"/>
  <c r="F784" i="3" s="1"/>
  <c r="C785" i="3"/>
  <c r="F785" i="3" s="1"/>
  <c r="C786" i="3"/>
  <c r="F786" i="3" s="1"/>
  <c r="C787" i="3"/>
  <c r="F787" i="3" s="1"/>
  <c r="C788" i="3"/>
  <c r="F788" i="3" s="1"/>
  <c r="C789" i="3"/>
  <c r="F789" i="3" s="1"/>
  <c r="C790" i="3"/>
  <c r="F790" i="3" s="1"/>
  <c r="C791" i="3"/>
  <c r="F791" i="3" s="1"/>
  <c r="C792" i="3"/>
  <c r="F792" i="3" s="1"/>
  <c r="C793" i="3"/>
  <c r="F793" i="3" s="1"/>
  <c r="C794" i="3"/>
  <c r="F794" i="3" s="1"/>
  <c r="C795" i="3"/>
  <c r="F795" i="3" s="1"/>
  <c r="C796" i="3"/>
  <c r="F796" i="3" s="1"/>
  <c r="C797" i="3"/>
  <c r="F797" i="3" s="1"/>
  <c r="C798" i="3"/>
  <c r="F798" i="3" s="1"/>
  <c r="C799" i="3"/>
  <c r="F799" i="3" s="1"/>
  <c r="C800" i="3"/>
  <c r="F800" i="3" s="1"/>
  <c r="C801" i="3"/>
  <c r="F801" i="3" s="1"/>
  <c r="C802" i="3"/>
  <c r="F802" i="3" s="1"/>
  <c r="C803" i="3"/>
  <c r="F803" i="3" s="1"/>
  <c r="C804" i="3"/>
  <c r="F804" i="3" s="1"/>
  <c r="C805" i="3"/>
  <c r="F805" i="3" s="1"/>
  <c r="C806" i="3"/>
  <c r="F806" i="3" s="1"/>
  <c r="C807" i="3"/>
  <c r="F807" i="3" s="1"/>
  <c r="C808" i="3"/>
  <c r="F808" i="3" s="1"/>
  <c r="C809" i="3"/>
  <c r="F809" i="3" s="1"/>
  <c r="C810" i="3"/>
  <c r="F810" i="3" s="1"/>
  <c r="C811" i="3"/>
  <c r="F811" i="3" s="1"/>
  <c r="C812" i="3"/>
  <c r="F812" i="3" s="1"/>
  <c r="C813" i="3"/>
  <c r="F813" i="3" s="1"/>
  <c r="C814" i="3"/>
  <c r="F814" i="3" s="1"/>
  <c r="C815" i="3"/>
  <c r="F815" i="3" s="1"/>
  <c r="C816" i="3"/>
  <c r="F816" i="3" s="1"/>
  <c r="C817" i="3"/>
  <c r="F817" i="3" s="1"/>
  <c r="C818" i="3"/>
  <c r="F818" i="3" s="1"/>
  <c r="C819" i="3"/>
  <c r="F819" i="3" s="1"/>
  <c r="C820" i="3"/>
  <c r="F820" i="3" s="1"/>
  <c r="C821" i="3"/>
  <c r="F821" i="3" s="1"/>
  <c r="C822" i="3"/>
  <c r="F822" i="3" s="1"/>
  <c r="C823" i="3"/>
  <c r="F823" i="3" s="1"/>
  <c r="C824" i="3"/>
  <c r="F824" i="3" s="1"/>
  <c r="C825" i="3"/>
  <c r="F825" i="3" s="1"/>
  <c r="C826" i="3"/>
  <c r="F826" i="3" s="1"/>
  <c r="C827" i="3"/>
  <c r="F827" i="3" s="1"/>
  <c r="C828" i="3"/>
  <c r="F828" i="3" s="1"/>
  <c r="C829" i="3"/>
  <c r="F829" i="3" s="1"/>
  <c r="C830" i="3"/>
  <c r="F830" i="3" s="1"/>
  <c r="C831" i="3"/>
  <c r="F831" i="3" s="1"/>
  <c r="C832" i="3"/>
  <c r="F832" i="3" s="1"/>
  <c r="C833" i="3"/>
  <c r="F833" i="3" s="1"/>
  <c r="C834" i="3"/>
  <c r="F834" i="3" s="1"/>
  <c r="C835" i="3"/>
  <c r="F835" i="3" s="1"/>
  <c r="C836" i="3"/>
  <c r="F836" i="3" s="1"/>
  <c r="C837" i="3"/>
  <c r="F837" i="3" s="1"/>
  <c r="C838" i="3"/>
  <c r="F838" i="3" s="1"/>
  <c r="C839" i="3"/>
  <c r="F839" i="3" s="1"/>
  <c r="C840" i="3"/>
  <c r="F840" i="3" s="1"/>
  <c r="C841" i="3"/>
  <c r="F841" i="3" s="1"/>
  <c r="C842" i="3"/>
  <c r="F842" i="3" s="1"/>
  <c r="C843" i="3"/>
  <c r="F843" i="3" s="1"/>
  <c r="C844" i="3"/>
  <c r="F844" i="3" s="1"/>
  <c r="C845" i="3"/>
  <c r="F845" i="3" s="1"/>
  <c r="C846" i="3"/>
  <c r="F846" i="3" s="1"/>
  <c r="C847" i="3"/>
  <c r="F847" i="3" s="1"/>
  <c r="C848" i="3"/>
  <c r="F848" i="3" s="1"/>
  <c r="C849" i="3"/>
  <c r="F849" i="3" s="1"/>
  <c r="C850" i="3"/>
  <c r="F850" i="3" s="1"/>
  <c r="C851" i="3"/>
  <c r="F851" i="3" s="1"/>
  <c r="C852" i="3"/>
  <c r="F852" i="3" s="1"/>
  <c r="C853" i="3"/>
  <c r="F853" i="3" s="1"/>
  <c r="C854" i="3"/>
  <c r="F854" i="3" s="1"/>
  <c r="C855" i="3"/>
  <c r="F855" i="3" s="1"/>
  <c r="C856" i="3"/>
  <c r="F856" i="3" s="1"/>
  <c r="C857" i="3"/>
  <c r="F857" i="3" s="1"/>
  <c r="C858" i="3"/>
  <c r="F858" i="3" s="1"/>
  <c r="C859" i="3"/>
  <c r="F859" i="3" s="1"/>
  <c r="C860" i="3"/>
  <c r="F860" i="3" s="1"/>
  <c r="C861" i="3"/>
  <c r="F861" i="3" s="1"/>
  <c r="C862" i="3"/>
  <c r="F862" i="3" s="1"/>
  <c r="C863" i="3"/>
  <c r="F863" i="3" s="1"/>
  <c r="C864" i="3"/>
  <c r="F864" i="3" s="1"/>
  <c r="C865" i="3"/>
  <c r="F865" i="3" s="1"/>
  <c r="C866" i="3"/>
  <c r="F866" i="3" s="1"/>
  <c r="C867" i="3"/>
  <c r="F867" i="3" s="1"/>
  <c r="C868" i="3"/>
  <c r="F868" i="3" s="1"/>
  <c r="C869" i="3"/>
  <c r="F869" i="3" s="1"/>
  <c r="C870" i="3"/>
  <c r="F870" i="3" s="1"/>
  <c r="C871" i="3"/>
  <c r="F871" i="3" s="1"/>
  <c r="C872" i="3"/>
  <c r="F872" i="3" s="1"/>
  <c r="C873" i="3"/>
  <c r="F873" i="3" s="1"/>
  <c r="C874" i="3"/>
  <c r="F874" i="3" s="1"/>
  <c r="C875" i="3"/>
  <c r="F875" i="3" s="1"/>
  <c r="C876" i="3"/>
  <c r="F876" i="3" s="1"/>
  <c r="C877" i="3"/>
  <c r="F877" i="3" s="1"/>
  <c r="C878" i="3"/>
  <c r="F878" i="3" s="1"/>
  <c r="C879" i="3"/>
  <c r="F879" i="3" s="1"/>
  <c r="C880" i="3"/>
  <c r="F880" i="3" s="1"/>
  <c r="C881" i="3"/>
  <c r="F881" i="3" s="1"/>
  <c r="C882" i="3"/>
  <c r="F882" i="3" s="1"/>
  <c r="C883" i="3"/>
  <c r="F883" i="3" s="1"/>
  <c r="C884" i="3"/>
  <c r="F884" i="3" s="1"/>
  <c r="C885" i="3"/>
  <c r="F885" i="3" s="1"/>
  <c r="C886" i="3"/>
  <c r="F886" i="3" s="1"/>
  <c r="C887" i="3"/>
  <c r="F887" i="3" s="1"/>
  <c r="C888" i="3"/>
  <c r="F888" i="3" s="1"/>
  <c r="C889" i="3"/>
  <c r="F889" i="3" s="1"/>
  <c r="C890" i="3"/>
  <c r="F890" i="3" s="1"/>
  <c r="C891" i="3"/>
  <c r="F891" i="3" s="1"/>
  <c r="C892" i="3"/>
  <c r="F892" i="3" s="1"/>
  <c r="C893" i="3"/>
  <c r="F893" i="3" s="1"/>
  <c r="C894" i="3"/>
  <c r="F894" i="3" s="1"/>
  <c r="C895" i="3"/>
  <c r="F895" i="3" s="1"/>
  <c r="C896" i="3"/>
  <c r="F896" i="3" s="1"/>
  <c r="C897" i="3"/>
  <c r="F897" i="3" s="1"/>
  <c r="C898" i="3"/>
  <c r="F898" i="3" s="1"/>
  <c r="C899" i="3"/>
  <c r="F899" i="3" s="1"/>
  <c r="C900" i="3"/>
  <c r="F900" i="3" s="1"/>
  <c r="C901" i="3"/>
  <c r="F901" i="3" s="1"/>
  <c r="C902" i="3"/>
  <c r="F902" i="3" s="1"/>
  <c r="C903" i="3"/>
  <c r="F903" i="3" s="1"/>
  <c r="C904" i="3"/>
  <c r="F904" i="3" s="1"/>
  <c r="C905" i="3"/>
  <c r="F905" i="3" s="1"/>
  <c r="C906" i="3"/>
  <c r="F906" i="3" s="1"/>
  <c r="C907" i="3"/>
  <c r="F907" i="3" s="1"/>
  <c r="C908" i="3"/>
  <c r="F908" i="3" s="1"/>
  <c r="C909" i="3"/>
  <c r="F909" i="3" s="1"/>
  <c r="C910" i="3"/>
  <c r="F910" i="3" s="1"/>
  <c r="C911" i="3"/>
  <c r="F911" i="3" s="1"/>
  <c r="C912" i="3"/>
  <c r="F912" i="3" s="1"/>
  <c r="C913" i="3"/>
  <c r="F913" i="3" s="1"/>
  <c r="C914" i="3"/>
  <c r="F914" i="3" s="1"/>
  <c r="C915" i="3"/>
  <c r="F915" i="3" s="1"/>
  <c r="C916" i="3"/>
  <c r="F916" i="3" s="1"/>
  <c r="C917" i="3"/>
  <c r="F917" i="3" s="1"/>
  <c r="C918" i="3"/>
  <c r="F918" i="3" s="1"/>
  <c r="C919" i="3"/>
  <c r="F919" i="3" s="1"/>
  <c r="C920" i="3"/>
  <c r="F920" i="3" s="1"/>
  <c r="C921" i="3"/>
  <c r="F921" i="3" s="1"/>
  <c r="C922" i="3"/>
  <c r="F922" i="3" s="1"/>
  <c r="C923" i="3"/>
  <c r="F923" i="3" s="1"/>
  <c r="C924" i="3"/>
  <c r="F924" i="3" s="1"/>
  <c r="C925" i="3"/>
  <c r="F925" i="3" s="1"/>
  <c r="C926" i="3"/>
  <c r="F926" i="3" s="1"/>
  <c r="C927" i="3"/>
  <c r="F927" i="3" s="1"/>
  <c r="C928" i="3"/>
  <c r="F928" i="3" s="1"/>
  <c r="C929" i="3"/>
  <c r="F929" i="3" s="1"/>
  <c r="C930" i="3"/>
  <c r="F930" i="3" s="1"/>
  <c r="C931" i="3"/>
  <c r="F931" i="3" s="1"/>
  <c r="C932" i="3"/>
  <c r="F932" i="3" s="1"/>
  <c r="C933" i="3"/>
  <c r="F933" i="3" s="1"/>
  <c r="C934" i="3"/>
  <c r="F934" i="3" s="1"/>
  <c r="C935" i="3"/>
  <c r="F935" i="3" s="1"/>
  <c r="C936" i="3"/>
  <c r="F936" i="3" s="1"/>
  <c r="C937" i="3"/>
  <c r="F937" i="3" s="1"/>
  <c r="C938" i="3"/>
  <c r="F938" i="3" s="1"/>
  <c r="C939" i="3"/>
  <c r="F939" i="3" s="1"/>
  <c r="C940" i="3"/>
  <c r="F940" i="3" s="1"/>
  <c r="C941" i="3"/>
  <c r="F941" i="3" s="1"/>
  <c r="C942" i="3"/>
  <c r="F942" i="3" s="1"/>
  <c r="C943" i="3"/>
  <c r="F943" i="3" s="1"/>
  <c r="C944" i="3"/>
  <c r="F944" i="3" s="1"/>
  <c r="C945" i="3"/>
  <c r="F945" i="3" s="1"/>
  <c r="C946" i="3"/>
  <c r="F946" i="3" s="1"/>
  <c r="C947" i="3"/>
  <c r="F947" i="3" s="1"/>
  <c r="C948" i="3"/>
  <c r="F948" i="3" s="1"/>
  <c r="C949" i="3"/>
  <c r="F949" i="3" s="1"/>
  <c r="C950" i="3"/>
  <c r="F950" i="3" s="1"/>
  <c r="C951" i="3"/>
  <c r="F951" i="3" s="1"/>
  <c r="C952" i="3"/>
  <c r="F952" i="3" s="1"/>
  <c r="C953" i="3"/>
  <c r="F953" i="3" s="1"/>
  <c r="C954" i="3"/>
  <c r="F954" i="3" s="1"/>
  <c r="C955" i="3"/>
  <c r="F955" i="3" s="1"/>
  <c r="C956" i="3"/>
  <c r="F956" i="3" s="1"/>
  <c r="C957" i="3"/>
  <c r="F957" i="3" s="1"/>
  <c r="C958" i="3"/>
  <c r="F958" i="3" s="1"/>
  <c r="C959" i="3"/>
  <c r="F959" i="3" s="1"/>
  <c r="C960" i="3"/>
  <c r="F960" i="3" s="1"/>
  <c r="C961" i="3"/>
  <c r="F961" i="3" s="1"/>
  <c r="C962" i="3"/>
  <c r="F962" i="3" s="1"/>
  <c r="C963" i="3"/>
  <c r="F963" i="3" s="1"/>
  <c r="C964" i="3"/>
  <c r="F964" i="3" s="1"/>
  <c r="C965" i="3"/>
  <c r="F965" i="3" s="1"/>
  <c r="C966" i="3"/>
  <c r="F966" i="3" s="1"/>
  <c r="C967" i="3"/>
  <c r="F967" i="3" s="1"/>
  <c r="C968" i="3"/>
  <c r="F968" i="3" s="1"/>
  <c r="C969" i="3"/>
  <c r="F969" i="3" s="1"/>
  <c r="C970" i="3"/>
  <c r="F970" i="3" s="1"/>
  <c r="C971" i="3"/>
  <c r="F971" i="3" s="1"/>
  <c r="C972" i="3"/>
  <c r="F972" i="3" s="1"/>
  <c r="C973" i="3"/>
  <c r="F973" i="3" s="1"/>
  <c r="C974" i="3"/>
  <c r="F974" i="3" s="1"/>
  <c r="C975" i="3"/>
  <c r="F975" i="3" s="1"/>
  <c r="C976" i="3"/>
  <c r="F976" i="3" s="1"/>
  <c r="C977" i="3"/>
  <c r="F977" i="3" s="1"/>
  <c r="C978" i="3"/>
  <c r="F978" i="3" s="1"/>
  <c r="C979" i="3"/>
  <c r="F979" i="3" s="1"/>
  <c r="C980" i="3"/>
  <c r="F980" i="3" s="1"/>
  <c r="C981" i="3"/>
  <c r="F981" i="3" s="1"/>
  <c r="C982" i="3"/>
  <c r="F982" i="3" s="1"/>
  <c r="C983" i="3"/>
  <c r="F983" i="3" s="1"/>
  <c r="C984" i="3"/>
  <c r="F984" i="3" s="1"/>
  <c r="C985" i="3"/>
  <c r="F985" i="3" s="1"/>
  <c r="C986" i="3"/>
  <c r="F986" i="3" s="1"/>
  <c r="C987" i="3"/>
  <c r="F987" i="3" s="1"/>
  <c r="C988" i="3"/>
  <c r="F988" i="3" s="1"/>
  <c r="C989" i="3"/>
  <c r="F989" i="3" s="1"/>
  <c r="C990" i="3"/>
  <c r="F990" i="3" s="1"/>
  <c r="C991" i="3"/>
  <c r="F991" i="3" s="1"/>
  <c r="C992" i="3"/>
  <c r="F992" i="3" s="1"/>
  <c r="C993" i="3"/>
  <c r="F993" i="3" s="1"/>
  <c r="C994" i="3"/>
  <c r="F994" i="3" s="1"/>
  <c r="C995" i="3"/>
  <c r="F995" i="3" s="1"/>
  <c r="C996" i="3"/>
  <c r="F996" i="3" s="1"/>
  <c r="C997" i="3"/>
  <c r="F997" i="3" s="1"/>
  <c r="C998" i="3"/>
  <c r="F998" i="3" s="1"/>
  <c r="C999" i="3"/>
  <c r="F999" i="3" s="1"/>
  <c r="C1000" i="3"/>
  <c r="F1000" i="3" s="1"/>
  <c r="C1001" i="3"/>
  <c r="F1001" i="3" s="1"/>
  <c r="C1002" i="3"/>
  <c r="F1002" i="3" s="1"/>
  <c r="C1003" i="3"/>
  <c r="F1003" i="3" s="1"/>
  <c r="C1004" i="3"/>
  <c r="F1004" i="3" s="1"/>
  <c r="C1005" i="3"/>
  <c r="F1005" i="3" s="1"/>
  <c r="C1006" i="3"/>
  <c r="F1006" i="3" s="1"/>
  <c r="C1007" i="3"/>
  <c r="F1007" i="3" s="1"/>
  <c r="C1008" i="3"/>
  <c r="F1008" i="3" s="1"/>
  <c r="C1009" i="3"/>
  <c r="F1009" i="3" s="1"/>
  <c r="C1010" i="3"/>
  <c r="F1010" i="3" s="1"/>
  <c r="C1011" i="3"/>
  <c r="F1011" i="3" s="1"/>
  <c r="C1012" i="3"/>
  <c r="F1012" i="3" s="1"/>
  <c r="C1013" i="3"/>
  <c r="F1013" i="3" s="1"/>
  <c r="C1014" i="3"/>
  <c r="F1014" i="3" s="1"/>
  <c r="C1015" i="3"/>
  <c r="F1015" i="3" s="1"/>
  <c r="C1016" i="3"/>
  <c r="F1016" i="3" s="1"/>
  <c r="C1017" i="3"/>
  <c r="F1017" i="3" s="1"/>
  <c r="C1018" i="3"/>
  <c r="F1018" i="3" s="1"/>
  <c r="C1019" i="3"/>
  <c r="F1019" i="3" s="1"/>
  <c r="C1020" i="3"/>
  <c r="F1020" i="3" s="1"/>
  <c r="C1021" i="3"/>
  <c r="F1021" i="3" s="1"/>
  <c r="C1022" i="3"/>
  <c r="F1022" i="3" s="1"/>
  <c r="C1023" i="3"/>
  <c r="F1023" i="3" s="1"/>
  <c r="C1024" i="3"/>
  <c r="F1024" i="3" s="1"/>
  <c r="C1025" i="3"/>
  <c r="F1025" i="3" s="1"/>
  <c r="C1026" i="3"/>
  <c r="F1026" i="3" s="1"/>
  <c r="C1027" i="3"/>
  <c r="F1027" i="3" s="1"/>
  <c r="C1028" i="3"/>
  <c r="F1028" i="3" s="1"/>
  <c r="C1029" i="3"/>
  <c r="F1029" i="3" s="1"/>
  <c r="C1030" i="3"/>
  <c r="F1030" i="3" s="1"/>
  <c r="C1031" i="3"/>
  <c r="F1031" i="3" s="1"/>
  <c r="C1032" i="3"/>
  <c r="F1032" i="3" s="1"/>
  <c r="C1033" i="3"/>
  <c r="F1033" i="3" s="1"/>
  <c r="C1034" i="3"/>
  <c r="F1034" i="3" s="1"/>
  <c r="C1035" i="3"/>
  <c r="F1035" i="3" s="1"/>
  <c r="C1036" i="3"/>
  <c r="F1036" i="3" s="1"/>
  <c r="C1037" i="3"/>
  <c r="F1037" i="3" s="1"/>
  <c r="C1038" i="3"/>
  <c r="F1038" i="3" s="1"/>
  <c r="C1039" i="3"/>
  <c r="F1039" i="3" s="1"/>
  <c r="C1040" i="3"/>
  <c r="F1040" i="3" s="1"/>
  <c r="C1041" i="3"/>
  <c r="F1041" i="3" s="1"/>
  <c r="C1042" i="3"/>
  <c r="F1042" i="3" s="1"/>
  <c r="C1043" i="3"/>
  <c r="F1043" i="3" s="1"/>
  <c r="C1044" i="3"/>
  <c r="F1044" i="3" s="1"/>
  <c r="C1045" i="3"/>
  <c r="F1045" i="3" s="1"/>
  <c r="C1046" i="3"/>
  <c r="F1046" i="3" s="1"/>
  <c r="C1047" i="3"/>
  <c r="F1047" i="3" s="1"/>
  <c r="C1048" i="3"/>
  <c r="F1048" i="3" s="1"/>
  <c r="C1049" i="3"/>
  <c r="F1049" i="3" s="1"/>
  <c r="C1050" i="3"/>
  <c r="F1050" i="3" s="1"/>
  <c r="C1051" i="3"/>
  <c r="F1051" i="3" s="1"/>
  <c r="C1052" i="3"/>
  <c r="F1052" i="3" s="1"/>
  <c r="C1053" i="3"/>
  <c r="F1053" i="3" s="1"/>
  <c r="C1054" i="3"/>
  <c r="F1054" i="3" s="1"/>
  <c r="C1055" i="3"/>
  <c r="F1055" i="3" s="1"/>
  <c r="C1056" i="3"/>
  <c r="F1056" i="3" s="1"/>
  <c r="C1057" i="3"/>
  <c r="F1057" i="3" s="1"/>
  <c r="C1058" i="3"/>
  <c r="F1058" i="3" s="1"/>
  <c r="C1059" i="3"/>
  <c r="F1059" i="3" s="1"/>
  <c r="C1060" i="3"/>
  <c r="F1060" i="3" s="1"/>
  <c r="C1061" i="3"/>
  <c r="F1061" i="3" s="1"/>
  <c r="C1062" i="3"/>
  <c r="F1062" i="3" s="1"/>
  <c r="C1063" i="3"/>
  <c r="F1063" i="3" s="1"/>
  <c r="C1064" i="3"/>
  <c r="F1064" i="3" s="1"/>
  <c r="C1065" i="3"/>
  <c r="F1065" i="3" s="1"/>
  <c r="C1066" i="3"/>
  <c r="F1066" i="3" s="1"/>
  <c r="C1067" i="3"/>
  <c r="F1067" i="3" s="1"/>
  <c r="C1068" i="3"/>
  <c r="F1068" i="3" s="1"/>
  <c r="C1069" i="3"/>
  <c r="F1069" i="3" s="1"/>
  <c r="C1070" i="3"/>
  <c r="F1070" i="3" s="1"/>
  <c r="C1071" i="3"/>
  <c r="F1071" i="3" s="1"/>
  <c r="C1072" i="3"/>
  <c r="F1072" i="3" s="1"/>
  <c r="C1073" i="3"/>
  <c r="F1073" i="3" s="1"/>
  <c r="C1074" i="3"/>
  <c r="F1074" i="3" s="1"/>
  <c r="C1075" i="3"/>
  <c r="F1075" i="3" s="1"/>
  <c r="C1076" i="3"/>
  <c r="F1076" i="3" s="1"/>
  <c r="C1077" i="3"/>
  <c r="F1077" i="3" s="1"/>
  <c r="C1078" i="3"/>
  <c r="F1078" i="3" s="1"/>
  <c r="C1079" i="3"/>
  <c r="F1079" i="3" s="1"/>
  <c r="C1080" i="3"/>
  <c r="F1080" i="3" s="1"/>
  <c r="C1081" i="3"/>
  <c r="F1081" i="3" s="1"/>
  <c r="C1082" i="3"/>
  <c r="F1082" i="3" s="1"/>
  <c r="C1083" i="3"/>
  <c r="F1083" i="3" s="1"/>
  <c r="C1084" i="3"/>
  <c r="F1084" i="3" s="1"/>
  <c r="C1085" i="3"/>
  <c r="F1085" i="3" s="1"/>
  <c r="C1086" i="3"/>
  <c r="F1086" i="3" s="1"/>
  <c r="C1087" i="3"/>
  <c r="F1087" i="3" s="1"/>
  <c r="C1088" i="3"/>
  <c r="F1088" i="3" s="1"/>
  <c r="C1089" i="3"/>
  <c r="F1089" i="3" s="1"/>
  <c r="C1090" i="3"/>
  <c r="F1090" i="3" s="1"/>
  <c r="C1091" i="3"/>
  <c r="F1091" i="3" s="1"/>
  <c r="C1092" i="3"/>
  <c r="F1092" i="3" s="1"/>
  <c r="C1093" i="3"/>
  <c r="F1093" i="3" s="1"/>
  <c r="C1094" i="3"/>
  <c r="F1094" i="3" s="1"/>
  <c r="C1095" i="3"/>
  <c r="F1095" i="3" s="1"/>
  <c r="C1096" i="3"/>
  <c r="F1096" i="3" s="1"/>
  <c r="C1097" i="3"/>
  <c r="F1097" i="3" s="1"/>
  <c r="C1098" i="3"/>
  <c r="F1098" i="3" s="1"/>
  <c r="C1099" i="3"/>
  <c r="F1099" i="3" s="1"/>
  <c r="C1100" i="3"/>
  <c r="F1100" i="3" s="1"/>
  <c r="C1101" i="3"/>
  <c r="F1101" i="3" s="1"/>
  <c r="C1102" i="3"/>
  <c r="F1102" i="3" s="1"/>
  <c r="C1103" i="3"/>
  <c r="F1103" i="3" s="1"/>
  <c r="C1104" i="3"/>
  <c r="F1104" i="3" s="1"/>
  <c r="C1105" i="3"/>
  <c r="F1105" i="3" s="1"/>
  <c r="C1106" i="3"/>
  <c r="F1106" i="3" s="1"/>
  <c r="C1107" i="3"/>
  <c r="F1107" i="3" s="1"/>
  <c r="C1108" i="3"/>
  <c r="F1108" i="3" s="1"/>
  <c r="C1109" i="3"/>
  <c r="F1109" i="3" s="1"/>
  <c r="C1110" i="3"/>
  <c r="F1110" i="3" s="1"/>
  <c r="C1111" i="3"/>
  <c r="F1111" i="3" s="1"/>
  <c r="C1112" i="3"/>
  <c r="F1112" i="3" s="1"/>
  <c r="C1113" i="3"/>
  <c r="F1113" i="3" s="1"/>
  <c r="C1114" i="3"/>
  <c r="F1114" i="3" s="1"/>
  <c r="C1115" i="3"/>
  <c r="F1115" i="3" s="1"/>
  <c r="C1116" i="3"/>
  <c r="F1116" i="3" s="1"/>
  <c r="C1117" i="3"/>
  <c r="F1117" i="3" s="1"/>
  <c r="C1118" i="3"/>
  <c r="F1118" i="3" s="1"/>
  <c r="C1119" i="3"/>
  <c r="F1119" i="3" s="1"/>
  <c r="C1120" i="3"/>
  <c r="F1120" i="3" s="1"/>
  <c r="C1121" i="3"/>
  <c r="F1121" i="3" s="1"/>
  <c r="C1122" i="3"/>
  <c r="F1122" i="3" s="1"/>
  <c r="C1123" i="3"/>
  <c r="F1123" i="3" s="1"/>
  <c r="C1124" i="3"/>
  <c r="F1124" i="3" s="1"/>
  <c r="C1125" i="3"/>
  <c r="F1125" i="3" s="1"/>
  <c r="C1126" i="3"/>
  <c r="F1126" i="3" s="1"/>
  <c r="C1127" i="3"/>
  <c r="F1127" i="3" s="1"/>
  <c r="C1128" i="3"/>
  <c r="F1128" i="3" s="1"/>
  <c r="C1129" i="3"/>
  <c r="F1129" i="3" s="1"/>
  <c r="C1130" i="3"/>
  <c r="F1130" i="3" s="1"/>
  <c r="C1131" i="3"/>
  <c r="F1131" i="3" s="1"/>
  <c r="C1132" i="3"/>
  <c r="F1132" i="3" s="1"/>
  <c r="C1133" i="3"/>
  <c r="F1133" i="3" s="1"/>
  <c r="C1134" i="3"/>
  <c r="F1134" i="3" s="1"/>
  <c r="C1135" i="3"/>
  <c r="F1135" i="3" s="1"/>
  <c r="C1136" i="3"/>
  <c r="F1136" i="3" s="1"/>
  <c r="C1137" i="3"/>
  <c r="F1137" i="3" s="1"/>
  <c r="C1138" i="3"/>
  <c r="F1138" i="3" s="1"/>
  <c r="C1139" i="3"/>
  <c r="F1139" i="3" s="1"/>
  <c r="C1140" i="3"/>
  <c r="F1140" i="3" s="1"/>
  <c r="C1141" i="3"/>
  <c r="F1141" i="3" s="1"/>
  <c r="C1142" i="3"/>
  <c r="F1142" i="3" s="1"/>
  <c r="C1143" i="3"/>
  <c r="F1143" i="3" s="1"/>
  <c r="C1144" i="3"/>
  <c r="F1144" i="3" s="1"/>
  <c r="C1145" i="3"/>
  <c r="F1145" i="3" s="1"/>
  <c r="C1146" i="3"/>
  <c r="F1146" i="3" s="1"/>
  <c r="C1147" i="3"/>
  <c r="F1147" i="3" s="1"/>
  <c r="C1148" i="3"/>
  <c r="F1148" i="3" s="1"/>
  <c r="C1149" i="3"/>
  <c r="F1149" i="3" s="1"/>
  <c r="C1150" i="3"/>
  <c r="F1150" i="3" s="1"/>
  <c r="C1151" i="3"/>
  <c r="F1151" i="3" s="1"/>
  <c r="C1152" i="3"/>
  <c r="F1152" i="3" s="1"/>
  <c r="C1153" i="3"/>
  <c r="F1153" i="3" s="1"/>
  <c r="C1154" i="3"/>
  <c r="F1154" i="3" s="1"/>
  <c r="C1155" i="3"/>
  <c r="F1155" i="3" s="1"/>
  <c r="C1156" i="3"/>
  <c r="F1156" i="3" s="1"/>
  <c r="C1157" i="3"/>
  <c r="F1157" i="3" s="1"/>
  <c r="C1158" i="3"/>
  <c r="F1158" i="3" s="1"/>
  <c r="C1159" i="3"/>
  <c r="F1159" i="3" s="1"/>
  <c r="C1160" i="3"/>
  <c r="F1160" i="3" s="1"/>
  <c r="C1161" i="3"/>
  <c r="F1161" i="3" s="1"/>
  <c r="C1162" i="3"/>
  <c r="F1162" i="3" s="1"/>
  <c r="C1163" i="3"/>
  <c r="F1163" i="3" s="1"/>
  <c r="C1164" i="3"/>
  <c r="F1164" i="3" s="1"/>
  <c r="C1165" i="3"/>
  <c r="F1165" i="3" s="1"/>
  <c r="C1166" i="3"/>
  <c r="F1166" i="3" s="1"/>
  <c r="C1167" i="3"/>
  <c r="F1167" i="3" s="1"/>
  <c r="C1168" i="3"/>
  <c r="F1168" i="3" s="1"/>
  <c r="C1169" i="3"/>
  <c r="F1169" i="3" s="1"/>
  <c r="C1170" i="3"/>
  <c r="F1170" i="3" s="1"/>
  <c r="C1171" i="3"/>
  <c r="F1171" i="3" s="1"/>
  <c r="C1172" i="3"/>
  <c r="F1172" i="3" s="1"/>
  <c r="C1173" i="3"/>
  <c r="F1173" i="3" s="1"/>
  <c r="C1174" i="3"/>
  <c r="F1174" i="3" s="1"/>
  <c r="C1175" i="3"/>
  <c r="F1175" i="3" s="1"/>
  <c r="C1176" i="3"/>
  <c r="F1176" i="3" s="1"/>
  <c r="C1177" i="3"/>
  <c r="F1177" i="3" s="1"/>
  <c r="C1178" i="3"/>
  <c r="F1178" i="3" s="1"/>
  <c r="C1179" i="3"/>
  <c r="F1179" i="3" s="1"/>
  <c r="C1180" i="3"/>
  <c r="F1180" i="3" s="1"/>
  <c r="C1181" i="3"/>
  <c r="F1181" i="3" s="1"/>
  <c r="C1182" i="3"/>
  <c r="F1182" i="3" s="1"/>
  <c r="C1183" i="3"/>
  <c r="F1183" i="3" s="1"/>
  <c r="C1184" i="3"/>
  <c r="F1184" i="3" s="1"/>
  <c r="C1185" i="3"/>
  <c r="F1185" i="3" s="1"/>
  <c r="C1186" i="3"/>
  <c r="F1186" i="3" s="1"/>
  <c r="C1187" i="3"/>
  <c r="F1187" i="3" s="1"/>
  <c r="C1188" i="3"/>
  <c r="F1188" i="3" s="1"/>
  <c r="C1189" i="3"/>
  <c r="F1189" i="3" s="1"/>
  <c r="C1190" i="3"/>
  <c r="F1190" i="3" s="1"/>
  <c r="C1191" i="3"/>
  <c r="F1191" i="3" s="1"/>
  <c r="C1192" i="3"/>
  <c r="F1192" i="3" s="1"/>
  <c r="C1193" i="3"/>
  <c r="F1193" i="3" s="1"/>
  <c r="C1194" i="3"/>
  <c r="F1194" i="3" s="1"/>
  <c r="C1195" i="3"/>
  <c r="F1195" i="3" s="1"/>
  <c r="C1196" i="3"/>
  <c r="F1196" i="3" s="1"/>
  <c r="C1197" i="3"/>
  <c r="F1197" i="3" s="1"/>
  <c r="C1198" i="3"/>
  <c r="F1198" i="3" s="1"/>
  <c r="C1199" i="3"/>
  <c r="F1199" i="3" s="1"/>
  <c r="C1200" i="3"/>
  <c r="F1200" i="3" s="1"/>
  <c r="C1201" i="3"/>
  <c r="F1201" i="3" s="1"/>
  <c r="C1202" i="3"/>
  <c r="F1202" i="3" s="1"/>
  <c r="C1203" i="3"/>
  <c r="F1203" i="3" s="1"/>
  <c r="C1204" i="3"/>
  <c r="F1204" i="3" s="1"/>
  <c r="C1205" i="3"/>
  <c r="F1205" i="3" s="1"/>
  <c r="C1206" i="3"/>
  <c r="F1206" i="3" s="1"/>
  <c r="C1207" i="3"/>
  <c r="F1207" i="3" s="1"/>
  <c r="C1208" i="3"/>
  <c r="F1208" i="3" s="1"/>
  <c r="C1209" i="3"/>
  <c r="F1209" i="3" s="1"/>
  <c r="C1210" i="3"/>
  <c r="F1210" i="3" s="1"/>
  <c r="C1211" i="3"/>
  <c r="F1211" i="3" s="1"/>
  <c r="C1212" i="3"/>
  <c r="F1212" i="3" s="1"/>
  <c r="C1213" i="3"/>
  <c r="F1213" i="3" s="1"/>
  <c r="C1214" i="3"/>
  <c r="F1214" i="3" s="1"/>
  <c r="C1215" i="3"/>
  <c r="F1215" i="3" s="1"/>
  <c r="C1216" i="3"/>
  <c r="F1216" i="3" s="1"/>
  <c r="C1217" i="3"/>
  <c r="F1217" i="3" s="1"/>
  <c r="C1218" i="3"/>
  <c r="F1218" i="3" s="1"/>
  <c r="C1219" i="3"/>
  <c r="F1219" i="3" s="1"/>
  <c r="C1220" i="3"/>
  <c r="F1220" i="3" s="1"/>
  <c r="C1221" i="3"/>
  <c r="F1221" i="3" s="1"/>
  <c r="C1222" i="3"/>
  <c r="F1222" i="3" s="1"/>
  <c r="C1223" i="3"/>
  <c r="F1223" i="3" s="1"/>
  <c r="C1224" i="3"/>
  <c r="F1224" i="3" s="1"/>
  <c r="C1225" i="3"/>
  <c r="F1225" i="3" s="1"/>
  <c r="C1226" i="3"/>
  <c r="F1226" i="3" s="1"/>
  <c r="C1227" i="3"/>
  <c r="F1227" i="3" s="1"/>
  <c r="C1228" i="3"/>
  <c r="F1228" i="3" s="1"/>
  <c r="C1229" i="3"/>
  <c r="F1229" i="3" s="1"/>
  <c r="C1230" i="3"/>
  <c r="F1230" i="3" s="1"/>
  <c r="C1231" i="3"/>
  <c r="F1231" i="3" s="1"/>
  <c r="C1232" i="3"/>
  <c r="F1232" i="3" s="1"/>
  <c r="C1233" i="3"/>
  <c r="F1233" i="3" s="1"/>
  <c r="C1234" i="3"/>
  <c r="F1234" i="3" s="1"/>
  <c r="C1235" i="3"/>
  <c r="F1235" i="3" s="1"/>
  <c r="C1236" i="3"/>
  <c r="F1236" i="3" s="1"/>
  <c r="C1237" i="3"/>
  <c r="F1237" i="3" s="1"/>
  <c r="C1238" i="3"/>
  <c r="F1238" i="3" s="1"/>
  <c r="C1239" i="3"/>
  <c r="F1239" i="3" s="1"/>
  <c r="C1240" i="3"/>
  <c r="F1240" i="3" s="1"/>
  <c r="C1241" i="3"/>
  <c r="F1241" i="3" s="1"/>
  <c r="C1242" i="3"/>
  <c r="F1242" i="3" s="1"/>
  <c r="C1243" i="3"/>
  <c r="F1243" i="3" s="1"/>
  <c r="C1244" i="3"/>
  <c r="F1244" i="3" s="1"/>
  <c r="C1245" i="3"/>
  <c r="F1245" i="3" s="1"/>
  <c r="C1246" i="3"/>
  <c r="F1246" i="3" s="1"/>
  <c r="C1247" i="3"/>
  <c r="F1247" i="3" s="1"/>
  <c r="C1248" i="3"/>
  <c r="F1248" i="3" s="1"/>
  <c r="C1249" i="3"/>
  <c r="F1249" i="3" s="1"/>
  <c r="C1250" i="3"/>
  <c r="F1250" i="3" s="1"/>
  <c r="C1251" i="3"/>
  <c r="F1251" i="3" s="1"/>
  <c r="C1252" i="3"/>
  <c r="F1252" i="3" s="1"/>
  <c r="C1253" i="3"/>
  <c r="F1253" i="3" s="1"/>
  <c r="C1254" i="3"/>
  <c r="F1254" i="3" s="1"/>
  <c r="C1255" i="3"/>
  <c r="F1255" i="3" s="1"/>
  <c r="C1256" i="3"/>
  <c r="F1256" i="3" s="1"/>
  <c r="C1257" i="3"/>
  <c r="F1257" i="3" s="1"/>
  <c r="C1258" i="3"/>
  <c r="F1258" i="3" s="1"/>
  <c r="C1259" i="3"/>
  <c r="F1259" i="3" s="1"/>
  <c r="C1260" i="3"/>
  <c r="F1260" i="3" s="1"/>
  <c r="C1261" i="3"/>
  <c r="F1261" i="3" s="1"/>
  <c r="C1262" i="3"/>
  <c r="F1262" i="3" s="1"/>
  <c r="C1263" i="3"/>
  <c r="F1263" i="3" s="1"/>
  <c r="C1264" i="3"/>
  <c r="F1264" i="3" s="1"/>
  <c r="C1265" i="3"/>
  <c r="F1265" i="3" s="1"/>
  <c r="C1266" i="3"/>
  <c r="F1266" i="3" s="1"/>
  <c r="C1267" i="3"/>
  <c r="F1267" i="3" s="1"/>
  <c r="C1268" i="3"/>
  <c r="F1268" i="3" s="1"/>
  <c r="C1269" i="3"/>
  <c r="F1269" i="3" s="1"/>
  <c r="C1270" i="3"/>
  <c r="F1270" i="3" s="1"/>
  <c r="C1271" i="3"/>
  <c r="F1271" i="3" s="1"/>
  <c r="C1272" i="3"/>
  <c r="F1272" i="3" s="1"/>
  <c r="C1273" i="3"/>
  <c r="F1273" i="3" s="1"/>
  <c r="C1274" i="3"/>
  <c r="F1274" i="3" s="1"/>
  <c r="C1275" i="3"/>
  <c r="F1275" i="3" s="1"/>
  <c r="C1276" i="3"/>
  <c r="F1276" i="3" s="1"/>
  <c r="C1277" i="3"/>
  <c r="F1277" i="3" s="1"/>
  <c r="C1278" i="3"/>
  <c r="F1278" i="3" s="1"/>
  <c r="C1279" i="3"/>
  <c r="F1279" i="3" s="1"/>
  <c r="C1280" i="3"/>
  <c r="F1280" i="3" s="1"/>
  <c r="C1281" i="3"/>
  <c r="F1281" i="3" s="1"/>
  <c r="C1282" i="3"/>
  <c r="F1282" i="3" s="1"/>
  <c r="C1283" i="3"/>
  <c r="F1283" i="3" s="1"/>
  <c r="C1284" i="3"/>
  <c r="F1284" i="3" s="1"/>
  <c r="C1285" i="3"/>
  <c r="F1285" i="3" s="1"/>
  <c r="C1286" i="3"/>
  <c r="F1286" i="3" s="1"/>
  <c r="C1287" i="3"/>
  <c r="F1287" i="3" s="1"/>
  <c r="C1288" i="3"/>
  <c r="F1288" i="3" s="1"/>
  <c r="C1289" i="3"/>
  <c r="F1289" i="3" s="1"/>
  <c r="C1290" i="3"/>
  <c r="F1290" i="3" s="1"/>
  <c r="C1291" i="3"/>
  <c r="F1291" i="3" s="1"/>
  <c r="C1292" i="3"/>
  <c r="F1292" i="3" s="1"/>
  <c r="C1293" i="3"/>
  <c r="F1293" i="3" s="1"/>
  <c r="C1294" i="3"/>
  <c r="F1294" i="3" s="1"/>
  <c r="C1295" i="3"/>
  <c r="F1295" i="3" s="1"/>
  <c r="C1296" i="3"/>
  <c r="F1296" i="3" s="1"/>
  <c r="C1297" i="3"/>
  <c r="F1297" i="3" s="1"/>
  <c r="C1298" i="3"/>
  <c r="F1298" i="3" s="1"/>
  <c r="C1299" i="3"/>
  <c r="F1299" i="3" s="1"/>
  <c r="C1300" i="3"/>
  <c r="F1300" i="3" s="1"/>
  <c r="C1301" i="3"/>
  <c r="F1301" i="3" s="1"/>
  <c r="C1302" i="3"/>
  <c r="F1302" i="3" s="1"/>
  <c r="C1303" i="3"/>
  <c r="F1303" i="3" s="1"/>
  <c r="C1304" i="3"/>
  <c r="F1304" i="3" s="1"/>
  <c r="C1305" i="3"/>
  <c r="F1305" i="3" s="1"/>
  <c r="C1306" i="3"/>
  <c r="F1306" i="3" s="1"/>
  <c r="C1307" i="3"/>
  <c r="F1307" i="3" s="1"/>
  <c r="C1308" i="3"/>
  <c r="F1308" i="3" s="1"/>
  <c r="C1309" i="3"/>
  <c r="F1309" i="3" s="1"/>
  <c r="C1310" i="3"/>
  <c r="F1310" i="3" s="1"/>
  <c r="C1311" i="3"/>
  <c r="F1311" i="3" s="1"/>
  <c r="C1312" i="3"/>
  <c r="F1312" i="3" s="1"/>
  <c r="C1313" i="3"/>
  <c r="F1313" i="3" s="1"/>
  <c r="C1314" i="3"/>
  <c r="F1314" i="3" s="1"/>
  <c r="C1315" i="3"/>
  <c r="F1315" i="3" s="1"/>
  <c r="C1316" i="3"/>
  <c r="F1316" i="3" s="1"/>
  <c r="C1317" i="3"/>
  <c r="F1317" i="3" s="1"/>
  <c r="C1318" i="3"/>
  <c r="F1318" i="3" s="1"/>
  <c r="C1319" i="3"/>
  <c r="F1319" i="3" s="1"/>
  <c r="C1320" i="3"/>
  <c r="F1320" i="3" s="1"/>
  <c r="C1321" i="3"/>
  <c r="F1321" i="3" s="1"/>
  <c r="C1322" i="3"/>
  <c r="F1322" i="3" s="1"/>
  <c r="C1323" i="3"/>
  <c r="F1323" i="3" s="1"/>
  <c r="C1324" i="3"/>
  <c r="F1324" i="3" s="1"/>
  <c r="C1325" i="3"/>
  <c r="F1325" i="3" s="1"/>
  <c r="C1326" i="3"/>
  <c r="F1326" i="3" s="1"/>
  <c r="C1327" i="3"/>
  <c r="F1327" i="3" s="1"/>
  <c r="C1328" i="3"/>
  <c r="F1328" i="3" s="1"/>
  <c r="C1329" i="3"/>
  <c r="F1329" i="3" s="1"/>
  <c r="C1330" i="3"/>
  <c r="F1330" i="3" s="1"/>
  <c r="C1331" i="3"/>
  <c r="F1331" i="3" s="1"/>
  <c r="C1332" i="3"/>
  <c r="F1332" i="3" s="1"/>
  <c r="C1333" i="3"/>
  <c r="F1333" i="3" s="1"/>
  <c r="C1334" i="3"/>
  <c r="F1334" i="3" s="1"/>
  <c r="C1335" i="3"/>
  <c r="F1335" i="3" s="1"/>
  <c r="C1336" i="3"/>
  <c r="F1336" i="3" s="1"/>
  <c r="C1337" i="3"/>
  <c r="F1337" i="3" s="1"/>
  <c r="C1338" i="3"/>
  <c r="F1338" i="3" s="1"/>
  <c r="C1339" i="3"/>
  <c r="F1339" i="3" s="1"/>
  <c r="C1340" i="3"/>
  <c r="F1340" i="3" s="1"/>
  <c r="C1341" i="3"/>
  <c r="F1341" i="3" s="1"/>
  <c r="C1342" i="3"/>
  <c r="F1342" i="3" s="1"/>
  <c r="C1343" i="3"/>
  <c r="F1343" i="3" s="1"/>
  <c r="C1344" i="3"/>
  <c r="F1344" i="3" s="1"/>
  <c r="C1345" i="3"/>
  <c r="F1345" i="3" s="1"/>
  <c r="C1346" i="3"/>
  <c r="F1346" i="3" s="1"/>
  <c r="C1347" i="3"/>
  <c r="F1347" i="3" s="1"/>
  <c r="C1348" i="3"/>
  <c r="F1348" i="3" s="1"/>
  <c r="C1349" i="3"/>
  <c r="F1349" i="3" s="1"/>
  <c r="C1350" i="3"/>
  <c r="F1350" i="3" s="1"/>
  <c r="C1351" i="3"/>
  <c r="F1351" i="3" s="1"/>
  <c r="C1352" i="3"/>
  <c r="F1352" i="3" s="1"/>
  <c r="C1353" i="3"/>
  <c r="F1353" i="3" s="1"/>
  <c r="C1354" i="3"/>
  <c r="F1354" i="3" s="1"/>
  <c r="C1355" i="3"/>
  <c r="F1355" i="3" s="1"/>
  <c r="C1356" i="3"/>
  <c r="F1356" i="3" s="1"/>
  <c r="C1357" i="3"/>
  <c r="F1357" i="3" s="1"/>
  <c r="C1358" i="3"/>
  <c r="F1358" i="3" s="1"/>
  <c r="C1359" i="3"/>
  <c r="F1359" i="3" s="1"/>
  <c r="C1360" i="3"/>
  <c r="F1360" i="3" s="1"/>
  <c r="C1361" i="3"/>
  <c r="F1361" i="3" s="1"/>
  <c r="C1362" i="3"/>
  <c r="F1362" i="3" s="1"/>
  <c r="C1363" i="3"/>
  <c r="F1363" i="3" s="1"/>
  <c r="C1364" i="3"/>
  <c r="F1364" i="3" s="1"/>
  <c r="C1365" i="3"/>
  <c r="F1365" i="3" s="1"/>
  <c r="C1366" i="3"/>
  <c r="F1366" i="3" s="1"/>
  <c r="C1367" i="3"/>
  <c r="F1367" i="3" s="1"/>
  <c r="C1368" i="3"/>
  <c r="F1368" i="3" s="1"/>
  <c r="C1369" i="3"/>
  <c r="F1369" i="3" s="1"/>
  <c r="C1370" i="3"/>
  <c r="F1370" i="3" s="1"/>
  <c r="C1371" i="3"/>
  <c r="F1371" i="3" s="1"/>
  <c r="C1372" i="3"/>
  <c r="F1372" i="3" s="1"/>
  <c r="C1373" i="3"/>
  <c r="F1373" i="3" s="1"/>
  <c r="C1374" i="3"/>
  <c r="F1374" i="3" s="1"/>
  <c r="C1375" i="3"/>
  <c r="F1375" i="3" s="1"/>
  <c r="C1376" i="3"/>
  <c r="F1376" i="3" s="1"/>
  <c r="C1377" i="3"/>
  <c r="F1377" i="3" s="1"/>
  <c r="C1378" i="3"/>
  <c r="F1378" i="3" s="1"/>
  <c r="C1379" i="3"/>
  <c r="F1379" i="3" s="1"/>
  <c r="C1380" i="3"/>
  <c r="F1380" i="3" s="1"/>
  <c r="C1381" i="3"/>
  <c r="F1381" i="3" s="1"/>
  <c r="C1382" i="3"/>
  <c r="F1382" i="3" s="1"/>
  <c r="C1383" i="3"/>
  <c r="F1383" i="3" s="1"/>
  <c r="C1384" i="3"/>
  <c r="F1384" i="3" s="1"/>
  <c r="C1385" i="3"/>
  <c r="F1385" i="3" s="1"/>
  <c r="C1386" i="3"/>
  <c r="F1386" i="3" s="1"/>
  <c r="C1387" i="3"/>
  <c r="F1387" i="3" s="1"/>
  <c r="C1388" i="3"/>
  <c r="F1388" i="3" s="1"/>
  <c r="C1389" i="3"/>
  <c r="F1389" i="3" s="1"/>
  <c r="C1390" i="3"/>
  <c r="F1390" i="3" s="1"/>
  <c r="C1391" i="3"/>
  <c r="F1391" i="3" s="1"/>
  <c r="C1392" i="3"/>
  <c r="F1392" i="3" s="1"/>
  <c r="C1393" i="3"/>
  <c r="F1393" i="3" s="1"/>
  <c r="C1394" i="3"/>
  <c r="F1394" i="3" s="1"/>
  <c r="C1395" i="3"/>
  <c r="F1395" i="3" s="1"/>
  <c r="C1396" i="3"/>
  <c r="F1396" i="3" s="1"/>
  <c r="C1397" i="3"/>
  <c r="F1397" i="3" s="1"/>
  <c r="C1398" i="3"/>
  <c r="F1398" i="3" s="1"/>
  <c r="C1399" i="3"/>
  <c r="F1399" i="3" s="1"/>
  <c r="C1400" i="3"/>
  <c r="F1400" i="3" s="1"/>
  <c r="C1401" i="3"/>
  <c r="F1401" i="3" s="1"/>
  <c r="C1402" i="3"/>
  <c r="F1402" i="3" s="1"/>
  <c r="C1403" i="3"/>
  <c r="F1403" i="3" s="1"/>
  <c r="C1404" i="3"/>
  <c r="F1404" i="3" s="1"/>
  <c r="C1405" i="3"/>
  <c r="F1405" i="3" s="1"/>
  <c r="C1406" i="3"/>
  <c r="F1406" i="3" s="1"/>
  <c r="C1407" i="3"/>
  <c r="F1407" i="3" s="1"/>
  <c r="C1408" i="3"/>
  <c r="F1408" i="3" s="1"/>
  <c r="C1409" i="3"/>
  <c r="F1409" i="3" s="1"/>
  <c r="C1410" i="3"/>
  <c r="F1410" i="3" s="1"/>
  <c r="C1411" i="3"/>
  <c r="F1411" i="3" s="1"/>
  <c r="C1412" i="3"/>
  <c r="F1412" i="3" s="1"/>
  <c r="C1413" i="3"/>
  <c r="F1413" i="3" s="1"/>
  <c r="C1414" i="3"/>
  <c r="F1414" i="3" s="1"/>
  <c r="C1415" i="3"/>
  <c r="F1415" i="3" s="1"/>
  <c r="C1416" i="3"/>
  <c r="F1416" i="3" s="1"/>
  <c r="C1417" i="3"/>
  <c r="F1417" i="3" s="1"/>
  <c r="C1418" i="3"/>
  <c r="F1418" i="3" s="1"/>
  <c r="C1419" i="3"/>
  <c r="F1419" i="3" s="1"/>
  <c r="C1420" i="3"/>
  <c r="F1420" i="3" s="1"/>
  <c r="C1421" i="3"/>
  <c r="F1421" i="3" s="1"/>
  <c r="C1422" i="3"/>
  <c r="F1422" i="3" s="1"/>
  <c r="C1423" i="3"/>
  <c r="F1423" i="3" s="1"/>
  <c r="C1424" i="3"/>
  <c r="F1424" i="3" s="1"/>
  <c r="C1425" i="3"/>
  <c r="F1425" i="3" s="1"/>
  <c r="C1426" i="3"/>
  <c r="F1426" i="3" s="1"/>
  <c r="C1427" i="3"/>
  <c r="F1427" i="3" s="1"/>
  <c r="C1428" i="3"/>
  <c r="F1428" i="3" s="1"/>
  <c r="C1429" i="3"/>
  <c r="F1429" i="3" s="1"/>
  <c r="C1430" i="3"/>
  <c r="F1430" i="3" s="1"/>
  <c r="C1431" i="3"/>
  <c r="F1431" i="3" s="1"/>
  <c r="C1432" i="3"/>
  <c r="F1432" i="3" s="1"/>
  <c r="C1433" i="3"/>
  <c r="F1433" i="3" s="1"/>
  <c r="C1434" i="3"/>
  <c r="F1434" i="3" s="1"/>
  <c r="C1435" i="3"/>
  <c r="F1435" i="3" s="1"/>
  <c r="C1436" i="3"/>
  <c r="F1436" i="3" s="1"/>
  <c r="C1437" i="3"/>
  <c r="F1437" i="3" s="1"/>
  <c r="C1438" i="3"/>
  <c r="F1438" i="3" s="1"/>
  <c r="C1439" i="3"/>
  <c r="F1439" i="3" s="1"/>
  <c r="C1440" i="3"/>
  <c r="F1440" i="3" s="1"/>
  <c r="C1441" i="3"/>
  <c r="F1441" i="3" s="1"/>
  <c r="C1442" i="3"/>
  <c r="F1442" i="3" s="1"/>
  <c r="C1443" i="3"/>
  <c r="F1443" i="3" s="1"/>
  <c r="C1444" i="3"/>
  <c r="F1444" i="3" s="1"/>
  <c r="C1445" i="3"/>
  <c r="F1445" i="3" s="1"/>
  <c r="C1446" i="3"/>
  <c r="F1446" i="3" s="1"/>
  <c r="C1447" i="3"/>
  <c r="F1447" i="3" s="1"/>
  <c r="C1448" i="3"/>
  <c r="F1448" i="3" s="1"/>
  <c r="C1449" i="3"/>
  <c r="F1449" i="3" s="1"/>
  <c r="C1450" i="3"/>
  <c r="F1450" i="3" s="1"/>
  <c r="C1451" i="3"/>
  <c r="F1451" i="3" s="1"/>
  <c r="C1452" i="3"/>
  <c r="F1452" i="3" s="1"/>
  <c r="C1453" i="3"/>
  <c r="F1453" i="3" s="1"/>
  <c r="C1454" i="3"/>
  <c r="F1454" i="3" s="1"/>
  <c r="C1455" i="3"/>
  <c r="F1455" i="3" s="1"/>
  <c r="C1456" i="3"/>
  <c r="F1456" i="3" s="1"/>
  <c r="C1457" i="3"/>
  <c r="F1457" i="3" s="1"/>
  <c r="C1458" i="3"/>
  <c r="F1458" i="3" s="1"/>
  <c r="C1459" i="3"/>
  <c r="F1459" i="3" s="1"/>
  <c r="C1460" i="3"/>
  <c r="F1460" i="3" s="1"/>
  <c r="C1461" i="3"/>
  <c r="F1461" i="3" s="1"/>
  <c r="C1462" i="3"/>
  <c r="F1462" i="3" s="1"/>
  <c r="C1463" i="3"/>
  <c r="F1463" i="3" s="1"/>
  <c r="C1464" i="3"/>
  <c r="F1464" i="3" s="1"/>
  <c r="C1465" i="3"/>
  <c r="F1465" i="3" s="1"/>
  <c r="C1466" i="3"/>
  <c r="F1466" i="3" s="1"/>
  <c r="C1467" i="3"/>
  <c r="F1467" i="3" s="1"/>
  <c r="C1468" i="3"/>
  <c r="F1468" i="3" s="1"/>
  <c r="C1469" i="3"/>
  <c r="F1469" i="3" s="1"/>
  <c r="C1470" i="3"/>
  <c r="F1470" i="3" s="1"/>
  <c r="C1471" i="3"/>
  <c r="F1471" i="3" s="1"/>
  <c r="C1472" i="3"/>
  <c r="F1472" i="3" s="1"/>
  <c r="C1473" i="3"/>
  <c r="F1473" i="3" s="1"/>
  <c r="C1474" i="3"/>
  <c r="F1474" i="3" s="1"/>
  <c r="C1475" i="3"/>
  <c r="F1475" i="3" s="1"/>
  <c r="C1476" i="3"/>
  <c r="F1476" i="3" s="1"/>
  <c r="C1477" i="3"/>
  <c r="F1477" i="3" s="1"/>
  <c r="C1478" i="3"/>
  <c r="F1478" i="3" s="1"/>
  <c r="C1479" i="3"/>
  <c r="F1479" i="3" s="1"/>
  <c r="C1480" i="3"/>
  <c r="F1480" i="3" s="1"/>
  <c r="C1481" i="3"/>
  <c r="F1481" i="3" s="1"/>
  <c r="C1482" i="3"/>
  <c r="F1482" i="3" s="1"/>
  <c r="C1483" i="3"/>
  <c r="F1483" i="3" s="1"/>
  <c r="C1484" i="3"/>
  <c r="F1484" i="3" s="1"/>
  <c r="C1485" i="3"/>
  <c r="F1485" i="3" s="1"/>
  <c r="C1486" i="3"/>
  <c r="F1486" i="3" s="1"/>
  <c r="C1487" i="3"/>
  <c r="F1487" i="3" s="1"/>
  <c r="C1488" i="3"/>
  <c r="F1488" i="3" s="1"/>
  <c r="C1489" i="3"/>
  <c r="F1489" i="3" s="1"/>
  <c r="C1490" i="3"/>
  <c r="F1490" i="3" s="1"/>
  <c r="C1491" i="3"/>
  <c r="F1491" i="3" s="1"/>
  <c r="C1492" i="3"/>
  <c r="F1492" i="3" s="1"/>
  <c r="C1493" i="3"/>
  <c r="F1493" i="3" s="1"/>
  <c r="C1494" i="3"/>
  <c r="F1494" i="3" s="1"/>
  <c r="C1495" i="3"/>
  <c r="F1495" i="3" s="1"/>
  <c r="C1496" i="3"/>
  <c r="F1496" i="3" s="1"/>
  <c r="C1497" i="3"/>
  <c r="F1497" i="3" s="1"/>
  <c r="C1498" i="3"/>
  <c r="F1498" i="3" s="1"/>
  <c r="C1499" i="3"/>
  <c r="F1499" i="3" s="1"/>
  <c r="C1500" i="3"/>
  <c r="F1500" i="3" s="1"/>
  <c r="C1501" i="3"/>
  <c r="F1501" i="3" s="1"/>
  <c r="C1502" i="3"/>
  <c r="F1502" i="3" s="1"/>
  <c r="C1503" i="3"/>
  <c r="F1503" i="3" s="1"/>
  <c r="C1504" i="3"/>
  <c r="F1504" i="3" s="1"/>
  <c r="C1505" i="3"/>
  <c r="F1505" i="3" s="1"/>
  <c r="C1506" i="3"/>
  <c r="F1506" i="3" s="1"/>
  <c r="C1507" i="3"/>
  <c r="F1507" i="3" s="1"/>
  <c r="C1508" i="3"/>
  <c r="F1508" i="3" s="1"/>
  <c r="C1509" i="3"/>
  <c r="F1509" i="3" s="1"/>
  <c r="C1510" i="3"/>
  <c r="F1510" i="3" s="1"/>
  <c r="C1511" i="3"/>
  <c r="F1511" i="3" s="1"/>
  <c r="C1512" i="3"/>
  <c r="F1512" i="3" s="1"/>
  <c r="C1513" i="3"/>
  <c r="F1513" i="3" s="1"/>
  <c r="C1514" i="3"/>
  <c r="F1514" i="3" s="1"/>
  <c r="C1515" i="3"/>
  <c r="F1515" i="3" s="1"/>
  <c r="C1516" i="3"/>
  <c r="F1516" i="3" s="1"/>
  <c r="C1517" i="3"/>
  <c r="F1517" i="3" s="1"/>
  <c r="C1518" i="3"/>
  <c r="F1518" i="3" s="1"/>
  <c r="C1519" i="3"/>
  <c r="F1519" i="3" s="1"/>
  <c r="C1520" i="3"/>
  <c r="F1520" i="3" s="1"/>
  <c r="C1521" i="3"/>
  <c r="F1521" i="3" s="1"/>
  <c r="C1522" i="3"/>
  <c r="F1522" i="3" s="1"/>
  <c r="C1523" i="3"/>
  <c r="F1523" i="3" s="1"/>
  <c r="C1524" i="3"/>
  <c r="F1524" i="3" s="1"/>
  <c r="C1525" i="3"/>
  <c r="F1525" i="3" s="1"/>
  <c r="C1526" i="3"/>
  <c r="F1526" i="3" s="1"/>
  <c r="C1527" i="3"/>
  <c r="F1527" i="3" s="1"/>
  <c r="C1528" i="3"/>
  <c r="F1528" i="3" s="1"/>
  <c r="C1529" i="3"/>
  <c r="F1529" i="3" s="1"/>
  <c r="C1530" i="3"/>
  <c r="F1530" i="3" s="1"/>
  <c r="C1531" i="3"/>
  <c r="F1531" i="3" s="1"/>
  <c r="C1532" i="3"/>
  <c r="F1532" i="3" s="1"/>
  <c r="C1533" i="3"/>
  <c r="F1533" i="3" s="1"/>
  <c r="C1534" i="3"/>
  <c r="F1534" i="3" s="1"/>
  <c r="C1535" i="3"/>
  <c r="F1535" i="3" s="1"/>
  <c r="C1536" i="3"/>
  <c r="F1536" i="3" s="1"/>
  <c r="C1537" i="3"/>
  <c r="F1537" i="3" s="1"/>
  <c r="C1538" i="3"/>
  <c r="F1538" i="3" s="1"/>
  <c r="C1539" i="3"/>
  <c r="F1539" i="3" s="1"/>
  <c r="C1540" i="3"/>
  <c r="F1540" i="3" s="1"/>
  <c r="C1541" i="3"/>
  <c r="F1541" i="3" s="1"/>
  <c r="C1542" i="3"/>
  <c r="F1542" i="3" s="1"/>
  <c r="C1543" i="3"/>
  <c r="F1543" i="3" s="1"/>
  <c r="C1544" i="3"/>
  <c r="F1544" i="3" s="1"/>
  <c r="C1545" i="3"/>
  <c r="F1545" i="3" s="1"/>
  <c r="C1546" i="3"/>
  <c r="F1546" i="3" s="1"/>
  <c r="C1547" i="3"/>
  <c r="F1547" i="3" s="1"/>
  <c r="C1548" i="3"/>
  <c r="F1548" i="3" s="1"/>
  <c r="C1549" i="3"/>
  <c r="F1549" i="3" s="1"/>
  <c r="C1550" i="3"/>
  <c r="F1550" i="3" s="1"/>
  <c r="C1551" i="3"/>
  <c r="F1551" i="3" s="1"/>
  <c r="C1552" i="3"/>
  <c r="F1552" i="3" s="1"/>
  <c r="C1553" i="3"/>
  <c r="F1553" i="3" s="1"/>
  <c r="C1554" i="3"/>
  <c r="F1554" i="3" s="1"/>
  <c r="C1555" i="3"/>
  <c r="F1555" i="3" s="1"/>
  <c r="C1556" i="3"/>
  <c r="F1556" i="3" s="1"/>
  <c r="C1557" i="3"/>
  <c r="F1557" i="3" s="1"/>
  <c r="C1558" i="3"/>
  <c r="F1558" i="3" s="1"/>
  <c r="C1559" i="3"/>
  <c r="F1559" i="3" s="1"/>
  <c r="C1560" i="3"/>
  <c r="F1560" i="3" s="1"/>
  <c r="C1561" i="3"/>
  <c r="F1561" i="3" s="1"/>
  <c r="C1562" i="3"/>
  <c r="F1562" i="3" s="1"/>
  <c r="C1563" i="3"/>
  <c r="F1563" i="3" s="1"/>
  <c r="C1564" i="3"/>
  <c r="F1564" i="3" s="1"/>
  <c r="C1565" i="3"/>
  <c r="F1565" i="3" s="1"/>
  <c r="C1566" i="3"/>
  <c r="F1566" i="3" s="1"/>
  <c r="C1567" i="3"/>
  <c r="F1567" i="3" s="1"/>
  <c r="C1568" i="3"/>
  <c r="F1568" i="3" s="1"/>
  <c r="C1569" i="3"/>
  <c r="F1569" i="3" s="1"/>
  <c r="C1570" i="3"/>
  <c r="F1570" i="3" s="1"/>
  <c r="C1571" i="3"/>
  <c r="F1571" i="3" s="1"/>
  <c r="C1572" i="3"/>
  <c r="F1572" i="3" s="1"/>
  <c r="C1573" i="3"/>
  <c r="F1573" i="3" s="1"/>
  <c r="C1574" i="3"/>
  <c r="F1574" i="3" s="1"/>
  <c r="C1575" i="3"/>
  <c r="F1575" i="3" s="1"/>
  <c r="C1576" i="3"/>
  <c r="F1576" i="3" s="1"/>
  <c r="C1577" i="3"/>
  <c r="F1577" i="3" s="1"/>
  <c r="C1578" i="3"/>
  <c r="F1578" i="3" s="1"/>
  <c r="C1579" i="3"/>
  <c r="F1579" i="3" s="1"/>
  <c r="C1580" i="3"/>
  <c r="F1580" i="3" s="1"/>
  <c r="C1581" i="3"/>
  <c r="F1581" i="3" s="1"/>
  <c r="C1582" i="3"/>
  <c r="F1582" i="3" s="1"/>
  <c r="C1583" i="3"/>
  <c r="F1583" i="3" s="1"/>
  <c r="C1584" i="3"/>
  <c r="F1584" i="3" s="1"/>
  <c r="C1585" i="3"/>
  <c r="F1585" i="3" s="1"/>
  <c r="C1586" i="3"/>
  <c r="F1586" i="3" s="1"/>
  <c r="C1587" i="3"/>
  <c r="F1587" i="3" s="1"/>
  <c r="C1588" i="3"/>
  <c r="F1588" i="3" s="1"/>
  <c r="C1589" i="3"/>
  <c r="F1589" i="3" s="1"/>
  <c r="C1590" i="3"/>
  <c r="F1590" i="3" s="1"/>
  <c r="C1591" i="3"/>
  <c r="F1591" i="3" s="1"/>
  <c r="C1592" i="3"/>
  <c r="F1592" i="3" s="1"/>
  <c r="C1593" i="3"/>
  <c r="F1593" i="3" s="1"/>
  <c r="C1594" i="3"/>
  <c r="F1594" i="3" s="1"/>
  <c r="C1595" i="3"/>
  <c r="F1595" i="3" s="1"/>
  <c r="C1596" i="3"/>
  <c r="F1596" i="3" s="1"/>
  <c r="C1597" i="3"/>
  <c r="F1597" i="3" s="1"/>
  <c r="C1598" i="3"/>
  <c r="F1598" i="3" s="1"/>
  <c r="C1599" i="3"/>
  <c r="F1599" i="3" s="1"/>
  <c r="C1600" i="3"/>
  <c r="F1600" i="3" s="1"/>
  <c r="C1601" i="3"/>
  <c r="F1601" i="3" s="1"/>
  <c r="C1602" i="3"/>
  <c r="F1602" i="3" s="1"/>
  <c r="C1603" i="3"/>
  <c r="F1603" i="3" s="1"/>
  <c r="C1604" i="3"/>
  <c r="F1604" i="3" s="1"/>
  <c r="C1605" i="3"/>
  <c r="F1605" i="3" s="1"/>
  <c r="C1606" i="3"/>
  <c r="F1606" i="3" s="1"/>
  <c r="C1607" i="3"/>
  <c r="F1607" i="3" s="1"/>
  <c r="C1608" i="3"/>
  <c r="F1608" i="3" s="1"/>
  <c r="C1609" i="3"/>
  <c r="F1609" i="3" s="1"/>
  <c r="C1610" i="3"/>
  <c r="F1610" i="3" s="1"/>
  <c r="C1611" i="3"/>
  <c r="F1611" i="3" s="1"/>
  <c r="C1612" i="3"/>
  <c r="F1612" i="3" s="1"/>
  <c r="C1613" i="3"/>
  <c r="F1613" i="3" s="1"/>
  <c r="C1614" i="3"/>
  <c r="F1614" i="3" s="1"/>
  <c r="C1615" i="3"/>
  <c r="F1615" i="3" s="1"/>
  <c r="C1616" i="3"/>
  <c r="F1616" i="3" s="1"/>
  <c r="C1617" i="3"/>
  <c r="F1617" i="3" s="1"/>
  <c r="C1618" i="3"/>
  <c r="F1618" i="3" s="1"/>
  <c r="C1619" i="3"/>
  <c r="F1619" i="3" s="1"/>
  <c r="C1620" i="3"/>
  <c r="F1620" i="3" s="1"/>
  <c r="C1621" i="3"/>
  <c r="F1621" i="3" s="1"/>
  <c r="C1622" i="3"/>
  <c r="F1622" i="3" s="1"/>
  <c r="C1623" i="3"/>
  <c r="F1623" i="3" s="1"/>
  <c r="C1624" i="3"/>
  <c r="F1624" i="3" s="1"/>
  <c r="C1625" i="3"/>
  <c r="F1625" i="3" s="1"/>
  <c r="C1626" i="3"/>
  <c r="F1626" i="3" s="1"/>
  <c r="C1627" i="3"/>
  <c r="F1627" i="3" s="1"/>
  <c r="C1628" i="3"/>
  <c r="F1628" i="3" s="1"/>
  <c r="C1629" i="3"/>
  <c r="F1629" i="3" s="1"/>
  <c r="C1630" i="3"/>
  <c r="F1630" i="3" s="1"/>
  <c r="C1631" i="3"/>
  <c r="F1631" i="3" s="1"/>
  <c r="C1632" i="3"/>
  <c r="F1632" i="3" s="1"/>
  <c r="C1633" i="3"/>
  <c r="F1633" i="3" s="1"/>
  <c r="C1634" i="3"/>
  <c r="F1634" i="3" s="1"/>
  <c r="C1635" i="3"/>
  <c r="F1635" i="3" s="1"/>
  <c r="C1636" i="3"/>
  <c r="F1636" i="3" s="1"/>
  <c r="C1637" i="3"/>
  <c r="F1637" i="3" s="1"/>
  <c r="C1638" i="3"/>
  <c r="F1638" i="3" s="1"/>
  <c r="C1639" i="3"/>
  <c r="F1639" i="3" s="1"/>
  <c r="C1640" i="3"/>
  <c r="F1640" i="3" s="1"/>
  <c r="C1641" i="3"/>
  <c r="F1641" i="3" s="1"/>
  <c r="C1642" i="3"/>
  <c r="F1642" i="3" s="1"/>
  <c r="C1643" i="3"/>
  <c r="F1643" i="3" s="1"/>
  <c r="C1644" i="3"/>
  <c r="F1644" i="3" s="1"/>
  <c r="C1645" i="3"/>
  <c r="F1645" i="3" s="1"/>
  <c r="C1646" i="3"/>
  <c r="F1646" i="3" s="1"/>
  <c r="C1647" i="3"/>
  <c r="F1647" i="3" s="1"/>
  <c r="C1648" i="3"/>
  <c r="F1648" i="3" s="1"/>
  <c r="C1649" i="3"/>
  <c r="F1649" i="3" s="1"/>
  <c r="C1650" i="3"/>
  <c r="F1650" i="3" s="1"/>
  <c r="C1651" i="3"/>
  <c r="F1651" i="3" s="1"/>
  <c r="C1652" i="3"/>
  <c r="F1652" i="3" s="1"/>
  <c r="C1653" i="3"/>
  <c r="F1653" i="3" s="1"/>
  <c r="C1654" i="3"/>
  <c r="F1654" i="3" s="1"/>
  <c r="C1655" i="3"/>
  <c r="F1655" i="3" s="1"/>
  <c r="C1656" i="3"/>
  <c r="F1656" i="3" s="1"/>
  <c r="C1657" i="3"/>
  <c r="F1657" i="3" s="1"/>
  <c r="C1658" i="3"/>
  <c r="F1658" i="3" s="1"/>
  <c r="C1659" i="3"/>
  <c r="F1659" i="3" s="1"/>
  <c r="C1660" i="3"/>
  <c r="F1660" i="3" s="1"/>
  <c r="C1661" i="3"/>
  <c r="F1661" i="3" s="1"/>
  <c r="C1662" i="3"/>
  <c r="F1662" i="3" s="1"/>
  <c r="C1663" i="3"/>
  <c r="F1663" i="3" s="1"/>
  <c r="C1664" i="3"/>
  <c r="F1664" i="3" s="1"/>
  <c r="C1665" i="3"/>
  <c r="F1665" i="3" s="1"/>
  <c r="C1666" i="3"/>
  <c r="F1666" i="3" s="1"/>
  <c r="C1667" i="3"/>
  <c r="F1667" i="3" s="1"/>
  <c r="C1668" i="3"/>
  <c r="F1668" i="3" s="1"/>
  <c r="C1669" i="3"/>
  <c r="F1669" i="3" s="1"/>
  <c r="C1670" i="3"/>
  <c r="F1670" i="3" s="1"/>
  <c r="C1671" i="3"/>
  <c r="F1671" i="3" s="1"/>
  <c r="C1672" i="3"/>
  <c r="F1672" i="3" s="1"/>
  <c r="C1673" i="3"/>
  <c r="F1673" i="3" s="1"/>
  <c r="C1674" i="3"/>
  <c r="F1674" i="3" s="1"/>
  <c r="C1675" i="3"/>
  <c r="F1675" i="3" s="1"/>
  <c r="C1676" i="3"/>
  <c r="F1676" i="3" s="1"/>
  <c r="C1677" i="3"/>
  <c r="F1677" i="3" s="1"/>
  <c r="C1678" i="3"/>
  <c r="F1678" i="3" s="1"/>
  <c r="C1679" i="3"/>
  <c r="F1679" i="3" s="1"/>
  <c r="C1680" i="3"/>
  <c r="F1680" i="3" s="1"/>
  <c r="C1681" i="3"/>
  <c r="F1681" i="3" s="1"/>
  <c r="C1682" i="3"/>
  <c r="F1682" i="3" s="1"/>
  <c r="C1683" i="3"/>
  <c r="F1683" i="3" s="1"/>
  <c r="C1684" i="3"/>
  <c r="F1684" i="3" s="1"/>
  <c r="C1685" i="3"/>
  <c r="F1685" i="3" s="1"/>
  <c r="C1686" i="3"/>
  <c r="F1686" i="3" s="1"/>
  <c r="C1687" i="3"/>
  <c r="F1687" i="3" s="1"/>
  <c r="C1688" i="3"/>
  <c r="F1688" i="3" s="1"/>
  <c r="C1689" i="3"/>
  <c r="F1689" i="3" s="1"/>
  <c r="C1690" i="3"/>
  <c r="F1690" i="3" s="1"/>
  <c r="C1691" i="3"/>
  <c r="F1691" i="3" s="1"/>
  <c r="C1692" i="3"/>
  <c r="F1692" i="3" s="1"/>
  <c r="C1693" i="3"/>
  <c r="F1693" i="3" s="1"/>
  <c r="C1694" i="3"/>
  <c r="F1694" i="3" s="1"/>
  <c r="C1695" i="3"/>
  <c r="F1695" i="3" s="1"/>
  <c r="C1696" i="3"/>
  <c r="F1696" i="3" s="1"/>
  <c r="C1697" i="3"/>
  <c r="F1697" i="3" s="1"/>
  <c r="C1698" i="3"/>
  <c r="F1698" i="3" s="1"/>
  <c r="C1699" i="3"/>
  <c r="F1699" i="3" s="1"/>
  <c r="C1700" i="3"/>
  <c r="F1700" i="3" s="1"/>
  <c r="C1701" i="3"/>
  <c r="F1701" i="3" s="1"/>
  <c r="C1702" i="3"/>
  <c r="F1702" i="3" s="1"/>
  <c r="C1703" i="3"/>
  <c r="F1703" i="3" s="1"/>
  <c r="C1704" i="3"/>
  <c r="F1704" i="3" s="1"/>
  <c r="C1705" i="3"/>
  <c r="F1705" i="3" s="1"/>
  <c r="C1706" i="3"/>
  <c r="F1706" i="3" s="1"/>
  <c r="C1707" i="3"/>
  <c r="F1707" i="3" s="1"/>
  <c r="C1708" i="3"/>
  <c r="F1708" i="3" s="1"/>
  <c r="C1709" i="3"/>
  <c r="F1709" i="3" s="1"/>
  <c r="C1710" i="3"/>
  <c r="F1710" i="3" s="1"/>
  <c r="C1711" i="3"/>
  <c r="F1711" i="3" s="1"/>
  <c r="C1712" i="3"/>
  <c r="F1712" i="3" s="1"/>
  <c r="C1713" i="3"/>
  <c r="F1713" i="3" s="1"/>
  <c r="C1714" i="3"/>
  <c r="F1714" i="3" s="1"/>
  <c r="C1715" i="3"/>
  <c r="F1715" i="3" s="1"/>
  <c r="C1716" i="3"/>
  <c r="F1716" i="3" s="1"/>
  <c r="C1717" i="3"/>
  <c r="F1717" i="3" s="1"/>
  <c r="C1718" i="3"/>
  <c r="F1718" i="3" s="1"/>
  <c r="C1719" i="3"/>
  <c r="F1719" i="3" s="1"/>
  <c r="C1720" i="3"/>
  <c r="F1720" i="3" s="1"/>
  <c r="C1721" i="3"/>
  <c r="F1721" i="3" s="1"/>
  <c r="C1722" i="3"/>
  <c r="F1722" i="3" s="1"/>
  <c r="C1723" i="3"/>
  <c r="F1723" i="3" s="1"/>
  <c r="C1724" i="3"/>
  <c r="F1724" i="3" s="1"/>
  <c r="C1725" i="3"/>
  <c r="F1725" i="3" s="1"/>
  <c r="C1726" i="3"/>
  <c r="F1726" i="3" s="1"/>
  <c r="C1727" i="3"/>
  <c r="F1727" i="3" s="1"/>
  <c r="C1728" i="3"/>
  <c r="F1728" i="3" s="1"/>
  <c r="C1729" i="3"/>
  <c r="F1729" i="3" s="1"/>
  <c r="C1730" i="3"/>
  <c r="F1730" i="3" s="1"/>
  <c r="C1731" i="3"/>
  <c r="F1731" i="3" s="1"/>
  <c r="C1732" i="3"/>
  <c r="F1732" i="3" s="1"/>
  <c r="C1733" i="3"/>
  <c r="F1733" i="3" s="1"/>
  <c r="C1734" i="3"/>
  <c r="F1734" i="3" s="1"/>
  <c r="C1735" i="3"/>
  <c r="F1735" i="3" s="1"/>
  <c r="C1736" i="3"/>
  <c r="F1736" i="3" s="1"/>
  <c r="C1737" i="3"/>
  <c r="F1737" i="3" s="1"/>
  <c r="C1738" i="3"/>
  <c r="F1738" i="3" s="1"/>
  <c r="C1739" i="3"/>
  <c r="F1739" i="3" s="1"/>
  <c r="C1740" i="3"/>
  <c r="F1740" i="3" s="1"/>
  <c r="C1741" i="3"/>
  <c r="F1741" i="3" s="1"/>
  <c r="C1742" i="3"/>
  <c r="F1742" i="3" s="1"/>
  <c r="C1743" i="3"/>
  <c r="F1743" i="3" s="1"/>
  <c r="C1744" i="3"/>
  <c r="F1744" i="3" s="1"/>
  <c r="C1745" i="3"/>
  <c r="F1745" i="3" s="1"/>
  <c r="C1746" i="3"/>
  <c r="F1746" i="3" s="1"/>
  <c r="C1747" i="3"/>
  <c r="F1747" i="3" s="1"/>
  <c r="C1748" i="3"/>
  <c r="F1748" i="3" s="1"/>
  <c r="C1749" i="3"/>
  <c r="F1749" i="3" s="1"/>
  <c r="C1750" i="3"/>
  <c r="F1750" i="3" s="1"/>
  <c r="C1751" i="3"/>
  <c r="F1751" i="3" s="1"/>
  <c r="C1752" i="3"/>
  <c r="F1752" i="3" s="1"/>
  <c r="C1753" i="3"/>
  <c r="F1753" i="3" s="1"/>
  <c r="C1754" i="3"/>
  <c r="F1754" i="3" s="1"/>
  <c r="C1755" i="3"/>
  <c r="F1755" i="3" s="1"/>
  <c r="C1756" i="3"/>
  <c r="F1756" i="3" s="1"/>
  <c r="C1757" i="3"/>
  <c r="F1757" i="3" s="1"/>
  <c r="C1758" i="3"/>
  <c r="F1758" i="3" s="1"/>
  <c r="C1759" i="3"/>
  <c r="F1759" i="3" s="1"/>
  <c r="C1760" i="3"/>
  <c r="F1760" i="3" s="1"/>
  <c r="C1761" i="3"/>
  <c r="F1761" i="3" s="1"/>
  <c r="C1762" i="3"/>
  <c r="F1762" i="3" s="1"/>
  <c r="C1763" i="3"/>
  <c r="F1763" i="3" s="1"/>
  <c r="C1764" i="3"/>
  <c r="F1764" i="3" s="1"/>
  <c r="C1765" i="3"/>
  <c r="F1765" i="3" s="1"/>
  <c r="C1766" i="3"/>
  <c r="F1766" i="3" s="1"/>
  <c r="C1767" i="3"/>
  <c r="F1767" i="3" s="1"/>
  <c r="C1768" i="3"/>
  <c r="F1768" i="3" s="1"/>
  <c r="C1769" i="3"/>
  <c r="F1769" i="3" s="1"/>
  <c r="C1770" i="3"/>
  <c r="F1770" i="3" s="1"/>
  <c r="C1771" i="3"/>
  <c r="F1771" i="3" s="1"/>
  <c r="C1772" i="3"/>
  <c r="F1772" i="3" s="1"/>
  <c r="C1773" i="3"/>
  <c r="F1773" i="3" s="1"/>
  <c r="C1774" i="3"/>
  <c r="F1774" i="3" s="1"/>
  <c r="C1775" i="3"/>
  <c r="F1775" i="3" s="1"/>
  <c r="C1776" i="3"/>
  <c r="F1776" i="3" s="1"/>
  <c r="C1777" i="3"/>
  <c r="F1777" i="3" s="1"/>
  <c r="C1778" i="3"/>
  <c r="F1778" i="3" s="1"/>
  <c r="C1779" i="3"/>
  <c r="F1779" i="3" s="1"/>
  <c r="C1780" i="3"/>
  <c r="F1780" i="3" s="1"/>
  <c r="C1781" i="3"/>
  <c r="F1781" i="3" s="1"/>
  <c r="C1782" i="3"/>
  <c r="F1782" i="3" s="1"/>
  <c r="C1783" i="3"/>
  <c r="F1783" i="3" s="1"/>
  <c r="C1784" i="3"/>
  <c r="F1784" i="3" s="1"/>
  <c r="C1785" i="3"/>
  <c r="F1785" i="3" s="1"/>
  <c r="C1786" i="3"/>
  <c r="F1786" i="3" s="1"/>
  <c r="C1787" i="3"/>
  <c r="F1787" i="3" s="1"/>
  <c r="C1788" i="3"/>
  <c r="F1788" i="3" s="1"/>
  <c r="C1789" i="3"/>
  <c r="F1789" i="3" s="1"/>
  <c r="C1790" i="3"/>
  <c r="F1790" i="3" s="1"/>
  <c r="C1791" i="3"/>
  <c r="F1791" i="3" s="1"/>
  <c r="C1792" i="3"/>
  <c r="F1792" i="3" s="1"/>
  <c r="C1793" i="3"/>
  <c r="F1793" i="3" s="1"/>
  <c r="C1794" i="3"/>
  <c r="F1794" i="3" s="1"/>
  <c r="C1795" i="3"/>
  <c r="F1795" i="3" s="1"/>
  <c r="C1796" i="3"/>
  <c r="F1796" i="3" s="1"/>
  <c r="C1797" i="3"/>
  <c r="F1797" i="3" s="1"/>
  <c r="C1798" i="3"/>
  <c r="F1798" i="3" s="1"/>
  <c r="C1799" i="3"/>
  <c r="F1799" i="3" s="1"/>
  <c r="C1800" i="3"/>
  <c r="F1800" i="3" s="1"/>
  <c r="C1801" i="3"/>
  <c r="F1801" i="3" s="1"/>
  <c r="C1802" i="3"/>
  <c r="F1802" i="3" s="1"/>
  <c r="C1803" i="3"/>
  <c r="F1803" i="3" s="1"/>
  <c r="C1804" i="3"/>
  <c r="F1804" i="3" s="1"/>
  <c r="C1805" i="3"/>
  <c r="F1805" i="3" s="1"/>
  <c r="C1806" i="3"/>
  <c r="F1806" i="3" s="1"/>
  <c r="C1807" i="3"/>
  <c r="F1807" i="3" s="1"/>
  <c r="C1808" i="3"/>
  <c r="F1808" i="3" s="1"/>
  <c r="C1809" i="3"/>
  <c r="F1809" i="3" s="1"/>
  <c r="C1810" i="3"/>
  <c r="F1810" i="3" s="1"/>
  <c r="C1811" i="3"/>
  <c r="F1811" i="3" s="1"/>
  <c r="C1812" i="3"/>
  <c r="F1812" i="3" s="1"/>
  <c r="C1813" i="3"/>
  <c r="F1813" i="3" s="1"/>
  <c r="C1814" i="3"/>
  <c r="F1814" i="3" s="1"/>
  <c r="C1815" i="3"/>
  <c r="F1815" i="3" s="1"/>
  <c r="C1816" i="3"/>
  <c r="F1816" i="3" s="1"/>
  <c r="C1817" i="3"/>
  <c r="F1817" i="3" s="1"/>
  <c r="C1818" i="3"/>
  <c r="F1818" i="3" s="1"/>
  <c r="C1819" i="3"/>
  <c r="F1819" i="3" s="1"/>
  <c r="C1820" i="3"/>
  <c r="F1820" i="3" s="1"/>
  <c r="C1821" i="3"/>
  <c r="F1821" i="3" s="1"/>
  <c r="C1822" i="3"/>
  <c r="F1822" i="3" s="1"/>
  <c r="C1823" i="3"/>
  <c r="F1823" i="3" s="1"/>
  <c r="C1824" i="3"/>
  <c r="F1824" i="3" s="1"/>
  <c r="C1825" i="3"/>
  <c r="F1825" i="3" s="1"/>
  <c r="C1826" i="3"/>
  <c r="F1826" i="3" s="1"/>
  <c r="C1827" i="3"/>
  <c r="F1827" i="3" s="1"/>
  <c r="C1828" i="3"/>
  <c r="F1828" i="3" s="1"/>
  <c r="C1829" i="3"/>
  <c r="F1829" i="3" s="1"/>
  <c r="C1830" i="3"/>
  <c r="F1830" i="3" s="1"/>
  <c r="C1831" i="3"/>
  <c r="F1831" i="3" s="1"/>
  <c r="C1832" i="3"/>
  <c r="F1832" i="3" s="1"/>
  <c r="C1833" i="3"/>
  <c r="F1833" i="3" s="1"/>
  <c r="C1834" i="3"/>
  <c r="F1834" i="3" s="1"/>
  <c r="C1835" i="3"/>
  <c r="F1835" i="3" s="1"/>
  <c r="C1836" i="3"/>
  <c r="F1836" i="3" s="1"/>
  <c r="C1837" i="3"/>
  <c r="F1837" i="3" s="1"/>
  <c r="C1838" i="3"/>
  <c r="F1838" i="3" s="1"/>
  <c r="C1839" i="3"/>
  <c r="F1839" i="3" s="1"/>
  <c r="C1840" i="3"/>
  <c r="F1840" i="3" s="1"/>
  <c r="C1841" i="3"/>
  <c r="F1841" i="3" s="1"/>
  <c r="C1842" i="3"/>
  <c r="F1842" i="3" s="1"/>
  <c r="C1843" i="3"/>
  <c r="F1843" i="3" s="1"/>
  <c r="C1844" i="3"/>
  <c r="F1844" i="3" s="1"/>
  <c r="C1845" i="3"/>
  <c r="F1845" i="3" s="1"/>
  <c r="C1846" i="3"/>
  <c r="F1846" i="3" s="1"/>
  <c r="C1847" i="3"/>
  <c r="F1847" i="3" s="1"/>
  <c r="C1848" i="3"/>
  <c r="F1848" i="3" s="1"/>
  <c r="C1849" i="3"/>
  <c r="F1849" i="3" s="1"/>
  <c r="C1850" i="3"/>
  <c r="F1850" i="3" s="1"/>
  <c r="C1851" i="3"/>
  <c r="F1851" i="3" s="1"/>
  <c r="C1852" i="3"/>
  <c r="F1852" i="3" s="1"/>
  <c r="C1853" i="3"/>
  <c r="F1853" i="3" s="1"/>
  <c r="C1854" i="3"/>
  <c r="F1854" i="3" s="1"/>
  <c r="C1855" i="3"/>
  <c r="F1855" i="3" s="1"/>
  <c r="C1856" i="3"/>
  <c r="F1856" i="3" s="1"/>
  <c r="C1857" i="3"/>
  <c r="F1857" i="3" s="1"/>
  <c r="C1858" i="3"/>
  <c r="F1858" i="3" s="1"/>
  <c r="C1859" i="3"/>
  <c r="F1859" i="3" s="1"/>
  <c r="C1860" i="3"/>
  <c r="F1860" i="3" s="1"/>
  <c r="C1861" i="3"/>
  <c r="F1861" i="3" s="1"/>
  <c r="C1862" i="3"/>
  <c r="F1862" i="3" s="1"/>
  <c r="C1863" i="3"/>
  <c r="F1863" i="3" s="1"/>
  <c r="C1864" i="3"/>
  <c r="F1864" i="3" s="1"/>
  <c r="C1865" i="3"/>
  <c r="F1865" i="3" s="1"/>
  <c r="C1866" i="3"/>
  <c r="F1866" i="3" s="1"/>
  <c r="C1867" i="3"/>
  <c r="F1867" i="3" s="1"/>
  <c r="C1868" i="3"/>
  <c r="F1868" i="3" s="1"/>
  <c r="C1869" i="3"/>
  <c r="F1869" i="3" s="1"/>
  <c r="C1870" i="3"/>
  <c r="F1870" i="3" s="1"/>
  <c r="C1871" i="3"/>
  <c r="F1871" i="3" s="1"/>
  <c r="C1872" i="3"/>
  <c r="F1872" i="3" s="1"/>
  <c r="C1873" i="3"/>
  <c r="F1873" i="3" s="1"/>
  <c r="C1874" i="3"/>
  <c r="F1874" i="3" s="1"/>
  <c r="C1875" i="3"/>
  <c r="F1875" i="3" s="1"/>
  <c r="C1876" i="3"/>
  <c r="F1876" i="3" s="1"/>
  <c r="C1877" i="3"/>
  <c r="F1877" i="3" s="1"/>
  <c r="C1878" i="3"/>
  <c r="F1878" i="3" s="1"/>
  <c r="C1879" i="3"/>
  <c r="F1879" i="3" s="1"/>
  <c r="C1880" i="3"/>
  <c r="F1880" i="3" s="1"/>
  <c r="C1881" i="3"/>
  <c r="F1881" i="3" s="1"/>
  <c r="C1882" i="3"/>
  <c r="F1882" i="3" s="1"/>
  <c r="C1883" i="3"/>
  <c r="F1883" i="3" s="1"/>
  <c r="C1884" i="3"/>
  <c r="F1884" i="3" s="1"/>
  <c r="C1885" i="3"/>
  <c r="F1885" i="3" s="1"/>
  <c r="C1886" i="3"/>
  <c r="F1886" i="3" s="1"/>
  <c r="C1887" i="3"/>
  <c r="F1887" i="3" s="1"/>
  <c r="C1888" i="3"/>
  <c r="F1888" i="3" s="1"/>
  <c r="C1889" i="3"/>
  <c r="F1889" i="3" s="1"/>
  <c r="C1890" i="3"/>
  <c r="F1890" i="3" s="1"/>
  <c r="C1891" i="3"/>
  <c r="F1891" i="3" s="1"/>
  <c r="C1892" i="3"/>
  <c r="F1892" i="3" s="1"/>
  <c r="C1893" i="3"/>
  <c r="F1893" i="3" s="1"/>
  <c r="C1894" i="3"/>
  <c r="F1894" i="3" s="1"/>
  <c r="C1895" i="3"/>
  <c r="F1895" i="3" s="1"/>
  <c r="C1896" i="3"/>
  <c r="F1896" i="3" s="1"/>
  <c r="C1897" i="3"/>
  <c r="F1897" i="3" s="1"/>
  <c r="C1898" i="3"/>
  <c r="F1898" i="3" s="1"/>
  <c r="C1899" i="3"/>
  <c r="F1899" i="3" s="1"/>
  <c r="C1900" i="3"/>
  <c r="F1900" i="3" s="1"/>
  <c r="C1901" i="3"/>
  <c r="F1901" i="3" s="1"/>
  <c r="C1902" i="3"/>
  <c r="F1902" i="3" s="1"/>
  <c r="C1903" i="3"/>
  <c r="F1903" i="3" s="1"/>
  <c r="C1904" i="3"/>
  <c r="F1904" i="3" s="1"/>
  <c r="C1905" i="3"/>
  <c r="F1905" i="3" s="1"/>
  <c r="C1906" i="3"/>
  <c r="F1906" i="3" s="1"/>
  <c r="C1907" i="3"/>
  <c r="F1907" i="3" s="1"/>
  <c r="C1908" i="3"/>
  <c r="F1908" i="3" s="1"/>
  <c r="C1909" i="3"/>
  <c r="F1909" i="3" s="1"/>
  <c r="C1910" i="3"/>
  <c r="F1910" i="3" s="1"/>
  <c r="C1911" i="3"/>
  <c r="F1911" i="3" s="1"/>
  <c r="C1912" i="3"/>
  <c r="F1912" i="3" s="1"/>
  <c r="C1913" i="3"/>
  <c r="F1913" i="3" s="1"/>
  <c r="C1914" i="3"/>
  <c r="F1914" i="3" s="1"/>
  <c r="C1915" i="3"/>
  <c r="F1915" i="3" s="1"/>
  <c r="C1916" i="3"/>
  <c r="F1916" i="3" s="1"/>
  <c r="C1917" i="3"/>
  <c r="F1917" i="3" s="1"/>
  <c r="C1918" i="3"/>
  <c r="F1918" i="3" s="1"/>
  <c r="C1919" i="3"/>
  <c r="F1919" i="3" s="1"/>
  <c r="C1920" i="3"/>
  <c r="F1920" i="3" s="1"/>
  <c r="C1921" i="3"/>
  <c r="F1921" i="3" s="1"/>
  <c r="C1922" i="3"/>
  <c r="F1922" i="3" s="1"/>
  <c r="C1923" i="3"/>
  <c r="F1923" i="3" s="1"/>
  <c r="C1924" i="3"/>
  <c r="F1924" i="3" s="1"/>
  <c r="C1925" i="3"/>
  <c r="F1925" i="3" s="1"/>
  <c r="C1926" i="3"/>
  <c r="F1926" i="3" s="1"/>
  <c r="C1927" i="3"/>
  <c r="F1927" i="3" s="1"/>
  <c r="C1928" i="3"/>
  <c r="F1928" i="3" s="1"/>
  <c r="C1929" i="3"/>
  <c r="F1929" i="3" s="1"/>
  <c r="C1930" i="3"/>
  <c r="F1930" i="3" s="1"/>
  <c r="C1931" i="3"/>
  <c r="F1931" i="3" s="1"/>
  <c r="C1932" i="3"/>
  <c r="F1932" i="3" s="1"/>
  <c r="C1933" i="3"/>
  <c r="F1933" i="3" s="1"/>
  <c r="C1934" i="3"/>
  <c r="F1934" i="3" s="1"/>
  <c r="C1935" i="3"/>
  <c r="F1935" i="3" s="1"/>
  <c r="C1936" i="3"/>
  <c r="F1936" i="3" s="1"/>
  <c r="C1937" i="3"/>
  <c r="F1937" i="3" s="1"/>
  <c r="C1938" i="3"/>
  <c r="F1938" i="3" s="1"/>
  <c r="C1939" i="3"/>
  <c r="F1939" i="3" s="1"/>
  <c r="C1940" i="3"/>
  <c r="F1940" i="3" s="1"/>
  <c r="C1941" i="3"/>
  <c r="F1941" i="3" s="1"/>
  <c r="C1942" i="3"/>
  <c r="F1942" i="3" s="1"/>
  <c r="C1943" i="3"/>
  <c r="F1943" i="3" s="1"/>
  <c r="C1944" i="3"/>
  <c r="F1944" i="3" s="1"/>
  <c r="C1945" i="3"/>
  <c r="F1945" i="3" s="1"/>
  <c r="C1946" i="3"/>
  <c r="F1946" i="3" s="1"/>
  <c r="C1947" i="3"/>
  <c r="F1947" i="3" s="1"/>
  <c r="C1948" i="3"/>
  <c r="F1948" i="3" s="1"/>
  <c r="C1949" i="3"/>
  <c r="F1949" i="3" s="1"/>
  <c r="C1950" i="3"/>
  <c r="F1950" i="3" s="1"/>
  <c r="C1951" i="3"/>
  <c r="F1951" i="3" s="1"/>
  <c r="C1952" i="3"/>
  <c r="F1952" i="3" s="1"/>
  <c r="C1953" i="3"/>
  <c r="F1953" i="3" s="1"/>
  <c r="C1954" i="3"/>
  <c r="F1954" i="3" s="1"/>
  <c r="C1955" i="3"/>
  <c r="F1955" i="3" s="1"/>
  <c r="C1956" i="3"/>
  <c r="F1956" i="3" s="1"/>
  <c r="C1957" i="3"/>
  <c r="F1957" i="3" s="1"/>
  <c r="C1958" i="3"/>
  <c r="F1958" i="3" s="1"/>
  <c r="C1959" i="3"/>
  <c r="F1959" i="3" s="1"/>
  <c r="C1960" i="3"/>
  <c r="F1960" i="3" s="1"/>
  <c r="C1961" i="3"/>
  <c r="F1961" i="3" s="1"/>
  <c r="C1962" i="3"/>
  <c r="F1962" i="3" s="1"/>
  <c r="C1963" i="3"/>
  <c r="F1963" i="3" s="1"/>
  <c r="C1964" i="3"/>
  <c r="F1964" i="3" s="1"/>
  <c r="C1965" i="3"/>
  <c r="F1965" i="3" s="1"/>
  <c r="C1966" i="3"/>
  <c r="F1966" i="3" s="1"/>
  <c r="C1967" i="3"/>
  <c r="F1967" i="3" s="1"/>
  <c r="C1968" i="3"/>
  <c r="F1968" i="3" s="1"/>
  <c r="C1969" i="3"/>
  <c r="F1969" i="3" s="1"/>
  <c r="C1970" i="3"/>
  <c r="F1970" i="3" s="1"/>
  <c r="C1971" i="3"/>
  <c r="F1971" i="3" s="1"/>
  <c r="C1972" i="3"/>
  <c r="F1972" i="3" s="1"/>
  <c r="C1973" i="3"/>
  <c r="F1973" i="3" s="1"/>
  <c r="C1974" i="3"/>
  <c r="F1974" i="3" s="1"/>
  <c r="C1975" i="3"/>
  <c r="F1975" i="3" s="1"/>
  <c r="C1976" i="3"/>
  <c r="F1976" i="3" s="1"/>
  <c r="C1977" i="3"/>
  <c r="F1977" i="3" s="1"/>
  <c r="C1978" i="3"/>
  <c r="F1978" i="3" s="1"/>
  <c r="C1979" i="3"/>
  <c r="F1979" i="3" s="1"/>
  <c r="C1980" i="3"/>
  <c r="F1980" i="3" s="1"/>
  <c r="C1981" i="3"/>
  <c r="F1981" i="3" s="1"/>
  <c r="C1982" i="3"/>
  <c r="F1982" i="3" s="1"/>
  <c r="C1983" i="3"/>
  <c r="F1983" i="3" s="1"/>
  <c r="C1984" i="3"/>
  <c r="F1984" i="3" s="1"/>
  <c r="C1985" i="3"/>
  <c r="F1985" i="3" s="1"/>
  <c r="C1986" i="3"/>
  <c r="F1986" i="3" s="1"/>
  <c r="C1987" i="3"/>
  <c r="F1987" i="3" s="1"/>
  <c r="C1988" i="3"/>
  <c r="F1988" i="3" s="1"/>
  <c r="C1989" i="3"/>
  <c r="F1989" i="3" s="1"/>
  <c r="C1990" i="3"/>
  <c r="F1990" i="3" s="1"/>
  <c r="C1991" i="3"/>
  <c r="F1991" i="3" s="1"/>
  <c r="C1992" i="3"/>
  <c r="F1992" i="3" s="1"/>
  <c r="C1993" i="3"/>
  <c r="F1993" i="3" s="1"/>
  <c r="C1994" i="3"/>
  <c r="F1994" i="3" s="1"/>
  <c r="C1995" i="3"/>
  <c r="F1995" i="3" s="1"/>
  <c r="C1996" i="3"/>
  <c r="F1996" i="3" s="1"/>
  <c r="C1997" i="3"/>
  <c r="F1997" i="3" s="1"/>
  <c r="C1998" i="3"/>
  <c r="F1998" i="3" s="1"/>
  <c r="C1999" i="3"/>
  <c r="F1999" i="3" s="1"/>
  <c r="C2000" i="3"/>
  <c r="F2000" i="3" s="1"/>
  <c r="C2001" i="3"/>
  <c r="F2001" i="3" s="1"/>
  <c r="C2002" i="3"/>
  <c r="F2002" i="3" s="1"/>
  <c r="C2003" i="3"/>
  <c r="F2003" i="3" s="1"/>
  <c r="C2004" i="3"/>
  <c r="F2004" i="3" s="1"/>
  <c r="C2005" i="3"/>
  <c r="F2005" i="3" s="1"/>
  <c r="C2006" i="3"/>
  <c r="F2006" i="3" s="1"/>
  <c r="C2007" i="3"/>
  <c r="F2007" i="3" s="1"/>
  <c r="C2008" i="3"/>
  <c r="F2008" i="3" s="1"/>
  <c r="C2009" i="3"/>
  <c r="F2009" i="3" s="1"/>
  <c r="C2010" i="3"/>
  <c r="F2010" i="3" s="1"/>
  <c r="C2011" i="3"/>
  <c r="F2011" i="3" s="1"/>
  <c r="C2012" i="3"/>
  <c r="F2012" i="3" s="1"/>
  <c r="C2013" i="3"/>
  <c r="F2013" i="3" s="1"/>
  <c r="C2014" i="3"/>
  <c r="F2014" i="3" s="1"/>
  <c r="C2015" i="3"/>
  <c r="F2015" i="3" s="1"/>
  <c r="C2016" i="3"/>
  <c r="F2016" i="3" s="1"/>
  <c r="C2017" i="3"/>
  <c r="F2017" i="3" s="1"/>
  <c r="C2018" i="3"/>
  <c r="F2018" i="3" s="1"/>
  <c r="C2019" i="3"/>
  <c r="F2019" i="3" s="1"/>
  <c r="C2020" i="3"/>
  <c r="F2020" i="3" s="1"/>
  <c r="C2021" i="3"/>
  <c r="F2021" i="3" s="1"/>
  <c r="C2022" i="3"/>
  <c r="F2022" i="3" s="1"/>
  <c r="C2023" i="3"/>
  <c r="F2023" i="3" s="1"/>
  <c r="C2024" i="3"/>
  <c r="F2024" i="3" s="1"/>
  <c r="C2025" i="3"/>
  <c r="F2025" i="3" s="1"/>
  <c r="C2026" i="3"/>
  <c r="F2026" i="3" s="1"/>
  <c r="C2027" i="3"/>
  <c r="F2027" i="3" s="1"/>
  <c r="C2028" i="3"/>
  <c r="F2028" i="3" s="1"/>
  <c r="C2029" i="3"/>
  <c r="F2029" i="3" s="1"/>
  <c r="C2030" i="3"/>
  <c r="F2030" i="3" s="1"/>
  <c r="C2031" i="3"/>
  <c r="F2031" i="3" s="1"/>
  <c r="C2032" i="3"/>
  <c r="F2032" i="3" s="1"/>
  <c r="C2033" i="3"/>
  <c r="F2033" i="3" s="1"/>
  <c r="C2034" i="3"/>
  <c r="F2034" i="3" s="1"/>
  <c r="C2035" i="3"/>
  <c r="F2035" i="3" s="1"/>
  <c r="C2036" i="3"/>
  <c r="F2036" i="3" s="1"/>
  <c r="C2037" i="3"/>
  <c r="F2037" i="3" s="1"/>
  <c r="C2038" i="3"/>
  <c r="F2038" i="3" s="1"/>
  <c r="C2039" i="3"/>
  <c r="F2039" i="3" s="1"/>
  <c r="C2040" i="3"/>
  <c r="F2040" i="3" s="1"/>
  <c r="C2041" i="3"/>
  <c r="F2041" i="3" s="1"/>
  <c r="C2042" i="3"/>
  <c r="F2042" i="3" s="1"/>
  <c r="C2043" i="3"/>
  <c r="F2043" i="3" s="1"/>
  <c r="C2044" i="3"/>
  <c r="F2044" i="3" s="1"/>
  <c r="C2045" i="3"/>
  <c r="F2045" i="3" s="1"/>
  <c r="C2046" i="3"/>
  <c r="F2046" i="3" s="1"/>
  <c r="C2047" i="3"/>
  <c r="F2047" i="3" s="1"/>
  <c r="C2048" i="3"/>
  <c r="F2048" i="3" s="1"/>
  <c r="C2049" i="3"/>
  <c r="F2049" i="3" s="1"/>
  <c r="C2050" i="3"/>
  <c r="F2050" i="3" s="1"/>
  <c r="C2051" i="3"/>
  <c r="F2051" i="3" s="1"/>
  <c r="C2052" i="3"/>
  <c r="F2052" i="3" s="1"/>
  <c r="C2053" i="3"/>
  <c r="F2053" i="3" s="1"/>
  <c r="C2054" i="3"/>
  <c r="F2054" i="3" s="1"/>
  <c r="C2055" i="3"/>
  <c r="F2055" i="3" s="1"/>
  <c r="C2056" i="3"/>
  <c r="F2056" i="3" s="1"/>
  <c r="C2057" i="3"/>
  <c r="F2057" i="3" s="1"/>
  <c r="C2058" i="3"/>
  <c r="F2058" i="3" s="1"/>
  <c r="C2059" i="3"/>
  <c r="F2059" i="3" s="1"/>
  <c r="C2060" i="3"/>
  <c r="F2060" i="3" s="1"/>
  <c r="C2061" i="3"/>
  <c r="F2061" i="3" s="1"/>
  <c r="C2062" i="3"/>
  <c r="F2062" i="3" s="1"/>
  <c r="C2063" i="3"/>
  <c r="F2063" i="3" s="1"/>
  <c r="C2064" i="3"/>
  <c r="F2064" i="3" s="1"/>
  <c r="C2065" i="3"/>
  <c r="F2065" i="3" s="1"/>
  <c r="C2066" i="3"/>
  <c r="F2066" i="3" s="1"/>
  <c r="C2067" i="3"/>
  <c r="F2067" i="3" s="1"/>
  <c r="C2068" i="3"/>
  <c r="F2068" i="3" s="1"/>
  <c r="C2069" i="3"/>
  <c r="F2069" i="3" s="1"/>
  <c r="C2070" i="3"/>
  <c r="F2070" i="3" s="1"/>
  <c r="C2071" i="3"/>
  <c r="F2071" i="3" s="1"/>
  <c r="C2072" i="3"/>
  <c r="F2072" i="3" s="1"/>
  <c r="C2073" i="3"/>
  <c r="F2073" i="3" s="1"/>
  <c r="C2074" i="3"/>
  <c r="F2074" i="3" s="1"/>
  <c r="C2075" i="3"/>
  <c r="F2075" i="3" s="1"/>
  <c r="C2076" i="3"/>
  <c r="F2076" i="3" s="1"/>
  <c r="C2077" i="3"/>
  <c r="F2077" i="3" s="1"/>
  <c r="C2078" i="3"/>
  <c r="F2078" i="3" s="1"/>
  <c r="C2079" i="3"/>
  <c r="F2079" i="3" s="1"/>
  <c r="C2080" i="3"/>
  <c r="F2080" i="3" s="1"/>
  <c r="C2081" i="3"/>
  <c r="F2081" i="3" s="1"/>
  <c r="C2082" i="3"/>
  <c r="F2082" i="3" s="1"/>
  <c r="C2083" i="3"/>
  <c r="F2083" i="3" s="1"/>
  <c r="C2084" i="3"/>
  <c r="F2084" i="3" s="1"/>
  <c r="C2085" i="3"/>
  <c r="F2085" i="3" s="1"/>
  <c r="C2086" i="3"/>
  <c r="F2086" i="3" s="1"/>
  <c r="C2087" i="3"/>
  <c r="F2087" i="3" s="1"/>
  <c r="C2088" i="3"/>
  <c r="F2088" i="3" s="1"/>
  <c r="C2089" i="3"/>
  <c r="F2089" i="3" s="1"/>
  <c r="C2090" i="3"/>
  <c r="F2090" i="3" s="1"/>
  <c r="C2091" i="3"/>
  <c r="F2091" i="3" s="1"/>
  <c r="C2092" i="3"/>
  <c r="F2092" i="3" s="1"/>
  <c r="C2093" i="3"/>
  <c r="F2093" i="3" s="1"/>
  <c r="C2094" i="3"/>
  <c r="F2094" i="3" s="1"/>
  <c r="C2095" i="3"/>
  <c r="F2095" i="3" s="1"/>
  <c r="C2096" i="3"/>
  <c r="F2096" i="3" s="1"/>
  <c r="C2097" i="3"/>
  <c r="F2097" i="3" s="1"/>
  <c r="C2098" i="3"/>
  <c r="F2098" i="3" s="1"/>
  <c r="C2099" i="3"/>
  <c r="F2099" i="3" s="1"/>
  <c r="C2100" i="3"/>
  <c r="F2100" i="3" s="1"/>
  <c r="C2101" i="3"/>
  <c r="F2101" i="3" s="1"/>
  <c r="C2102" i="3"/>
  <c r="F2102" i="3" s="1"/>
  <c r="C2103" i="3"/>
  <c r="F2103" i="3" s="1"/>
  <c r="C2104" i="3"/>
  <c r="F2104" i="3" s="1"/>
  <c r="C2105" i="3"/>
  <c r="F2105" i="3" s="1"/>
  <c r="C2106" i="3"/>
  <c r="F2106" i="3" s="1"/>
  <c r="C2107" i="3"/>
  <c r="F2107" i="3" s="1"/>
  <c r="C2108" i="3"/>
  <c r="F2108" i="3" s="1"/>
  <c r="C2109" i="3"/>
  <c r="F2109" i="3" s="1"/>
  <c r="C2110" i="3"/>
  <c r="F2110" i="3" s="1"/>
  <c r="C2111" i="3"/>
  <c r="F2111" i="3" s="1"/>
  <c r="C2112" i="3"/>
  <c r="F2112" i="3" s="1"/>
  <c r="C2113" i="3"/>
  <c r="F2113" i="3" s="1"/>
  <c r="C2114" i="3"/>
  <c r="F2114" i="3" s="1"/>
  <c r="C2115" i="3"/>
  <c r="F2115" i="3" s="1"/>
  <c r="C2116" i="3"/>
  <c r="F2116" i="3" s="1"/>
  <c r="C2117" i="3"/>
  <c r="F2117" i="3" s="1"/>
  <c r="C2118" i="3"/>
  <c r="F2118" i="3" s="1"/>
  <c r="C2119" i="3"/>
  <c r="F2119" i="3" s="1"/>
  <c r="C2120" i="3"/>
  <c r="F2120" i="3" s="1"/>
  <c r="C2121" i="3"/>
  <c r="F2121" i="3" s="1"/>
  <c r="C2122" i="3"/>
  <c r="F2122" i="3" s="1"/>
  <c r="C2123" i="3"/>
  <c r="F2123" i="3" s="1"/>
  <c r="C2124" i="3"/>
  <c r="F2124" i="3" s="1"/>
  <c r="C2125" i="3"/>
  <c r="F2125" i="3" s="1"/>
  <c r="C2126" i="3"/>
  <c r="F2126" i="3" s="1"/>
  <c r="C2127" i="3"/>
  <c r="F2127" i="3" s="1"/>
  <c r="C2128" i="3"/>
  <c r="F2128" i="3" s="1"/>
  <c r="C2129" i="3"/>
  <c r="F2129" i="3" s="1"/>
  <c r="C2130" i="3"/>
  <c r="F2130" i="3" s="1"/>
  <c r="C2131" i="3"/>
  <c r="F2131" i="3" s="1"/>
  <c r="C2132" i="3"/>
  <c r="F2132" i="3" s="1"/>
  <c r="C2133" i="3"/>
  <c r="F2133" i="3" s="1"/>
  <c r="C2134" i="3"/>
  <c r="F2134" i="3" s="1"/>
  <c r="C2135" i="3"/>
  <c r="F2135" i="3" s="1"/>
  <c r="C2136" i="3"/>
  <c r="F2136" i="3" s="1"/>
  <c r="C2137" i="3"/>
  <c r="F2137" i="3" s="1"/>
  <c r="C2138" i="3"/>
  <c r="F2138" i="3" s="1"/>
  <c r="C2139" i="3"/>
  <c r="F2139" i="3" s="1"/>
  <c r="C2140" i="3"/>
  <c r="F2140" i="3" s="1"/>
  <c r="C2141" i="3"/>
  <c r="F2141" i="3" s="1"/>
  <c r="C2142" i="3"/>
  <c r="F2142" i="3" s="1"/>
  <c r="C2143" i="3"/>
  <c r="F2143" i="3" s="1"/>
  <c r="C2144" i="3"/>
  <c r="F2144" i="3" s="1"/>
  <c r="C2145" i="3"/>
  <c r="F2145" i="3" s="1"/>
  <c r="C2146" i="3"/>
  <c r="F2146" i="3" s="1"/>
  <c r="C2147" i="3"/>
  <c r="F2147" i="3" s="1"/>
  <c r="C2148" i="3"/>
  <c r="F2148" i="3" s="1"/>
  <c r="C2149" i="3"/>
  <c r="F2149" i="3" s="1"/>
  <c r="C2150" i="3"/>
  <c r="F2150" i="3" s="1"/>
  <c r="C2151" i="3"/>
  <c r="F2151" i="3" s="1"/>
  <c r="C2152" i="3"/>
  <c r="F2152" i="3" s="1"/>
  <c r="C2153" i="3"/>
  <c r="F2153" i="3" s="1"/>
  <c r="C2154" i="3"/>
  <c r="F2154" i="3" s="1"/>
  <c r="C2155" i="3"/>
  <c r="F2155" i="3" s="1"/>
  <c r="C2156" i="3"/>
  <c r="F2156" i="3" s="1"/>
  <c r="C2157" i="3"/>
  <c r="F2157" i="3" s="1"/>
  <c r="C2158" i="3"/>
  <c r="F2158" i="3" s="1"/>
  <c r="C2159" i="3"/>
  <c r="F2159" i="3" s="1"/>
  <c r="C2160" i="3"/>
  <c r="F2160" i="3" s="1"/>
  <c r="C2161" i="3"/>
  <c r="F2161" i="3" s="1"/>
  <c r="C2162" i="3"/>
  <c r="F2162" i="3" s="1"/>
  <c r="C2163" i="3"/>
  <c r="F2163" i="3" s="1"/>
  <c r="C2164" i="3"/>
  <c r="F2164" i="3" s="1"/>
  <c r="C2165" i="3"/>
  <c r="F2165" i="3" s="1"/>
  <c r="C2166" i="3"/>
  <c r="F2166" i="3" s="1"/>
  <c r="C2167" i="3"/>
  <c r="F2167" i="3" s="1"/>
  <c r="C2168" i="3"/>
  <c r="F2168" i="3" s="1"/>
  <c r="C2169" i="3"/>
  <c r="F2169" i="3" s="1"/>
  <c r="C2170" i="3"/>
  <c r="F2170" i="3" s="1"/>
  <c r="C2171" i="3"/>
  <c r="F2171" i="3" s="1"/>
  <c r="C2172" i="3"/>
  <c r="F2172" i="3" s="1"/>
  <c r="C2173" i="3"/>
  <c r="F2173" i="3" s="1"/>
  <c r="C2174" i="3"/>
  <c r="F2174" i="3" s="1"/>
  <c r="C2175" i="3"/>
  <c r="F2175" i="3" s="1"/>
  <c r="C2176" i="3"/>
  <c r="F2176" i="3" s="1"/>
  <c r="C2177" i="3"/>
  <c r="F2177" i="3" s="1"/>
  <c r="C2178" i="3"/>
  <c r="F2178" i="3" s="1"/>
  <c r="C2179" i="3"/>
  <c r="F2179" i="3" s="1"/>
  <c r="C2180" i="3"/>
  <c r="F2180" i="3" s="1"/>
  <c r="C2181" i="3"/>
  <c r="F2181" i="3" s="1"/>
  <c r="C2182" i="3"/>
  <c r="F2182" i="3" s="1"/>
  <c r="C2183" i="3"/>
  <c r="F2183" i="3" s="1"/>
  <c r="C2184" i="3"/>
  <c r="F2184" i="3" s="1"/>
  <c r="C2185" i="3"/>
  <c r="F2185" i="3" s="1"/>
  <c r="C2186" i="3"/>
  <c r="F2186" i="3" s="1"/>
  <c r="C2187" i="3"/>
  <c r="F2187" i="3" s="1"/>
  <c r="C2188" i="3"/>
  <c r="F2188" i="3" s="1"/>
  <c r="C2189" i="3"/>
  <c r="F2189" i="3" s="1"/>
  <c r="C2190" i="3"/>
  <c r="F2190" i="3" s="1"/>
  <c r="C2191" i="3"/>
  <c r="F2191" i="3" s="1"/>
  <c r="C2192" i="3"/>
  <c r="F2192" i="3" s="1"/>
  <c r="C2193" i="3"/>
  <c r="F2193" i="3" s="1"/>
  <c r="C2194" i="3"/>
  <c r="F2194" i="3" s="1"/>
  <c r="C2195" i="3"/>
  <c r="F2195" i="3" s="1"/>
  <c r="C2196" i="3"/>
  <c r="F2196" i="3" s="1"/>
  <c r="C2197" i="3"/>
  <c r="F2197" i="3" s="1"/>
  <c r="C2198" i="3"/>
  <c r="F2198" i="3" s="1"/>
  <c r="C2199" i="3"/>
  <c r="F2199" i="3" s="1"/>
  <c r="C2200" i="3"/>
  <c r="F2200" i="3" s="1"/>
  <c r="C2201" i="3"/>
  <c r="F2201" i="3" s="1"/>
  <c r="C2202" i="3"/>
  <c r="F2202" i="3" s="1"/>
  <c r="C2203" i="3"/>
  <c r="F2203" i="3" s="1"/>
  <c r="C2204" i="3"/>
  <c r="F2204" i="3" s="1"/>
  <c r="C2205" i="3"/>
  <c r="F2205" i="3" s="1"/>
  <c r="C2206" i="3"/>
  <c r="F2206" i="3" s="1"/>
  <c r="C2207" i="3"/>
  <c r="F2207" i="3" s="1"/>
  <c r="C2208" i="3"/>
  <c r="F2208" i="3" s="1"/>
  <c r="C2209" i="3"/>
  <c r="F2209" i="3" s="1"/>
  <c r="C2210" i="3"/>
  <c r="F2210" i="3" s="1"/>
  <c r="C2211" i="3"/>
  <c r="F2211" i="3" s="1"/>
  <c r="C2212" i="3"/>
  <c r="F2212" i="3" s="1"/>
  <c r="C2213" i="3"/>
  <c r="F2213" i="3" s="1"/>
  <c r="C2214" i="3"/>
  <c r="F2214" i="3" s="1"/>
  <c r="C2215" i="3"/>
  <c r="F2215" i="3" s="1"/>
  <c r="C2216" i="3"/>
  <c r="F2216" i="3" s="1"/>
  <c r="C2217" i="3"/>
  <c r="F2217" i="3" s="1"/>
  <c r="C2218" i="3"/>
  <c r="F2218" i="3" s="1"/>
  <c r="C2219" i="3"/>
  <c r="F2219" i="3" s="1"/>
  <c r="C2220" i="3"/>
  <c r="F2220" i="3" s="1"/>
  <c r="C2221" i="3"/>
  <c r="F2221" i="3" s="1"/>
  <c r="C2222" i="3"/>
  <c r="F2222" i="3" s="1"/>
  <c r="C2223" i="3"/>
  <c r="F2223" i="3" s="1"/>
  <c r="C2224" i="3"/>
  <c r="F2224" i="3" s="1"/>
  <c r="C2225" i="3"/>
  <c r="F2225" i="3" s="1"/>
  <c r="C2226" i="3"/>
  <c r="F2226" i="3" s="1"/>
  <c r="C2227" i="3"/>
  <c r="F2227" i="3" s="1"/>
  <c r="C2228" i="3"/>
  <c r="F2228" i="3" s="1"/>
  <c r="C2229" i="3"/>
  <c r="F2229" i="3" s="1"/>
  <c r="C2230" i="3"/>
  <c r="F2230" i="3" s="1"/>
  <c r="C2231" i="3"/>
  <c r="F2231" i="3" s="1"/>
  <c r="C2232" i="3"/>
  <c r="F2232" i="3" s="1"/>
  <c r="C2233" i="3"/>
  <c r="F2233" i="3" s="1"/>
  <c r="C2234" i="3"/>
  <c r="F2234" i="3" s="1"/>
  <c r="C2235" i="3"/>
  <c r="F2235" i="3" s="1"/>
  <c r="C2236" i="3"/>
  <c r="F2236" i="3" s="1"/>
  <c r="C2237" i="3"/>
  <c r="F2237" i="3" s="1"/>
  <c r="C2238" i="3"/>
  <c r="F2238" i="3" s="1"/>
  <c r="C2239" i="3"/>
  <c r="F2239" i="3" s="1"/>
  <c r="C2240" i="3"/>
  <c r="F2240" i="3" s="1"/>
  <c r="C2241" i="3"/>
  <c r="F2241" i="3" s="1"/>
  <c r="C2242" i="3"/>
  <c r="F2242" i="3" s="1"/>
  <c r="C2243" i="3"/>
  <c r="F2243" i="3" s="1"/>
  <c r="C2244" i="3"/>
  <c r="F2244" i="3" s="1"/>
  <c r="C2245" i="3"/>
  <c r="F2245" i="3" s="1"/>
  <c r="C2246" i="3"/>
  <c r="F2246" i="3" s="1"/>
  <c r="C2247" i="3"/>
  <c r="F2247" i="3" s="1"/>
  <c r="C2248" i="3"/>
  <c r="F2248" i="3" s="1"/>
  <c r="C2249" i="3"/>
  <c r="F2249" i="3" s="1"/>
  <c r="C2250" i="3"/>
  <c r="F2250" i="3" s="1"/>
  <c r="C2251" i="3"/>
  <c r="F2251" i="3" s="1"/>
  <c r="C2252" i="3"/>
  <c r="F2252" i="3" s="1"/>
  <c r="C2253" i="3"/>
  <c r="F2253" i="3" s="1"/>
  <c r="C2254" i="3"/>
  <c r="F2254" i="3" s="1"/>
  <c r="C2255" i="3"/>
  <c r="F2255" i="3" s="1"/>
  <c r="C2256" i="3"/>
  <c r="F2256" i="3" s="1"/>
  <c r="C2257" i="3"/>
  <c r="F2257" i="3" s="1"/>
  <c r="C2258" i="3"/>
  <c r="F2258" i="3" s="1"/>
  <c r="C2259" i="3"/>
  <c r="F2259" i="3" s="1"/>
  <c r="C2260" i="3"/>
  <c r="F2260" i="3" s="1"/>
  <c r="C2261" i="3"/>
  <c r="F2261" i="3" s="1"/>
  <c r="C2262" i="3"/>
  <c r="F2262" i="3" s="1"/>
  <c r="C2263" i="3"/>
  <c r="F2263" i="3" s="1"/>
  <c r="C2264" i="3"/>
  <c r="F2264" i="3" s="1"/>
  <c r="C2265" i="3"/>
  <c r="F2265" i="3" s="1"/>
  <c r="C2266" i="3"/>
  <c r="F2266" i="3" s="1"/>
  <c r="C2267" i="3"/>
  <c r="F2267" i="3" s="1"/>
  <c r="C2268" i="3"/>
  <c r="F2268" i="3" s="1"/>
  <c r="C2269" i="3"/>
  <c r="F2269" i="3" s="1"/>
  <c r="C2270" i="3"/>
  <c r="F2270" i="3" s="1"/>
  <c r="C2271" i="3"/>
  <c r="F2271" i="3" s="1"/>
  <c r="C2272" i="3"/>
  <c r="F2272" i="3" s="1"/>
  <c r="C2273" i="3"/>
  <c r="F2273" i="3" s="1"/>
  <c r="C2274" i="3"/>
  <c r="F2274" i="3" s="1"/>
  <c r="C2275" i="3"/>
  <c r="F2275" i="3" s="1"/>
  <c r="C2276" i="3"/>
  <c r="F2276" i="3" s="1"/>
  <c r="C2277" i="3"/>
  <c r="F2277" i="3" s="1"/>
  <c r="C2278" i="3"/>
  <c r="F2278" i="3" s="1"/>
  <c r="C2279" i="3"/>
  <c r="F2279" i="3" s="1"/>
  <c r="C2280" i="3"/>
  <c r="F2280" i="3" s="1"/>
  <c r="C2281" i="3"/>
  <c r="F2281" i="3" s="1"/>
  <c r="C2282" i="3"/>
  <c r="F2282" i="3" s="1"/>
  <c r="C2283" i="3"/>
  <c r="F2283" i="3" s="1"/>
  <c r="C2284" i="3"/>
  <c r="F2284" i="3" s="1"/>
  <c r="C2285" i="3"/>
  <c r="F2285" i="3" s="1"/>
  <c r="C2286" i="3"/>
  <c r="F2286" i="3" s="1"/>
  <c r="C2287" i="3"/>
  <c r="F2287" i="3" s="1"/>
  <c r="C2288" i="3"/>
  <c r="F2288" i="3" s="1"/>
  <c r="C2289" i="3"/>
  <c r="F2289" i="3" s="1"/>
  <c r="C2290" i="3"/>
  <c r="F2290" i="3" s="1"/>
  <c r="C2291" i="3"/>
  <c r="F2291" i="3" s="1"/>
  <c r="C2292" i="3"/>
  <c r="F2292" i="3" s="1"/>
  <c r="C2293" i="3"/>
  <c r="F2293" i="3" s="1"/>
  <c r="C2294" i="3"/>
  <c r="F2294" i="3" s="1"/>
  <c r="C2295" i="3"/>
  <c r="F2295" i="3" s="1"/>
  <c r="C2296" i="3"/>
  <c r="F2296" i="3" s="1"/>
  <c r="C2297" i="3"/>
  <c r="F2297" i="3" s="1"/>
  <c r="C2298" i="3"/>
  <c r="F2298" i="3" s="1"/>
  <c r="C2299" i="3"/>
  <c r="F2299" i="3" s="1"/>
  <c r="C2300" i="3"/>
  <c r="F2300" i="3" s="1"/>
  <c r="C2301" i="3"/>
  <c r="F2301" i="3" s="1"/>
  <c r="C2302" i="3"/>
  <c r="F2302" i="3" s="1"/>
  <c r="C2303" i="3"/>
  <c r="F2303" i="3" s="1"/>
  <c r="C2304" i="3"/>
  <c r="F2304" i="3" s="1"/>
  <c r="C2305" i="3"/>
  <c r="F2305" i="3" s="1"/>
  <c r="C2306" i="3"/>
  <c r="F2306" i="3" s="1"/>
  <c r="C2307" i="3"/>
  <c r="F2307" i="3" s="1"/>
  <c r="C2308" i="3"/>
  <c r="F2308" i="3" s="1"/>
  <c r="C2309" i="3"/>
  <c r="F2309" i="3" s="1"/>
  <c r="C2310" i="3"/>
  <c r="F2310" i="3" s="1"/>
  <c r="C2311" i="3"/>
  <c r="F2311" i="3" s="1"/>
  <c r="C2312" i="3"/>
  <c r="F2312" i="3" s="1"/>
  <c r="C2313" i="3"/>
  <c r="F2313" i="3" s="1"/>
  <c r="C2314" i="3"/>
  <c r="F2314" i="3" s="1"/>
  <c r="C2315" i="3"/>
  <c r="F2315" i="3" s="1"/>
  <c r="C2316" i="3"/>
  <c r="F2316" i="3" s="1"/>
  <c r="C2317" i="3"/>
  <c r="F2317" i="3" s="1"/>
  <c r="C2318" i="3"/>
  <c r="F2318" i="3" s="1"/>
  <c r="C2319" i="3"/>
  <c r="F2319" i="3" s="1"/>
  <c r="C2320" i="3"/>
  <c r="F2320" i="3" s="1"/>
  <c r="C2321" i="3"/>
  <c r="F2321" i="3" s="1"/>
  <c r="C2322" i="3"/>
  <c r="F2322" i="3" s="1"/>
  <c r="C2323" i="3"/>
  <c r="F2323" i="3" s="1"/>
  <c r="C2324" i="3"/>
  <c r="F2324" i="3" s="1"/>
  <c r="C2325" i="3"/>
  <c r="F2325" i="3" s="1"/>
  <c r="C2326" i="3"/>
  <c r="F2326" i="3" s="1"/>
  <c r="C2327" i="3"/>
  <c r="F2327" i="3" s="1"/>
  <c r="C2328" i="3"/>
  <c r="F2328" i="3" s="1"/>
  <c r="C2329" i="3"/>
  <c r="F2329" i="3" s="1"/>
  <c r="C2330" i="3"/>
  <c r="F2330" i="3" s="1"/>
  <c r="C2331" i="3"/>
  <c r="F2331" i="3" s="1"/>
  <c r="C2332" i="3"/>
  <c r="F2332" i="3" s="1"/>
  <c r="C2333" i="3"/>
  <c r="F2333" i="3" s="1"/>
  <c r="C2334" i="3"/>
  <c r="F2334" i="3" s="1"/>
  <c r="C2335" i="3"/>
  <c r="F2335" i="3" s="1"/>
  <c r="C2336" i="3"/>
  <c r="F2336" i="3" s="1"/>
  <c r="C2337" i="3"/>
  <c r="F2337" i="3" s="1"/>
  <c r="C2338" i="3"/>
  <c r="F2338" i="3" s="1"/>
  <c r="C2339" i="3"/>
  <c r="F2339" i="3" s="1"/>
  <c r="C2340" i="3"/>
  <c r="F2340" i="3" s="1"/>
  <c r="C2341" i="3"/>
  <c r="F2341" i="3" s="1"/>
  <c r="C2342" i="3"/>
  <c r="F2342" i="3" s="1"/>
  <c r="C2343" i="3"/>
  <c r="F2343" i="3" s="1"/>
  <c r="C2344" i="3"/>
  <c r="F2344" i="3" s="1"/>
  <c r="C2345" i="3"/>
  <c r="F2345" i="3" s="1"/>
  <c r="C2346" i="3"/>
  <c r="F2346" i="3" s="1"/>
  <c r="C2347" i="3"/>
  <c r="F2347" i="3" s="1"/>
  <c r="C2348" i="3"/>
  <c r="F2348" i="3" s="1"/>
  <c r="C2349" i="3"/>
  <c r="F2349" i="3" s="1"/>
  <c r="C2350" i="3"/>
  <c r="F2350" i="3" s="1"/>
  <c r="C2351" i="3"/>
  <c r="F2351" i="3" s="1"/>
  <c r="C2352" i="3"/>
  <c r="F2352" i="3" s="1"/>
  <c r="C2353" i="3"/>
  <c r="F2353" i="3" s="1"/>
  <c r="C2354" i="3"/>
  <c r="F2354" i="3" s="1"/>
  <c r="C2355" i="3"/>
  <c r="F2355" i="3" s="1"/>
  <c r="C2356" i="3"/>
  <c r="F2356" i="3" s="1"/>
  <c r="C2357" i="3"/>
  <c r="F2357" i="3" s="1"/>
  <c r="C2358" i="3"/>
  <c r="F2358" i="3" s="1"/>
  <c r="C2359" i="3"/>
  <c r="F2359" i="3" s="1"/>
  <c r="C2360" i="3"/>
  <c r="F2360" i="3" s="1"/>
  <c r="C2361" i="3"/>
  <c r="F2361" i="3" s="1"/>
  <c r="C2362" i="3"/>
  <c r="F2362" i="3" s="1"/>
  <c r="C2363" i="3"/>
  <c r="F2363" i="3" s="1"/>
  <c r="C2364" i="3"/>
  <c r="F2364" i="3" s="1"/>
  <c r="C2365" i="3"/>
  <c r="F2365" i="3" s="1"/>
  <c r="C2366" i="3"/>
  <c r="F2366" i="3" s="1"/>
  <c r="C2367" i="3"/>
  <c r="F2367" i="3" s="1"/>
  <c r="C2368" i="3"/>
  <c r="F2368" i="3" s="1"/>
  <c r="C2369" i="3"/>
  <c r="F2369" i="3" s="1"/>
  <c r="C2370" i="3"/>
  <c r="F2370" i="3" s="1"/>
  <c r="C2371" i="3"/>
  <c r="F2371" i="3" s="1"/>
  <c r="C2372" i="3"/>
  <c r="F2372" i="3" s="1"/>
  <c r="C2373" i="3"/>
  <c r="F2373" i="3" s="1"/>
  <c r="C2374" i="3"/>
  <c r="F2374" i="3" s="1"/>
  <c r="C2375" i="3"/>
  <c r="F2375" i="3" s="1"/>
  <c r="C2376" i="3"/>
  <c r="F2376" i="3" s="1"/>
  <c r="C2377" i="3"/>
  <c r="F2377" i="3" s="1"/>
  <c r="C2378" i="3"/>
  <c r="F2378" i="3" s="1"/>
  <c r="C2379" i="3"/>
  <c r="F2379" i="3" s="1"/>
  <c r="C2380" i="3"/>
  <c r="F2380" i="3" s="1"/>
  <c r="C2381" i="3"/>
  <c r="F2381" i="3" s="1"/>
  <c r="C2382" i="3"/>
  <c r="F2382" i="3" s="1"/>
  <c r="C2383" i="3"/>
  <c r="F2383" i="3" s="1"/>
  <c r="C2384" i="3"/>
  <c r="F2384" i="3" s="1"/>
  <c r="C2385" i="3"/>
  <c r="F2385" i="3" s="1"/>
  <c r="C2386" i="3"/>
  <c r="F2386" i="3" s="1"/>
  <c r="C2387" i="3"/>
  <c r="F2387" i="3" s="1"/>
  <c r="C2388" i="3"/>
  <c r="F2388" i="3" s="1"/>
  <c r="C2389" i="3"/>
  <c r="F2389" i="3" s="1"/>
  <c r="C2390" i="3"/>
  <c r="F2390" i="3" s="1"/>
  <c r="C2391" i="3"/>
  <c r="F2391" i="3" s="1"/>
  <c r="C2392" i="3"/>
  <c r="F2392" i="3" s="1"/>
  <c r="C2393" i="3"/>
  <c r="F2393" i="3" s="1"/>
  <c r="C2394" i="3"/>
  <c r="F2394" i="3" s="1"/>
  <c r="C2395" i="3"/>
  <c r="F2395" i="3" s="1"/>
  <c r="C2396" i="3"/>
  <c r="F2396" i="3" s="1"/>
  <c r="C2397" i="3"/>
  <c r="F2397" i="3" s="1"/>
  <c r="C2398" i="3"/>
  <c r="F2398" i="3" s="1"/>
  <c r="C2399" i="3"/>
  <c r="F2399" i="3" s="1"/>
  <c r="C2400" i="3"/>
  <c r="F2400" i="3" s="1"/>
  <c r="C2401" i="3"/>
  <c r="F2401" i="3" s="1"/>
  <c r="C2402" i="3"/>
  <c r="F2402" i="3" s="1"/>
  <c r="C2403" i="3"/>
  <c r="F2403" i="3" s="1"/>
  <c r="C2404" i="3"/>
  <c r="F2404" i="3" s="1"/>
  <c r="C2405" i="3"/>
  <c r="F2405" i="3" s="1"/>
  <c r="C2406" i="3"/>
  <c r="F2406" i="3" s="1"/>
  <c r="C2407" i="3"/>
  <c r="F2407" i="3" s="1"/>
  <c r="C2408" i="3"/>
  <c r="F2408" i="3" s="1"/>
  <c r="C2409" i="3"/>
  <c r="F2409" i="3" s="1"/>
  <c r="C2410" i="3"/>
  <c r="F2410" i="3" s="1"/>
  <c r="C2411" i="3"/>
  <c r="F2411" i="3" s="1"/>
  <c r="C2412" i="3"/>
  <c r="F2412" i="3" s="1"/>
  <c r="C2413" i="3"/>
  <c r="F2413" i="3" s="1"/>
  <c r="C2414" i="3"/>
  <c r="F2414" i="3" s="1"/>
  <c r="C2415" i="3"/>
  <c r="F2415" i="3" s="1"/>
  <c r="C2416" i="3"/>
  <c r="F2416" i="3" s="1"/>
  <c r="C2417" i="3"/>
  <c r="F2417" i="3" s="1"/>
  <c r="C2418" i="3"/>
  <c r="F2418" i="3" s="1"/>
  <c r="C2419" i="3"/>
  <c r="F2419" i="3" s="1"/>
  <c r="C2420" i="3"/>
  <c r="F2420" i="3" s="1"/>
  <c r="C2421" i="3"/>
  <c r="F2421" i="3" s="1"/>
  <c r="C2422" i="3"/>
  <c r="F2422" i="3" s="1"/>
  <c r="C2423" i="3"/>
  <c r="F2423" i="3" s="1"/>
  <c r="C2424" i="3"/>
  <c r="F2424" i="3" s="1"/>
  <c r="C2425" i="3"/>
  <c r="F2425" i="3" s="1"/>
  <c r="C2426" i="3"/>
  <c r="F2426" i="3" s="1"/>
  <c r="C2427" i="3"/>
  <c r="F2427" i="3" s="1"/>
  <c r="C2428" i="3"/>
  <c r="F2428" i="3" s="1"/>
  <c r="C2429" i="3"/>
  <c r="F2429" i="3" s="1"/>
  <c r="C2430" i="3"/>
  <c r="F2430" i="3" s="1"/>
  <c r="C2431" i="3"/>
  <c r="F2431" i="3" s="1"/>
  <c r="C2432" i="3"/>
  <c r="F2432" i="3" s="1"/>
  <c r="C2433" i="3"/>
  <c r="F2433" i="3" s="1"/>
  <c r="C2434" i="3"/>
  <c r="F2434" i="3" s="1"/>
  <c r="C2435" i="3"/>
  <c r="F2435" i="3" s="1"/>
  <c r="C2436" i="3"/>
  <c r="F2436" i="3" s="1"/>
  <c r="C2437" i="3"/>
  <c r="F2437" i="3" s="1"/>
  <c r="C2438" i="3"/>
  <c r="F2438" i="3" s="1"/>
  <c r="C2439" i="3"/>
  <c r="F2439" i="3" s="1"/>
  <c r="C2440" i="3"/>
  <c r="F2440" i="3" s="1"/>
  <c r="C2441" i="3"/>
  <c r="F2441" i="3" s="1"/>
  <c r="C2442" i="3"/>
  <c r="F2442" i="3" s="1"/>
  <c r="C2443" i="3"/>
  <c r="F2443" i="3" s="1"/>
  <c r="C2444" i="3"/>
  <c r="F2444" i="3" s="1"/>
  <c r="C2445" i="3"/>
  <c r="F2445" i="3" s="1"/>
  <c r="C2446" i="3"/>
  <c r="F2446" i="3" s="1"/>
  <c r="C2447" i="3"/>
  <c r="F2447" i="3" s="1"/>
  <c r="C2448" i="3"/>
  <c r="F2448" i="3" s="1"/>
  <c r="C2449" i="3"/>
  <c r="F2449" i="3" s="1"/>
  <c r="C2450" i="3"/>
  <c r="F2450" i="3" s="1"/>
  <c r="C2451" i="3"/>
  <c r="F2451" i="3" s="1"/>
  <c r="C2452" i="3"/>
  <c r="F2452" i="3" s="1"/>
  <c r="C2453" i="3"/>
  <c r="F2453" i="3" s="1"/>
  <c r="C2454" i="3"/>
  <c r="F2454" i="3" s="1"/>
  <c r="C2455" i="3"/>
  <c r="F2455" i="3" s="1"/>
  <c r="C2456" i="3"/>
  <c r="F2456" i="3" s="1"/>
  <c r="C2457" i="3"/>
  <c r="F2457" i="3" s="1"/>
  <c r="C2458" i="3"/>
  <c r="F2458" i="3" s="1"/>
  <c r="C2459" i="3"/>
  <c r="F2459" i="3" s="1"/>
  <c r="C2460" i="3"/>
  <c r="F2460" i="3" s="1"/>
  <c r="C2461" i="3"/>
  <c r="F2461" i="3" s="1"/>
  <c r="C2462" i="3"/>
  <c r="F2462" i="3" s="1"/>
  <c r="C2463" i="3"/>
  <c r="F2463" i="3" s="1"/>
  <c r="C2464" i="3"/>
  <c r="F2464" i="3" s="1"/>
  <c r="C2465" i="3"/>
  <c r="F2465" i="3" s="1"/>
  <c r="C2466" i="3"/>
  <c r="F2466" i="3" s="1"/>
  <c r="C2467" i="3"/>
  <c r="F2467" i="3" s="1"/>
  <c r="C2468" i="3"/>
  <c r="F2468" i="3" s="1"/>
  <c r="C2469" i="3"/>
  <c r="F2469" i="3" s="1"/>
  <c r="C2470" i="3"/>
  <c r="F2470" i="3" s="1"/>
  <c r="C2471" i="3"/>
  <c r="F2471" i="3" s="1"/>
  <c r="C2472" i="3"/>
  <c r="F2472" i="3" s="1"/>
  <c r="C2473" i="3"/>
  <c r="F2473" i="3" s="1"/>
  <c r="C2474" i="3"/>
  <c r="F2474" i="3" s="1"/>
  <c r="C2475" i="3"/>
  <c r="F2475" i="3" s="1"/>
  <c r="C2476" i="3"/>
  <c r="F2476" i="3" s="1"/>
  <c r="C2477" i="3"/>
  <c r="F2477" i="3" s="1"/>
  <c r="C2478" i="3"/>
  <c r="F2478" i="3" s="1"/>
  <c r="C2479" i="3"/>
  <c r="F2479" i="3" s="1"/>
  <c r="C2480" i="3"/>
  <c r="F2480" i="3" s="1"/>
  <c r="C2481" i="3"/>
  <c r="F2481" i="3" s="1"/>
  <c r="C2482" i="3"/>
  <c r="F2482" i="3" s="1"/>
  <c r="C2483" i="3"/>
  <c r="F2483" i="3" s="1"/>
  <c r="C2484" i="3"/>
  <c r="F2484" i="3" s="1"/>
  <c r="C2485" i="3"/>
  <c r="F2485" i="3" s="1"/>
  <c r="C2486" i="3"/>
  <c r="F2486" i="3" s="1"/>
  <c r="C2487" i="3"/>
  <c r="F2487" i="3" s="1"/>
  <c r="C2488" i="3"/>
  <c r="F2488" i="3" s="1"/>
  <c r="C2489" i="3"/>
  <c r="F2489" i="3" s="1"/>
  <c r="C2490" i="3"/>
  <c r="F2490" i="3" s="1"/>
  <c r="C2491" i="3"/>
  <c r="F2491" i="3" s="1"/>
  <c r="C2492" i="3"/>
  <c r="F2492" i="3" s="1"/>
  <c r="C2493" i="3"/>
  <c r="F2493" i="3" s="1"/>
  <c r="C2494" i="3"/>
  <c r="F2494" i="3" s="1"/>
  <c r="C2495" i="3"/>
  <c r="F2495" i="3" s="1"/>
  <c r="C2496" i="3"/>
  <c r="F2496" i="3" s="1"/>
  <c r="C2497" i="3"/>
  <c r="F2497" i="3" s="1"/>
  <c r="C2498" i="3"/>
  <c r="F2498" i="3" s="1"/>
  <c r="C2499" i="3"/>
  <c r="F2499" i="3" s="1"/>
  <c r="C2500" i="3"/>
  <c r="F2500" i="3" s="1"/>
  <c r="C2501" i="3"/>
  <c r="F2501" i="3" s="1"/>
  <c r="C2502" i="3"/>
  <c r="F2502" i="3" s="1"/>
  <c r="C2503" i="3"/>
  <c r="F2503" i="3" s="1"/>
  <c r="C2504" i="3"/>
  <c r="F2504" i="3" s="1"/>
  <c r="C2505" i="3"/>
  <c r="F2505" i="3" s="1"/>
  <c r="C2506" i="3"/>
  <c r="F2506" i="3" s="1"/>
  <c r="C2507" i="3"/>
  <c r="F2507" i="3" s="1"/>
  <c r="C2508" i="3"/>
  <c r="F2508" i="3" s="1"/>
  <c r="C2509" i="3"/>
  <c r="F2509" i="3" s="1"/>
  <c r="C2510" i="3"/>
  <c r="F2510" i="3" s="1"/>
  <c r="C2511" i="3"/>
  <c r="F2511" i="3" s="1"/>
  <c r="C2512" i="3"/>
  <c r="F2512" i="3" s="1"/>
  <c r="C2513" i="3"/>
  <c r="F2513" i="3" s="1"/>
  <c r="C2514" i="3"/>
  <c r="F2514" i="3" s="1"/>
  <c r="C2515" i="3"/>
  <c r="F2515" i="3" s="1"/>
  <c r="C2516" i="3"/>
  <c r="F2516" i="3" s="1"/>
  <c r="C2517" i="3"/>
  <c r="F2517" i="3" s="1"/>
  <c r="C2518" i="3"/>
  <c r="F2518" i="3" s="1"/>
  <c r="C2519" i="3"/>
  <c r="F2519" i="3" s="1"/>
  <c r="C2520" i="3"/>
  <c r="F2520" i="3" s="1"/>
  <c r="C2521" i="3"/>
  <c r="F2521" i="3" s="1"/>
  <c r="C2522" i="3"/>
  <c r="F2522" i="3" s="1"/>
  <c r="C2523" i="3"/>
  <c r="F2523" i="3" s="1"/>
  <c r="C2524" i="3"/>
  <c r="F2524" i="3" s="1"/>
  <c r="C2525" i="3"/>
  <c r="F2525" i="3" s="1"/>
  <c r="C2526" i="3"/>
  <c r="F2526" i="3" s="1"/>
  <c r="C2527" i="3"/>
  <c r="F2527" i="3" s="1"/>
  <c r="C2528" i="3"/>
  <c r="F2528" i="3" s="1"/>
  <c r="C2529" i="3"/>
  <c r="F2529" i="3" s="1"/>
  <c r="C2530" i="3"/>
  <c r="F2530" i="3" s="1"/>
  <c r="C2531" i="3"/>
  <c r="F2531" i="3" s="1"/>
  <c r="C2532" i="3"/>
  <c r="F2532" i="3" s="1"/>
  <c r="C2533" i="3"/>
  <c r="F2533" i="3" s="1"/>
  <c r="C2534" i="3"/>
  <c r="F2534" i="3" s="1"/>
  <c r="C2535" i="3"/>
  <c r="F2535" i="3" s="1"/>
  <c r="C2536" i="3"/>
  <c r="F2536" i="3" s="1"/>
  <c r="C2537" i="3"/>
  <c r="F2537" i="3" s="1"/>
  <c r="C2538" i="3"/>
  <c r="F2538" i="3" s="1"/>
  <c r="C2539" i="3"/>
  <c r="F2539" i="3" s="1"/>
  <c r="C2540" i="3"/>
  <c r="F2540" i="3" s="1"/>
  <c r="C2541" i="3"/>
  <c r="F2541" i="3" s="1"/>
  <c r="C2542" i="3"/>
  <c r="F2542" i="3" s="1"/>
  <c r="C2543" i="3"/>
  <c r="F2543" i="3" s="1"/>
  <c r="C2544" i="3"/>
  <c r="F2544" i="3" s="1"/>
  <c r="C2545" i="3"/>
  <c r="F2545" i="3" s="1"/>
  <c r="C2546" i="3"/>
  <c r="F2546" i="3" s="1"/>
  <c r="C2547" i="3"/>
  <c r="F2547" i="3" s="1"/>
  <c r="C2548" i="3"/>
  <c r="F2548" i="3" s="1"/>
  <c r="C2549" i="3"/>
  <c r="F2549" i="3" s="1"/>
  <c r="C2550" i="3"/>
  <c r="F2550" i="3" s="1"/>
  <c r="C2551" i="3"/>
  <c r="F2551" i="3" s="1"/>
  <c r="C2552" i="3"/>
  <c r="F2552" i="3" s="1"/>
  <c r="C2553" i="3"/>
  <c r="F2553" i="3" s="1"/>
  <c r="C2554" i="3"/>
  <c r="F2554" i="3" s="1"/>
  <c r="C2555" i="3"/>
  <c r="F2555" i="3" s="1"/>
  <c r="C2556" i="3"/>
  <c r="F2556" i="3" s="1"/>
  <c r="C2557" i="3"/>
  <c r="F2557" i="3" s="1"/>
  <c r="C2558" i="3"/>
  <c r="F2558" i="3" s="1"/>
  <c r="C2559" i="3"/>
  <c r="F2559" i="3" s="1"/>
  <c r="C2560" i="3"/>
  <c r="F2560" i="3" s="1"/>
  <c r="C2561" i="3"/>
  <c r="F2561" i="3" s="1"/>
  <c r="C2562" i="3"/>
  <c r="F2562" i="3" s="1"/>
  <c r="C2563" i="3"/>
  <c r="F2563" i="3" s="1"/>
  <c r="C2564" i="3"/>
  <c r="F2564" i="3" s="1"/>
  <c r="C2565" i="3"/>
  <c r="F2565" i="3" s="1"/>
  <c r="C2566" i="3"/>
  <c r="F2566" i="3" s="1"/>
  <c r="C2567" i="3"/>
  <c r="F2567" i="3" s="1"/>
  <c r="C2568" i="3"/>
  <c r="F2568" i="3" s="1"/>
  <c r="C2569" i="3"/>
  <c r="F2569" i="3" s="1"/>
  <c r="C2570" i="3"/>
  <c r="F2570" i="3" s="1"/>
  <c r="C2571" i="3"/>
  <c r="F2571" i="3" s="1"/>
  <c r="C2572" i="3"/>
  <c r="F2572" i="3" s="1"/>
  <c r="C2573" i="3"/>
  <c r="F2573" i="3" s="1"/>
  <c r="C2574" i="3"/>
  <c r="F2574" i="3" s="1"/>
  <c r="C2575" i="3"/>
  <c r="F2575" i="3" s="1"/>
  <c r="C2576" i="3"/>
  <c r="F2576" i="3" s="1"/>
  <c r="C2577" i="3"/>
  <c r="F2577" i="3" s="1"/>
  <c r="C2578" i="3"/>
  <c r="F2578" i="3" s="1"/>
  <c r="C2579" i="3"/>
  <c r="F2579" i="3" s="1"/>
  <c r="C2580" i="3"/>
  <c r="F2580" i="3" s="1"/>
  <c r="C2581" i="3"/>
  <c r="F2581" i="3" s="1"/>
  <c r="C2582" i="3"/>
  <c r="F2582" i="3" s="1"/>
  <c r="C2583" i="3"/>
  <c r="F2583" i="3" s="1"/>
  <c r="C2584" i="3"/>
  <c r="F2584" i="3" s="1"/>
  <c r="C2585" i="3"/>
  <c r="F2585" i="3" s="1"/>
  <c r="C2586" i="3"/>
  <c r="F2586" i="3" s="1"/>
  <c r="C2587" i="3"/>
  <c r="F2587" i="3" s="1"/>
  <c r="C2588" i="3"/>
  <c r="F2588" i="3" s="1"/>
  <c r="C2589" i="3"/>
  <c r="F2589" i="3" s="1"/>
  <c r="C2590" i="3"/>
  <c r="F2590" i="3" s="1"/>
  <c r="C2591" i="3"/>
  <c r="F2591" i="3" s="1"/>
  <c r="C2592" i="3"/>
  <c r="F2592" i="3" s="1"/>
  <c r="C2593" i="3"/>
  <c r="F2593" i="3" s="1"/>
  <c r="C2594" i="3"/>
  <c r="F2594" i="3" s="1"/>
  <c r="C2595" i="3"/>
  <c r="F2595" i="3" s="1"/>
  <c r="C2596" i="3"/>
  <c r="F2596" i="3" s="1"/>
  <c r="C2597" i="3"/>
  <c r="F2597" i="3" s="1"/>
  <c r="C2598" i="3"/>
  <c r="F2598" i="3" s="1"/>
  <c r="C2599" i="3"/>
  <c r="F2599" i="3" s="1"/>
  <c r="C2600" i="3"/>
  <c r="F2600" i="3" s="1"/>
  <c r="C2601" i="3"/>
  <c r="F2601" i="3" s="1"/>
  <c r="C2602" i="3"/>
  <c r="F2602" i="3" s="1"/>
  <c r="C2603" i="3"/>
  <c r="F2603" i="3" s="1"/>
  <c r="C2604" i="3"/>
  <c r="F2604" i="3" s="1"/>
  <c r="C2605" i="3"/>
  <c r="F2605" i="3" s="1"/>
  <c r="C2606" i="3"/>
  <c r="F2606" i="3" s="1"/>
  <c r="C2607" i="3"/>
  <c r="F2607" i="3" s="1"/>
  <c r="C2608" i="3"/>
  <c r="F2608" i="3" s="1"/>
  <c r="C2609" i="3"/>
  <c r="F2609" i="3" s="1"/>
  <c r="C2610" i="3"/>
  <c r="F2610" i="3" s="1"/>
  <c r="C2611" i="3"/>
  <c r="F2611" i="3" s="1"/>
  <c r="C2612" i="3"/>
  <c r="F2612" i="3" s="1"/>
  <c r="C2613" i="3"/>
  <c r="F2613" i="3" s="1"/>
  <c r="C2614" i="3"/>
  <c r="F2614" i="3" s="1"/>
  <c r="C2615" i="3"/>
  <c r="F2615" i="3" s="1"/>
  <c r="C2616" i="3"/>
  <c r="F2616" i="3" s="1"/>
  <c r="C2617" i="3"/>
  <c r="F2617" i="3" s="1"/>
  <c r="C2618" i="3"/>
  <c r="F2618" i="3" s="1"/>
  <c r="C2619" i="3"/>
  <c r="F2619" i="3" s="1"/>
  <c r="C2620" i="3"/>
  <c r="F2620" i="3" s="1"/>
  <c r="C2621" i="3"/>
  <c r="F2621" i="3" s="1"/>
  <c r="C2622" i="3"/>
  <c r="F2622" i="3" s="1"/>
  <c r="C2623" i="3"/>
  <c r="F2623" i="3" s="1"/>
  <c r="C2624" i="3"/>
  <c r="F2624" i="3" s="1"/>
  <c r="C2625" i="3"/>
  <c r="F2625" i="3" s="1"/>
  <c r="C2626" i="3"/>
  <c r="F2626" i="3" s="1"/>
  <c r="C2627" i="3"/>
  <c r="F2627" i="3" s="1"/>
  <c r="C2628" i="3"/>
  <c r="F2628" i="3" s="1"/>
  <c r="C2629" i="3"/>
  <c r="F2629" i="3" s="1"/>
  <c r="C2630" i="3"/>
  <c r="F2630" i="3" s="1"/>
  <c r="C2631" i="3"/>
  <c r="F2631" i="3" s="1"/>
  <c r="C2632" i="3"/>
  <c r="F2632" i="3" s="1"/>
  <c r="C2633" i="3"/>
  <c r="F2633" i="3" s="1"/>
  <c r="C2634" i="3"/>
  <c r="F2634" i="3" s="1"/>
  <c r="C2635" i="3"/>
  <c r="F2635" i="3" s="1"/>
  <c r="C2636" i="3"/>
  <c r="F2636" i="3" s="1"/>
  <c r="C2637" i="3"/>
  <c r="F2637" i="3" s="1"/>
  <c r="C2638" i="3"/>
  <c r="F2638" i="3" s="1"/>
  <c r="C2639" i="3"/>
  <c r="F2639" i="3" s="1"/>
  <c r="C2640" i="3"/>
  <c r="F2640" i="3" s="1"/>
  <c r="C2641" i="3"/>
  <c r="F2641" i="3" s="1"/>
  <c r="C2642" i="3"/>
  <c r="F2642" i="3" s="1"/>
  <c r="C2643" i="3"/>
  <c r="F2643" i="3" s="1"/>
  <c r="C2644" i="3"/>
  <c r="F2644" i="3" s="1"/>
  <c r="C2645" i="3"/>
  <c r="F2645" i="3" s="1"/>
  <c r="C2646" i="3"/>
  <c r="F2646" i="3" s="1"/>
  <c r="C2647" i="3"/>
  <c r="F2647" i="3" s="1"/>
  <c r="C2648" i="3"/>
  <c r="F2648" i="3" s="1"/>
  <c r="C2649" i="3"/>
  <c r="F2649" i="3" s="1"/>
  <c r="C2650" i="3"/>
  <c r="F2650" i="3" s="1"/>
  <c r="C2651" i="3"/>
  <c r="F2651" i="3" s="1"/>
  <c r="C2652" i="3"/>
  <c r="F2652" i="3" s="1"/>
  <c r="C2653" i="3"/>
  <c r="F2653" i="3" s="1"/>
  <c r="C2654" i="3"/>
  <c r="F2654" i="3" s="1"/>
  <c r="C2655" i="3"/>
  <c r="F2655" i="3" s="1"/>
  <c r="C2656" i="3"/>
  <c r="F2656" i="3" s="1"/>
  <c r="C2657" i="3"/>
  <c r="F2657" i="3" s="1"/>
  <c r="C2658" i="3"/>
  <c r="F2658" i="3" s="1"/>
  <c r="C2659" i="3"/>
  <c r="F2659" i="3" s="1"/>
  <c r="C2660" i="3"/>
  <c r="F2660" i="3" s="1"/>
  <c r="C2661" i="3"/>
  <c r="F2661" i="3" s="1"/>
  <c r="C2662" i="3"/>
  <c r="F2662" i="3" s="1"/>
  <c r="C2663" i="3"/>
  <c r="F2663" i="3" s="1"/>
  <c r="C2664" i="3"/>
  <c r="F2664" i="3" s="1"/>
  <c r="C2665" i="3"/>
  <c r="F2665" i="3" s="1"/>
  <c r="C2666" i="3"/>
  <c r="F2666" i="3" s="1"/>
  <c r="C2667" i="3"/>
  <c r="F2667" i="3" s="1"/>
  <c r="C2668" i="3"/>
  <c r="F2668" i="3" s="1"/>
  <c r="C2669" i="3"/>
  <c r="F2669" i="3" s="1"/>
  <c r="C2670" i="3"/>
  <c r="F2670" i="3" s="1"/>
  <c r="C2671" i="3"/>
  <c r="F2671" i="3" s="1"/>
  <c r="C2672" i="3"/>
  <c r="F2672" i="3" s="1"/>
  <c r="C2673" i="3"/>
  <c r="F2673" i="3" s="1"/>
  <c r="C2674" i="3"/>
  <c r="F2674" i="3" s="1"/>
  <c r="C2675" i="3"/>
  <c r="F2675" i="3" s="1"/>
  <c r="C2676" i="3"/>
  <c r="F2676" i="3" s="1"/>
  <c r="C2677" i="3"/>
  <c r="F2677" i="3" s="1"/>
  <c r="C2678" i="3"/>
  <c r="F2678" i="3" s="1"/>
  <c r="C2679" i="3"/>
  <c r="F2679" i="3" s="1"/>
  <c r="C2680" i="3"/>
  <c r="F2680" i="3" s="1"/>
  <c r="C2681" i="3"/>
  <c r="F2681" i="3" s="1"/>
  <c r="C2682" i="3"/>
  <c r="F2682" i="3" s="1"/>
  <c r="C2683" i="3"/>
  <c r="F2683" i="3" s="1"/>
  <c r="C2684" i="3"/>
  <c r="F2684" i="3" s="1"/>
  <c r="C2685" i="3"/>
  <c r="F2685" i="3" s="1"/>
  <c r="C2686" i="3"/>
  <c r="F2686" i="3" s="1"/>
  <c r="C2687" i="3"/>
  <c r="F2687" i="3" s="1"/>
  <c r="C2688" i="3"/>
  <c r="F2688" i="3" s="1"/>
  <c r="C2689" i="3"/>
  <c r="F2689" i="3" s="1"/>
  <c r="C2690" i="3"/>
  <c r="F2690" i="3" s="1"/>
  <c r="C2691" i="3"/>
  <c r="F2691" i="3" s="1"/>
  <c r="C2692" i="3"/>
  <c r="F2692" i="3" s="1"/>
  <c r="C2693" i="3"/>
  <c r="F2693" i="3" s="1"/>
  <c r="C2694" i="3"/>
  <c r="F2694" i="3" s="1"/>
  <c r="C2695" i="3"/>
  <c r="F2695" i="3" s="1"/>
  <c r="C2696" i="3"/>
  <c r="F2696" i="3" s="1"/>
  <c r="C2697" i="3"/>
  <c r="F2697" i="3" s="1"/>
  <c r="C2698" i="3"/>
  <c r="F2698" i="3" s="1"/>
  <c r="C2699" i="3"/>
  <c r="F2699" i="3" s="1"/>
  <c r="C2700" i="3"/>
  <c r="F2700" i="3" s="1"/>
  <c r="C2701" i="3"/>
  <c r="F2701" i="3" s="1"/>
  <c r="C2702" i="3"/>
  <c r="F2702" i="3" s="1"/>
  <c r="C2703" i="3"/>
  <c r="F2703" i="3" s="1"/>
  <c r="C2704" i="3"/>
  <c r="F2704" i="3" s="1"/>
  <c r="C2705" i="3"/>
  <c r="F2705" i="3" s="1"/>
  <c r="C2706" i="3"/>
  <c r="F2706" i="3" s="1"/>
  <c r="C2707" i="3"/>
  <c r="F2707" i="3" s="1"/>
  <c r="C2708" i="3"/>
  <c r="F2708" i="3" s="1"/>
  <c r="C2709" i="3"/>
  <c r="F2709" i="3" s="1"/>
  <c r="C2710" i="3"/>
  <c r="F2710" i="3" s="1"/>
  <c r="C2711" i="3"/>
  <c r="F2711" i="3" s="1"/>
  <c r="C2712" i="3"/>
  <c r="F2712" i="3" s="1"/>
  <c r="C2713" i="3"/>
  <c r="F2713" i="3" s="1"/>
  <c r="C2714" i="3"/>
  <c r="F2714" i="3" s="1"/>
  <c r="C2715" i="3"/>
  <c r="F2715" i="3" s="1"/>
  <c r="C2716" i="3"/>
  <c r="F2716" i="3" s="1"/>
  <c r="C2717" i="3"/>
  <c r="F2717" i="3" s="1"/>
  <c r="C2718" i="3"/>
  <c r="F2718" i="3" s="1"/>
  <c r="C2719" i="3"/>
  <c r="F2719" i="3" s="1"/>
  <c r="C2720" i="3"/>
  <c r="F2720" i="3" s="1"/>
  <c r="C2721" i="3"/>
  <c r="F2721" i="3" s="1"/>
  <c r="C2722" i="3"/>
  <c r="F2722" i="3" s="1"/>
  <c r="C2723" i="3"/>
  <c r="F2723" i="3" s="1"/>
  <c r="C2724" i="3"/>
  <c r="F2724" i="3" s="1"/>
  <c r="C2725" i="3"/>
  <c r="F2725" i="3" s="1"/>
  <c r="C2726" i="3"/>
  <c r="F2726" i="3" s="1"/>
  <c r="C2727" i="3"/>
  <c r="F2727" i="3" s="1"/>
  <c r="C2728" i="3"/>
  <c r="F2728" i="3" s="1"/>
  <c r="C2729" i="3"/>
  <c r="F2729" i="3" s="1"/>
  <c r="C2730" i="3"/>
  <c r="F2730" i="3" s="1"/>
  <c r="C2731" i="3"/>
  <c r="F2731" i="3" s="1"/>
  <c r="C2732" i="3"/>
  <c r="F2732" i="3" s="1"/>
  <c r="C2733" i="3"/>
  <c r="F2733" i="3" s="1"/>
  <c r="C2734" i="3"/>
  <c r="F2734" i="3" s="1"/>
  <c r="C2735" i="3"/>
  <c r="F2735" i="3" s="1"/>
  <c r="C2736" i="3"/>
  <c r="F2736" i="3" s="1"/>
  <c r="C2737" i="3"/>
  <c r="F2737" i="3" s="1"/>
  <c r="C2738" i="3"/>
  <c r="F2738" i="3" s="1"/>
  <c r="C2739" i="3"/>
  <c r="F2739" i="3" s="1"/>
  <c r="C2740" i="3"/>
  <c r="F2740" i="3" s="1"/>
  <c r="C2741" i="3"/>
  <c r="F2741" i="3" s="1"/>
  <c r="C2742" i="3"/>
  <c r="F2742" i="3" s="1"/>
  <c r="C2743" i="3"/>
  <c r="F2743" i="3" s="1"/>
  <c r="C2744" i="3"/>
  <c r="F2744" i="3" s="1"/>
  <c r="C2745" i="3"/>
  <c r="F2745" i="3" s="1"/>
  <c r="C2746" i="3"/>
  <c r="F2746" i="3" s="1"/>
  <c r="C2747" i="3"/>
  <c r="F2747" i="3" s="1"/>
  <c r="C2748" i="3"/>
  <c r="F2748" i="3" s="1"/>
  <c r="C2749" i="3"/>
  <c r="F2749" i="3" s="1"/>
  <c r="C2750" i="3"/>
  <c r="F2750" i="3" s="1"/>
  <c r="C2751" i="3"/>
  <c r="F2751" i="3" s="1"/>
  <c r="C2752" i="3"/>
  <c r="F2752" i="3" s="1"/>
  <c r="C2753" i="3"/>
  <c r="F2753" i="3" s="1"/>
  <c r="C2754" i="3"/>
  <c r="F2754" i="3" s="1"/>
  <c r="C2755" i="3"/>
  <c r="F2755" i="3" s="1"/>
  <c r="C2756" i="3"/>
  <c r="F2756" i="3" s="1"/>
  <c r="C2757" i="3"/>
  <c r="F2757" i="3" s="1"/>
  <c r="C2758" i="3"/>
  <c r="F2758" i="3" s="1"/>
  <c r="C2759" i="3"/>
  <c r="F2759" i="3" s="1"/>
  <c r="C2760" i="3"/>
  <c r="F2760" i="3" s="1"/>
  <c r="C2761" i="3"/>
  <c r="F2761" i="3" s="1"/>
  <c r="C2762" i="3"/>
  <c r="F2762" i="3" s="1"/>
  <c r="C2763" i="3"/>
  <c r="F2763" i="3" s="1"/>
  <c r="C2764" i="3"/>
  <c r="F2764" i="3" s="1"/>
  <c r="C2765" i="3"/>
  <c r="F2765" i="3" s="1"/>
  <c r="C2766" i="3"/>
  <c r="F2766" i="3" s="1"/>
  <c r="C2767" i="3"/>
  <c r="F2767" i="3" s="1"/>
  <c r="C2768" i="3"/>
  <c r="F2768" i="3" s="1"/>
  <c r="C2769" i="3"/>
  <c r="F2769" i="3" s="1"/>
  <c r="C2770" i="3"/>
  <c r="F2770" i="3" s="1"/>
  <c r="C2771" i="3"/>
  <c r="F2771" i="3" s="1"/>
  <c r="C2772" i="3"/>
  <c r="F2772" i="3" s="1"/>
  <c r="C2773" i="3"/>
  <c r="F2773" i="3" s="1"/>
  <c r="C2774" i="3"/>
  <c r="F2774" i="3" s="1"/>
  <c r="C2775" i="3"/>
  <c r="F2775" i="3" s="1"/>
  <c r="C2776" i="3"/>
  <c r="F2776" i="3" s="1"/>
  <c r="C2777" i="3"/>
  <c r="F2777" i="3" s="1"/>
  <c r="C2778" i="3"/>
  <c r="F2778" i="3" s="1"/>
  <c r="C2779" i="3"/>
  <c r="F2779" i="3" s="1"/>
  <c r="C2780" i="3"/>
  <c r="F2780" i="3" s="1"/>
  <c r="C2781" i="3"/>
  <c r="F2781" i="3" s="1"/>
  <c r="C2782" i="3"/>
  <c r="F2782" i="3" s="1"/>
  <c r="C2783" i="3"/>
  <c r="F2783" i="3" s="1"/>
  <c r="C2784" i="3"/>
  <c r="F2784" i="3" s="1"/>
  <c r="C2785" i="3"/>
  <c r="F2785" i="3" s="1"/>
  <c r="C2786" i="3"/>
  <c r="F2786" i="3" s="1"/>
  <c r="C2787" i="3"/>
  <c r="F2787" i="3" s="1"/>
  <c r="C2788" i="3"/>
  <c r="F2788" i="3" s="1"/>
  <c r="C2789" i="3"/>
  <c r="F2789" i="3" s="1"/>
  <c r="C2790" i="3"/>
  <c r="F2790" i="3" s="1"/>
  <c r="C2791" i="3"/>
  <c r="F2791" i="3" s="1"/>
  <c r="C2792" i="3"/>
  <c r="F2792" i="3" s="1"/>
  <c r="C2793" i="3"/>
  <c r="F2793" i="3" s="1"/>
  <c r="C2794" i="3"/>
  <c r="F2794" i="3" s="1"/>
  <c r="C2795" i="3"/>
  <c r="F2795" i="3" s="1"/>
  <c r="C2796" i="3"/>
  <c r="F2796" i="3" s="1"/>
  <c r="C2797" i="3"/>
  <c r="F2797" i="3" s="1"/>
  <c r="C2798" i="3"/>
  <c r="F2798" i="3" s="1"/>
  <c r="C2799" i="3"/>
  <c r="F2799" i="3" s="1"/>
  <c r="C2800" i="3"/>
  <c r="F2800" i="3" s="1"/>
  <c r="C2801" i="3"/>
  <c r="F2801" i="3" s="1"/>
  <c r="C2802" i="3"/>
  <c r="F2802" i="3" s="1"/>
  <c r="C2803" i="3"/>
  <c r="F2803" i="3" s="1"/>
  <c r="C2804" i="3"/>
  <c r="F2804" i="3" s="1"/>
  <c r="C2805" i="3"/>
  <c r="F2805" i="3" s="1"/>
  <c r="C2806" i="3"/>
  <c r="F2806" i="3" s="1"/>
  <c r="C2807" i="3"/>
  <c r="F2807" i="3" s="1"/>
  <c r="C2808" i="3"/>
  <c r="F2808" i="3" s="1"/>
  <c r="C2809" i="3"/>
  <c r="F2809" i="3" s="1"/>
  <c r="C2810" i="3"/>
  <c r="F2810" i="3" s="1"/>
  <c r="C2811" i="3"/>
  <c r="F2811" i="3" s="1"/>
  <c r="C2812" i="3"/>
  <c r="F2812" i="3" s="1"/>
  <c r="C2813" i="3"/>
  <c r="F2813" i="3" s="1"/>
  <c r="C2814" i="3"/>
  <c r="F2814" i="3" s="1"/>
  <c r="C2815" i="3"/>
  <c r="F2815" i="3" s="1"/>
  <c r="C2816" i="3"/>
  <c r="F2816" i="3" s="1"/>
  <c r="C2817" i="3"/>
  <c r="F2817" i="3" s="1"/>
  <c r="C2818" i="3"/>
  <c r="F2818" i="3" s="1"/>
  <c r="C2819" i="3"/>
  <c r="F2819" i="3" s="1"/>
  <c r="C2820" i="3"/>
  <c r="F2820" i="3" s="1"/>
  <c r="C2821" i="3"/>
  <c r="F2821" i="3" s="1"/>
  <c r="C2822" i="3"/>
  <c r="F2822" i="3" s="1"/>
  <c r="C2823" i="3"/>
  <c r="F2823" i="3" s="1"/>
  <c r="C2824" i="3"/>
  <c r="F2824" i="3" s="1"/>
  <c r="C2825" i="3"/>
  <c r="F2825" i="3" s="1"/>
  <c r="C2826" i="3"/>
  <c r="F2826" i="3" s="1"/>
  <c r="C2827" i="3"/>
  <c r="F2827" i="3" s="1"/>
  <c r="C2828" i="3"/>
  <c r="F2828" i="3" s="1"/>
  <c r="C2829" i="3"/>
  <c r="F2829" i="3" s="1"/>
  <c r="C2830" i="3"/>
  <c r="F2830" i="3" s="1"/>
  <c r="C2831" i="3"/>
  <c r="F2831" i="3" s="1"/>
  <c r="C2832" i="3"/>
  <c r="F2832" i="3" s="1"/>
  <c r="C2833" i="3"/>
  <c r="F2833" i="3" s="1"/>
  <c r="C2834" i="3"/>
  <c r="F2834" i="3" s="1"/>
  <c r="C2835" i="3"/>
  <c r="F2835" i="3" s="1"/>
  <c r="C2836" i="3"/>
  <c r="F2836" i="3" s="1"/>
  <c r="C2837" i="3"/>
  <c r="F2837" i="3" s="1"/>
  <c r="C2838" i="3"/>
  <c r="F2838" i="3" s="1"/>
  <c r="C2839" i="3"/>
  <c r="F2839" i="3" s="1"/>
  <c r="C2840" i="3"/>
  <c r="F2840" i="3" s="1"/>
  <c r="C2841" i="3"/>
  <c r="F2841" i="3" s="1"/>
  <c r="C2842" i="3"/>
  <c r="F2842" i="3" s="1"/>
  <c r="C2843" i="3"/>
  <c r="F2843" i="3" s="1"/>
  <c r="C2844" i="3"/>
  <c r="F2844" i="3" s="1"/>
  <c r="C2845" i="3"/>
  <c r="F2845" i="3" s="1"/>
  <c r="C2846" i="3"/>
  <c r="F2846" i="3" s="1"/>
  <c r="C2847" i="3"/>
  <c r="F2847" i="3" s="1"/>
  <c r="C2848" i="3"/>
  <c r="F2848" i="3" s="1"/>
  <c r="C2849" i="3"/>
  <c r="F2849" i="3" s="1"/>
  <c r="C2850" i="3"/>
  <c r="F2850" i="3" s="1"/>
  <c r="C2851" i="3"/>
  <c r="F2851" i="3" s="1"/>
  <c r="C2852" i="3"/>
  <c r="F2852" i="3" s="1"/>
  <c r="C2853" i="3"/>
  <c r="F2853" i="3" s="1"/>
  <c r="C2854" i="3"/>
  <c r="F2854" i="3" s="1"/>
  <c r="C2855" i="3"/>
  <c r="F2855" i="3" s="1"/>
  <c r="C2856" i="3"/>
  <c r="F2856" i="3" s="1"/>
  <c r="C2857" i="3"/>
  <c r="F2857" i="3" s="1"/>
  <c r="C2858" i="3"/>
  <c r="F2858" i="3" s="1"/>
  <c r="C2859" i="3"/>
  <c r="F2859" i="3" s="1"/>
  <c r="C2860" i="3"/>
  <c r="F2860" i="3" s="1"/>
  <c r="C2861" i="3"/>
  <c r="F2861" i="3" s="1"/>
  <c r="C2862" i="3"/>
  <c r="F2862" i="3" s="1"/>
  <c r="C2863" i="3"/>
  <c r="F2863" i="3" s="1"/>
  <c r="C2864" i="3"/>
  <c r="F2864" i="3" s="1"/>
  <c r="C2865" i="3"/>
  <c r="F2865" i="3" s="1"/>
  <c r="C2866" i="3"/>
  <c r="F2866" i="3" s="1"/>
  <c r="C2867" i="3"/>
  <c r="F2867" i="3" s="1"/>
  <c r="C2868" i="3"/>
  <c r="F2868" i="3" s="1"/>
  <c r="C2869" i="3"/>
  <c r="F2869" i="3" s="1"/>
  <c r="C2870" i="3"/>
  <c r="F2870" i="3" s="1"/>
  <c r="C2871" i="3"/>
  <c r="F2871" i="3" s="1"/>
  <c r="C2872" i="3"/>
  <c r="F2872" i="3" s="1"/>
  <c r="C2873" i="3"/>
  <c r="F2873" i="3" s="1"/>
  <c r="C2874" i="3"/>
  <c r="F2874" i="3" s="1"/>
  <c r="C2875" i="3"/>
  <c r="F2875" i="3" s="1"/>
  <c r="C2876" i="3"/>
  <c r="F2876" i="3" s="1"/>
  <c r="C2877" i="3"/>
  <c r="F2877" i="3" s="1"/>
  <c r="C2878" i="3"/>
  <c r="F2878" i="3" s="1"/>
  <c r="C2879" i="3"/>
  <c r="F2879" i="3" s="1"/>
  <c r="C2880" i="3"/>
  <c r="F2880" i="3" s="1"/>
  <c r="C2881" i="3"/>
  <c r="F2881" i="3" s="1"/>
  <c r="C2882" i="3"/>
  <c r="F2882" i="3" s="1"/>
  <c r="C2883" i="3"/>
  <c r="F2883" i="3" s="1"/>
  <c r="C2884" i="3"/>
  <c r="F2884" i="3" s="1"/>
  <c r="C2885" i="3"/>
  <c r="F2885" i="3" s="1"/>
  <c r="C2886" i="3"/>
  <c r="F2886" i="3" s="1"/>
  <c r="C2887" i="3"/>
  <c r="F2887" i="3" s="1"/>
  <c r="C2888" i="3"/>
  <c r="F2888" i="3" s="1"/>
  <c r="C2889" i="3"/>
  <c r="F2889" i="3" s="1"/>
  <c r="C2890" i="3"/>
  <c r="F2890" i="3" s="1"/>
  <c r="C2891" i="3"/>
  <c r="F2891" i="3" s="1"/>
  <c r="C2892" i="3"/>
  <c r="F2892" i="3" s="1"/>
  <c r="C2893" i="3"/>
  <c r="F2893" i="3" s="1"/>
  <c r="C2894" i="3"/>
  <c r="F2894" i="3" s="1"/>
  <c r="C2895" i="3"/>
  <c r="F2895" i="3" s="1"/>
  <c r="C2896" i="3"/>
  <c r="F2896" i="3" s="1"/>
  <c r="C2897" i="3"/>
  <c r="F2897" i="3" s="1"/>
  <c r="C2898" i="3"/>
  <c r="F2898" i="3" s="1"/>
  <c r="C2899" i="3"/>
  <c r="F2899" i="3" s="1"/>
  <c r="C2900" i="3"/>
  <c r="F2900" i="3" s="1"/>
  <c r="C2901" i="3"/>
  <c r="F2901" i="3" s="1"/>
  <c r="C2902" i="3"/>
  <c r="F2902" i="3" s="1"/>
  <c r="C2903" i="3"/>
  <c r="F2903" i="3" s="1"/>
  <c r="C2904" i="3"/>
  <c r="F2904" i="3" s="1"/>
  <c r="C2905" i="3"/>
  <c r="F2905" i="3" s="1"/>
  <c r="C2906" i="3"/>
  <c r="F2906" i="3" s="1"/>
  <c r="C2907" i="3"/>
  <c r="F2907" i="3" s="1"/>
  <c r="C2908" i="3"/>
  <c r="F2908" i="3" s="1"/>
  <c r="C2909" i="3"/>
  <c r="F2909" i="3" s="1"/>
  <c r="C2910" i="3"/>
  <c r="F2910" i="3" s="1"/>
  <c r="C2911" i="3"/>
  <c r="F2911" i="3" s="1"/>
  <c r="C2912" i="3"/>
  <c r="F2912" i="3" s="1"/>
  <c r="C2913" i="3"/>
  <c r="F2913" i="3" s="1"/>
  <c r="C2914" i="3"/>
  <c r="F2914" i="3" s="1"/>
  <c r="C2915" i="3"/>
  <c r="F2915" i="3" s="1"/>
  <c r="C2916" i="3"/>
  <c r="F2916" i="3" s="1"/>
  <c r="C2917" i="3"/>
  <c r="F2917" i="3" s="1"/>
  <c r="C2918" i="3"/>
  <c r="F2918" i="3" s="1"/>
  <c r="C2919" i="3"/>
  <c r="F2919" i="3" s="1"/>
  <c r="C2920" i="3"/>
  <c r="F2920" i="3" s="1"/>
  <c r="C2921" i="3"/>
  <c r="F2921" i="3" s="1"/>
  <c r="C2922" i="3"/>
  <c r="F2922" i="3" s="1"/>
  <c r="C2923" i="3"/>
  <c r="F2923" i="3" s="1"/>
  <c r="C2924" i="3"/>
  <c r="F2924" i="3" s="1"/>
  <c r="C2925" i="3"/>
  <c r="F2925" i="3" s="1"/>
  <c r="C2926" i="3"/>
  <c r="F2926" i="3" s="1"/>
  <c r="C2927" i="3"/>
  <c r="F2927" i="3" s="1"/>
  <c r="C2928" i="3"/>
  <c r="F2928" i="3" s="1"/>
  <c r="C2929" i="3"/>
  <c r="F2929" i="3" s="1"/>
  <c r="C2930" i="3"/>
  <c r="F2930" i="3" s="1"/>
  <c r="C2931" i="3"/>
  <c r="F2931" i="3" s="1"/>
  <c r="C2932" i="3"/>
  <c r="F2932" i="3" s="1"/>
  <c r="C2933" i="3"/>
  <c r="F2933" i="3" s="1"/>
  <c r="C2934" i="3"/>
  <c r="F2934" i="3" s="1"/>
  <c r="C2935" i="3"/>
  <c r="F2935" i="3" s="1"/>
  <c r="C2936" i="3"/>
  <c r="F2936" i="3" s="1"/>
  <c r="C2937" i="3"/>
  <c r="F2937" i="3" s="1"/>
  <c r="C2938" i="3"/>
  <c r="F2938" i="3" s="1"/>
  <c r="C2939" i="3"/>
  <c r="F2939" i="3" s="1"/>
  <c r="C2940" i="3"/>
  <c r="F2940" i="3" s="1"/>
  <c r="C2941" i="3"/>
  <c r="F2941" i="3" s="1"/>
  <c r="C2942" i="3"/>
  <c r="F2942" i="3" s="1"/>
  <c r="C2943" i="3"/>
  <c r="F2943" i="3" s="1"/>
  <c r="C2944" i="3"/>
  <c r="F2944" i="3" s="1"/>
  <c r="C2945" i="3"/>
  <c r="F2945" i="3" s="1"/>
  <c r="C2946" i="3"/>
  <c r="F2946" i="3" s="1"/>
  <c r="C2947" i="3"/>
  <c r="F2947" i="3" s="1"/>
  <c r="C2948" i="3"/>
  <c r="F2948" i="3" s="1"/>
  <c r="C2949" i="3"/>
  <c r="F2949" i="3" s="1"/>
  <c r="C2950" i="3"/>
  <c r="F2950" i="3" s="1"/>
  <c r="C2951" i="3"/>
  <c r="F2951" i="3" s="1"/>
  <c r="C2952" i="3"/>
  <c r="F2952" i="3" s="1"/>
  <c r="C2953" i="3"/>
  <c r="F2953" i="3" s="1"/>
  <c r="C2954" i="3"/>
  <c r="F2954" i="3" s="1"/>
  <c r="C2955" i="3"/>
  <c r="F2955" i="3" s="1"/>
  <c r="C2956" i="3"/>
  <c r="F2956" i="3" s="1"/>
  <c r="C2957" i="3"/>
  <c r="F2957" i="3" s="1"/>
  <c r="C2958" i="3"/>
  <c r="F2958" i="3" s="1"/>
  <c r="C2959" i="3"/>
  <c r="F2959" i="3" s="1"/>
  <c r="C2960" i="3"/>
  <c r="F2960" i="3" s="1"/>
  <c r="C2961" i="3"/>
  <c r="F2961" i="3" s="1"/>
  <c r="C2962" i="3"/>
  <c r="F2962" i="3" s="1"/>
  <c r="C2963" i="3"/>
  <c r="F2963" i="3" s="1"/>
  <c r="C2964" i="3"/>
  <c r="F2964" i="3" s="1"/>
  <c r="C2965" i="3"/>
  <c r="F2965" i="3" s="1"/>
  <c r="C2966" i="3"/>
  <c r="F2966" i="3" s="1"/>
  <c r="C2967" i="3"/>
  <c r="F2967" i="3" s="1"/>
  <c r="C2968" i="3"/>
  <c r="F2968" i="3" s="1"/>
  <c r="C2969" i="3"/>
  <c r="F2969" i="3" s="1"/>
  <c r="C2970" i="3"/>
  <c r="F2970" i="3" s="1"/>
  <c r="C2971" i="3"/>
  <c r="F2971" i="3" s="1"/>
  <c r="C2972" i="3"/>
  <c r="F2972" i="3" s="1"/>
  <c r="C2973" i="3"/>
  <c r="F2973" i="3" s="1"/>
  <c r="C2974" i="3"/>
  <c r="F2974" i="3" s="1"/>
  <c r="C2975" i="3"/>
  <c r="F2975" i="3" s="1"/>
  <c r="C2976" i="3"/>
  <c r="F2976" i="3" s="1"/>
  <c r="C2977" i="3"/>
  <c r="F2977" i="3" s="1"/>
  <c r="C2978" i="3"/>
  <c r="F2978" i="3" s="1"/>
  <c r="C2979" i="3"/>
  <c r="F2979" i="3" s="1"/>
  <c r="C2980" i="3"/>
  <c r="F2980" i="3" s="1"/>
  <c r="C2981" i="3"/>
  <c r="F2981" i="3" s="1"/>
  <c r="C2982" i="3"/>
  <c r="F2982" i="3" s="1"/>
  <c r="C2983" i="3"/>
  <c r="F2983" i="3" s="1"/>
  <c r="C2984" i="3"/>
  <c r="F2984" i="3" s="1"/>
  <c r="C2985" i="3"/>
  <c r="F2985" i="3" s="1"/>
  <c r="C2986" i="3"/>
  <c r="F2986" i="3" s="1"/>
  <c r="C2987" i="3"/>
  <c r="F2987" i="3" s="1"/>
  <c r="C2988" i="3"/>
  <c r="F2988" i="3" s="1"/>
  <c r="C2989" i="3"/>
  <c r="F2989" i="3" s="1"/>
  <c r="C2990" i="3"/>
  <c r="F2990" i="3" s="1"/>
  <c r="C2991" i="3"/>
  <c r="F2991" i="3" s="1"/>
  <c r="C2992" i="3"/>
  <c r="F2992" i="3" s="1"/>
  <c r="C2993" i="3"/>
  <c r="F2993" i="3" s="1"/>
  <c r="C2994" i="3"/>
  <c r="F2994" i="3" s="1"/>
  <c r="C2995" i="3"/>
  <c r="F2995" i="3" s="1"/>
  <c r="C2996" i="3"/>
  <c r="F2996" i="3" s="1"/>
  <c r="C2997" i="3"/>
  <c r="F2997" i="3" s="1"/>
  <c r="C2998" i="3"/>
  <c r="F2998" i="3" s="1"/>
  <c r="C2999" i="3"/>
  <c r="F2999" i="3" s="1"/>
  <c r="C3000" i="3"/>
  <c r="F3000" i="3" s="1"/>
  <c r="C3001" i="3"/>
  <c r="F3001" i="3" s="1"/>
  <c r="C3002" i="3"/>
  <c r="F3002" i="3" s="1"/>
  <c r="C3003" i="3"/>
  <c r="F3003" i="3" s="1"/>
  <c r="C3004" i="3"/>
  <c r="F3004" i="3" s="1"/>
  <c r="C3005" i="3"/>
  <c r="F3005" i="3" s="1"/>
  <c r="C3006" i="3"/>
  <c r="F3006" i="3" s="1"/>
  <c r="C3007" i="3"/>
  <c r="F3007" i="3" s="1"/>
  <c r="C3008" i="3"/>
  <c r="F3008" i="3" s="1"/>
  <c r="C3009" i="3"/>
  <c r="F3009" i="3" s="1"/>
  <c r="C3010" i="3"/>
  <c r="F3010" i="3" s="1"/>
  <c r="C3011" i="3"/>
  <c r="F3011" i="3" s="1"/>
  <c r="C3012" i="3"/>
  <c r="F3012" i="3" s="1"/>
  <c r="C3013" i="3"/>
  <c r="F3013" i="3" s="1"/>
  <c r="C3014" i="3"/>
  <c r="F3014" i="3" s="1"/>
  <c r="C3015" i="3"/>
  <c r="F3015" i="3" s="1"/>
  <c r="C3016" i="3"/>
  <c r="F3016" i="3" s="1"/>
  <c r="C3017" i="3"/>
  <c r="F3017" i="3" s="1"/>
  <c r="C3018" i="3"/>
  <c r="F3018" i="3" s="1"/>
  <c r="C3019" i="3"/>
  <c r="F3019" i="3" s="1"/>
  <c r="C3020" i="3"/>
  <c r="F3020" i="3" s="1"/>
  <c r="C3021" i="3"/>
  <c r="F3021" i="3" s="1"/>
  <c r="C3022" i="3"/>
  <c r="F3022" i="3" s="1"/>
  <c r="C3023" i="3"/>
  <c r="F3023" i="3" s="1"/>
  <c r="C3024" i="3"/>
  <c r="F3024" i="3" s="1"/>
  <c r="C3025" i="3"/>
  <c r="F3025" i="3" s="1"/>
  <c r="C3026" i="3"/>
  <c r="F3026" i="3" s="1"/>
  <c r="C3027" i="3"/>
  <c r="F3027" i="3" s="1"/>
  <c r="C3028" i="3"/>
  <c r="F3028" i="3" s="1"/>
  <c r="C3029" i="3"/>
  <c r="F3029" i="3" s="1"/>
  <c r="C3030" i="3"/>
  <c r="F3030" i="3" s="1"/>
  <c r="C3031" i="3"/>
  <c r="F3031" i="3" s="1"/>
  <c r="C3032" i="3"/>
  <c r="F3032" i="3" s="1"/>
  <c r="C3033" i="3"/>
  <c r="F3033" i="3" s="1"/>
  <c r="C3034" i="3"/>
  <c r="F3034" i="3" s="1"/>
  <c r="C3035" i="3"/>
  <c r="F3035" i="3" s="1"/>
  <c r="C3036" i="3"/>
  <c r="F3036" i="3" s="1"/>
  <c r="C3037" i="3"/>
  <c r="F3037" i="3" s="1"/>
  <c r="C3038" i="3"/>
  <c r="F3038" i="3" s="1"/>
  <c r="C3039" i="3"/>
  <c r="F3039" i="3" s="1"/>
  <c r="C3040" i="3"/>
  <c r="F3040" i="3" s="1"/>
  <c r="C3041" i="3"/>
  <c r="F3041" i="3" s="1"/>
  <c r="C3042" i="3"/>
  <c r="F3042" i="3" s="1"/>
  <c r="C3043" i="3"/>
  <c r="F3043" i="3" s="1"/>
  <c r="C3044" i="3"/>
  <c r="F3044" i="3" s="1"/>
  <c r="C3045" i="3"/>
  <c r="F3045" i="3" s="1"/>
  <c r="C3046" i="3"/>
  <c r="F3046" i="3" s="1"/>
  <c r="C3047" i="3"/>
  <c r="F3047" i="3" s="1"/>
  <c r="C3048" i="3"/>
  <c r="F3048" i="3" s="1"/>
  <c r="C3049" i="3"/>
  <c r="F3049" i="3" s="1"/>
  <c r="C3050" i="3"/>
  <c r="F3050" i="3" s="1"/>
  <c r="C3051" i="3"/>
  <c r="F3051" i="3" s="1"/>
  <c r="C3052" i="3"/>
  <c r="F3052" i="3" s="1"/>
  <c r="C3053" i="3"/>
  <c r="F3053" i="3" s="1"/>
  <c r="C3054" i="3"/>
  <c r="F3054" i="3" s="1"/>
  <c r="C3055" i="3"/>
  <c r="F3055" i="3" s="1"/>
  <c r="C3056" i="3"/>
  <c r="F3056" i="3" s="1"/>
  <c r="C3057" i="3"/>
  <c r="F3057" i="3" s="1"/>
  <c r="C3058" i="3"/>
  <c r="F3058" i="3" s="1"/>
  <c r="C3059" i="3"/>
  <c r="F3059" i="3" s="1"/>
  <c r="C3060" i="3"/>
  <c r="F3060" i="3" s="1"/>
  <c r="C3061" i="3"/>
  <c r="F3061" i="3" s="1"/>
  <c r="C3062" i="3"/>
  <c r="F3062" i="3" s="1"/>
  <c r="C3063" i="3"/>
  <c r="F3063" i="3" s="1"/>
  <c r="C3064" i="3"/>
  <c r="F3064" i="3" s="1"/>
  <c r="C3065" i="3"/>
  <c r="F3065" i="3" s="1"/>
  <c r="C3066" i="3"/>
  <c r="F3066" i="3" s="1"/>
  <c r="C3067" i="3"/>
  <c r="F3067" i="3" s="1"/>
  <c r="C3068" i="3"/>
  <c r="F3068" i="3" s="1"/>
  <c r="C3069" i="3"/>
  <c r="F3069" i="3" s="1"/>
  <c r="C3070" i="3"/>
  <c r="F3070" i="3" s="1"/>
  <c r="C3071" i="3"/>
  <c r="F3071" i="3" s="1"/>
  <c r="C3072" i="3"/>
  <c r="F3072" i="3" s="1"/>
  <c r="C3073" i="3"/>
  <c r="F3073" i="3" s="1"/>
  <c r="C3074" i="3"/>
  <c r="F3074" i="3" s="1"/>
  <c r="C3075" i="3"/>
  <c r="F3075" i="3" s="1"/>
  <c r="C3076" i="3"/>
  <c r="F3076" i="3" s="1"/>
  <c r="C3077" i="3"/>
  <c r="F3077" i="3" s="1"/>
  <c r="C3078" i="3"/>
  <c r="F3078" i="3" s="1"/>
  <c r="C3079" i="3"/>
  <c r="F3079" i="3" s="1"/>
  <c r="C3080" i="3"/>
  <c r="F3080" i="3" s="1"/>
  <c r="C3081" i="3"/>
  <c r="F3081" i="3" s="1"/>
  <c r="C3082" i="3"/>
  <c r="F3082" i="3" s="1"/>
  <c r="C3083" i="3"/>
  <c r="F3083" i="3" s="1"/>
  <c r="C3084" i="3"/>
  <c r="F3084" i="3" s="1"/>
  <c r="C3085" i="3"/>
  <c r="F3085" i="3" s="1"/>
  <c r="C3086" i="3"/>
  <c r="F3086" i="3" s="1"/>
  <c r="C3087" i="3"/>
  <c r="F3087" i="3" s="1"/>
  <c r="C3088" i="3"/>
  <c r="F3088" i="3" s="1"/>
  <c r="C3089" i="3"/>
  <c r="F3089" i="3" s="1"/>
  <c r="C3090" i="3"/>
  <c r="F3090" i="3" s="1"/>
  <c r="C3091" i="3"/>
  <c r="F3091" i="3" s="1"/>
  <c r="C3092" i="3"/>
  <c r="F3092" i="3" s="1"/>
  <c r="C3093" i="3"/>
  <c r="F3093" i="3" s="1"/>
  <c r="C3094" i="3"/>
  <c r="F3094" i="3" s="1"/>
  <c r="C3095" i="3"/>
  <c r="F3095" i="3" s="1"/>
  <c r="C3096" i="3"/>
  <c r="F3096" i="3" s="1"/>
  <c r="C3097" i="3"/>
  <c r="F3097" i="3" s="1"/>
  <c r="C3098" i="3"/>
  <c r="F3098" i="3" s="1"/>
  <c r="C3099" i="3"/>
  <c r="F3099" i="3" s="1"/>
  <c r="C3100" i="3"/>
  <c r="F3100" i="3" s="1"/>
  <c r="C3101" i="3"/>
  <c r="F3101" i="3" s="1"/>
  <c r="C3102" i="3"/>
  <c r="F3102" i="3" s="1"/>
  <c r="C3103" i="3"/>
  <c r="F3103" i="3" s="1"/>
  <c r="C3104" i="3"/>
  <c r="F3104" i="3" s="1"/>
  <c r="C3105" i="3"/>
  <c r="F3105" i="3" s="1"/>
  <c r="C3106" i="3"/>
  <c r="F3106" i="3" s="1"/>
  <c r="C3107" i="3"/>
  <c r="F3107" i="3" s="1"/>
  <c r="C3108" i="3"/>
  <c r="F3108" i="3" s="1"/>
  <c r="C3109" i="3"/>
  <c r="F3109" i="3" s="1"/>
  <c r="C3110" i="3"/>
  <c r="F3110" i="3" s="1"/>
  <c r="C3111" i="3"/>
  <c r="F3111" i="3" s="1"/>
  <c r="C3112" i="3"/>
  <c r="F3112" i="3" s="1"/>
  <c r="C3113" i="3"/>
  <c r="F3113" i="3" s="1"/>
  <c r="C3114" i="3"/>
  <c r="F3114" i="3" s="1"/>
  <c r="C3115" i="3"/>
  <c r="F3115" i="3" s="1"/>
  <c r="C3116" i="3"/>
  <c r="F3116" i="3" s="1"/>
  <c r="C3117" i="3"/>
  <c r="F3117" i="3" s="1"/>
  <c r="C3118" i="3"/>
  <c r="F3118" i="3" s="1"/>
  <c r="C3119" i="3"/>
  <c r="F3119" i="3" s="1"/>
  <c r="C3120" i="3"/>
  <c r="F3120" i="3" s="1"/>
  <c r="C3121" i="3"/>
  <c r="F3121" i="3" s="1"/>
  <c r="C3122" i="3"/>
  <c r="F3122" i="3" s="1"/>
  <c r="C3123" i="3"/>
  <c r="F3123" i="3" s="1"/>
  <c r="C3124" i="3"/>
  <c r="F3124" i="3" s="1"/>
  <c r="C3125" i="3"/>
  <c r="F3125" i="3" s="1"/>
  <c r="C3126" i="3"/>
  <c r="F3126" i="3" s="1"/>
  <c r="C3127" i="3"/>
  <c r="F3127" i="3" s="1"/>
  <c r="C3128" i="3"/>
  <c r="F3128" i="3" s="1"/>
  <c r="C3129" i="3"/>
  <c r="F3129" i="3" s="1"/>
  <c r="C3130" i="3"/>
  <c r="F3130" i="3" s="1"/>
  <c r="C3131" i="3"/>
  <c r="F3131" i="3" s="1"/>
  <c r="C3132" i="3"/>
  <c r="F3132" i="3" s="1"/>
  <c r="C3133" i="3"/>
  <c r="F3133" i="3" s="1"/>
  <c r="C3134" i="3"/>
  <c r="F3134" i="3" s="1"/>
  <c r="C3135" i="3"/>
  <c r="F3135" i="3" s="1"/>
  <c r="C3136" i="3"/>
  <c r="F3136" i="3" s="1"/>
  <c r="C3137" i="3"/>
  <c r="F3137" i="3" s="1"/>
  <c r="C3138" i="3"/>
  <c r="F3138" i="3" s="1"/>
  <c r="C3139" i="3"/>
  <c r="F3139" i="3" s="1"/>
  <c r="C3140" i="3"/>
  <c r="F3140" i="3" s="1"/>
  <c r="C3141" i="3"/>
  <c r="F3141" i="3" s="1"/>
  <c r="C3142" i="3"/>
  <c r="F3142" i="3" s="1"/>
  <c r="C3143" i="3"/>
  <c r="F3143" i="3" s="1"/>
  <c r="C3144" i="3"/>
  <c r="F3144" i="3" s="1"/>
  <c r="C3145" i="3"/>
  <c r="F3145" i="3" s="1"/>
  <c r="C3146" i="3"/>
  <c r="F3146" i="3" s="1"/>
  <c r="C3147" i="3"/>
  <c r="F3147" i="3" s="1"/>
  <c r="C3148" i="3"/>
  <c r="F3148" i="3" s="1"/>
  <c r="C3149" i="3"/>
  <c r="F3149" i="3" s="1"/>
  <c r="C3150" i="3"/>
  <c r="F3150" i="3" s="1"/>
  <c r="C3151" i="3"/>
  <c r="F3151" i="3" s="1"/>
  <c r="C3152" i="3"/>
  <c r="F3152" i="3" s="1"/>
  <c r="C3153" i="3"/>
  <c r="F3153" i="3" s="1"/>
  <c r="C3154" i="3"/>
  <c r="F3154" i="3" s="1"/>
  <c r="C3155" i="3"/>
  <c r="F3155" i="3" s="1"/>
  <c r="C3156" i="3"/>
  <c r="F3156" i="3" s="1"/>
  <c r="C3157" i="3"/>
  <c r="F3157" i="3" s="1"/>
  <c r="C3158" i="3"/>
  <c r="F3158" i="3" s="1"/>
  <c r="C3159" i="3"/>
  <c r="F3159" i="3" s="1"/>
  <c r="C3160" i="3"/>
  <c r="F3160" i="3" s="1"/>
  <c r="C3161" i="3"/>
  <c r="F3161" i="3" s="1"/>
  <c r="C3162" i="3"/>
  <c r="F3162" i="3" s="1"/>
  <c r="C3163" i="3"/>
  <c r="F3163" i="3" s="1"/>
  <c r="C3164" i="3"/>
  <c r="F3164" i="3" s="1"/>
  <c r="C3165" i="3"/>
  <c r="F3165" i="3" s="1"/>
  <c r="C3166" i="3"/>
  <c r="F3166" i="3" s="1"/>
  <c r="C3167" i="3"/>
  <c r="F3167" i="3" s="1"/>
  <c r="C3168" i="3"/>
  <c r="F3168" i="3" s="1"/>
  <c r="C3169" i="3"/>
  <c r="F3169" i="3" s="1"/>
  <c r="C3170" i="3"/>
  <c r="F3170" i="3" s="1"/>
  <c r="C3171" i="3"/>
  <c r="F3171" i="3" s="1"/>
  <c r="C3172" i="3"/>
  <c r="F3172" i="3" s="1"/>
  <c r="C3173" i="3"/>
  <c r="F3173" i="3" s="1"/>
  <c r="C3174" i="3"/>
  <c r="F3174" i="3" s="1"/>
  <c r="C3175" i="3"/>
  <c r="F3175" i="3" s="1"/>
  <c r="C3176" i="3"/>
  <c r="F3176" i="3" s="1"/>
  <c r="C3177" i="3"/>
  <c r="F3177" i="3" s="1"/>
  <c r="C3178" i="3"/>
  <c r="F3178" i="3" s="1"/>
  <c r="C3179" i="3"/>
  <c r="F3179" i="3" s="1"/>
  <c r="C3180" i="3"/>
  <c r="F3180" i="3" s="1"/>
  <c r="C3181" i="3"/>
  <c r="F3181" i="3" s="1"/>
  <c r="C3182" i="3"/>
  <c r="F3182" i="3" s="1"/>
  <c r="C3183" i="3"/>
  <c r="F3183" i="3" s="1"/>
  <c r="C3184" i="3"/>
  <c r="F3184" i="3" s="1"/>
  <c r="C3185" i="3"/>
  <c r="F3185" i="3" s="1"/>
  <c r="C3186" i="3"/>
  <c r="F3186" i="3" s="1"/>
  <c r="C3187" i="3"/>
  <c r="F3187" i="3" s="1"/>
  <c r="C3188" i="3"/>
  <c r="F3188" i="3" s="1"/>
  <c r="C3189" i="3"/>
  <c r="F3189" i="3" s="1"/>
  <c r="C3190" i="3"/>
  <c r="F3190" i="3" s="1"/>
  <c r="C3191" i="3"/>
  <c r="F3191" i="3" s="1"/>
  <c r="C3192" i="3"/>
  <c r="F3192" i="3" s="1"/>
  <c r="C3193" i="3"/>
  <c r="F3193" i="3" s="1"/>
  <c r="C3194" i="3"/>
  <c r="F3194" i="3" s="1"/>
  <c r="C3195" i="3"/>
  <c r="F3195" i="3" s="1"/>
  <c r="C3196" i="3"/>
  <c r="F3196" i="3" s="1"/>
  <c r="C3197" i="3"/>
  <c r="F3197" i="3" s="1"/>
  <c r="C3198" i="3"/>
  <c r="F3198" i="3" s="1"/>
  <c r="C3199" i="3"/>
  <c r="F3199" i="3" s="1"/>
  <c r="C3200" i="3"/>
  <c r="F3200" i="3" s="1"/>
  <c r="C3201" i="3"/>
  <c r="F3201" i="3" s="1"/>
  <c r="C3202" i="3"/>
  <c r="F3202" i="3" s="1"/>
  <c r="C3203" i="3"/>
  <c r="F3203" i="3" s="1"/>
  <c r="C3204" i="3"/>
  <c r="F3204" i="3" s="1"/>
  <c r="C3205" i="3"/>
  <c r="F3205" i="3" s="1"/>
  <c r="C3206" i="3"/>
  <c r="F3206" i="3" s="1"/>
  <c r="C3207" i="3"/>
  <c r="F3207" i="3" s="1"/>
  <c r="C3208" i="3"/>
  <c r="F3208" i="3" s="1"/>
  <c r="C3209" i="3"/>
  <c r="F3209" i="3" s="1"/>
  <c r="C3210" i="3"/>
  <c r="F3210" i="3" s="1"/>
  <c r="C3211" i="3"/>
  <c r="F3211" i="3" s="1"/>
  <c r="C3212" i="3"/>
  <c r="F3212" i="3" s="1"/>
  <c r="C3213" i="3"/>
  <c r="F3213" i="3" s="1"/>
  <c r="C3214" i="3"/>
  <c r="F3214" i="3" s="1"/>
  <c r="C3215" i="3"/>
  <c r="F3215" i="3" s="1"/>
  <c r="C3216" i="3"/>
  <c r="F3216" i="3" s="1"/>
  <c r="C3217" i="3"/>
  <c r="F3217" i="3" s="1"/>
  <c r="C3218" i="3"/>
  <c r="F3218" i="3" s="1"/>
  <c r="C3219" i="3"/>
  <c r="F3219" i="3" s="1"/>
  <c r="C3220" i="3"/>
  <c r="F3220" i="3" s="1"/>
  <c r="C3221" i="3"/>
  <c r="F3221" i="3" s="1"/>
  <c r="C3222" i="3"/>
  <c r="F3222" i="3" s="1"/>
  <c r="C3223" i="3"/>
  <c r="F3223" i="3" s="1"/>
  <c r="C3224" i="3"/>
  <c r="F3224" i="3" s="1"/>
  <c r="C3225" i="3"/>
  <c r="F3225" i="3" s="1"/>
  <c r="C3226" i="3"/>
  <c r="F3226" i="3" s="1"/>
  <c r="C3227" i="3"/>
  <c r="F3227" i="3" s="1"/>
  <c r="C3228" i="3"/>
  <c r="F3228" i="3" s="1"/>
  <c r="C3229" i="3"/>
  <c r="F3229" i="3" s="1"/>
  <c r="C3230" i="3"/>
  <c r="F3230" i="3" s="1"/>
  <c r="C3231" i="3"/>
  <c r="F3231" i="3" s="1"/>
  <c r="C3232" i="3"/>
  <c r="F3232" i="3" s="1"/>
  <c r="C3233" i="3"/>
  <c r="F3233" i="3" s="1"/>
  <c r="C3234" i="3"/>
  <c r="F3234" i="3" s="1"/>
  <c r="C3235" i="3"/>
  <c r="F3235" i="3" s="1"/>
  <c r="C3236" i="3"/>
  <c r="F3236" i="3" s="1"/>
  <c r="C3237" i="3"/>
  <c r="F3237" i="3" s="1"/>
  <c r="C3238" i="3"/>
  <c r="F3238" i="3" s="1"/>
  <c r="C3239" i="3"/>
  <c r="F3239" i="3" s="1"/>
  <c r="C3240" i="3"/>
  <c r="F3240" i="3" s="1"/>
  <c r="C3241" i="3"/>
  <c r="F3241" i="3" s="1"/>
  <c r="C3242" i="3"/>
  <c r="F3242" i="3" s="1"/>
  <c r="C3243" i="3"/>
  <c r="F3243" i="3" s="1"/>
  <c r="C3244" i="3"/>
  <c r="F3244" i="3" s="1"/>
  <c r="C3245" i="3"/>
  <c r="F3245" i="3" s="1"/>
  <c r="C3246" i="3"/>
  <c r="F3246" i="3" s="1"/>
  <c r="C3247" i="3"/>
  <c r="F3247" i="3" s="1"/>
  <c r="C3248" i="3"/>
  <c r="F3248" i="3" s="1"/>
  <c r="C3249" i="3"/>
  <c r="F3249" i="3" s="1"/>
  <c r="C3250" i="3"/>
  <c r="F3250" i="3" s="1"/>
  <c r="C3251" i="3"/>
  <c r="F3251" i="3" s="1"/>
  <c r="C3252" i="3"/>
  <c r="F3252" i="3" s="1"/>
  <c r="C3253" i="3"/>
  <c r="F3253" i="3" s="1"/>
  <c r="C3254" i="3"/>
  <c r="F3254" i="3" s="1"/>
  <c r="C3255" i="3"/>
  <c r="F3255" i="3" s="1"/>
  <c r="C3256" i="3"/>
  <c r="F3256" i="3" s="1"/>
  <c r="C3257" i="3"/>
  <c r="F3257" i="3" s="1"/>
  <c r="C3258" i="3"/>
  <c r="F3258" i="3" s="1"/>
  <c r="C3259" i="3"/>
  <c r="F3259" i="3" s="1"/>
  <c r="C3260" i="3"/>
  <c r="F3260" i="3" s="1"/>
  <c r="C3261" i="3"/>
  <c r="F3261" i="3" s="1"/>
  <c r="C3262" i="3"/>
  <c r="F3262" i="3" s="1"/>
  <c r="C3263" i="3"/>
  <c r="F3263" i="3" s="1"/>
  <c r="C3264" i="3"/>
  <c r="F3264" i="3" s="1"/>
  <c r="C3265" i="3"/>
  <c r="F3265" i="3" s="1"/>
  <c r="C3266" i="3"/>
  <c r="F3266" i="3" s="1"/>
  <c r="C3267" i="3"/>
  <c r="F3267" i="3" s="1"/>
  <c r="C3268" i="3"/>
  <c r="F3268" i="3" s="1"/>
  <c r="C3269" i="3"/>
  <c r="F3269" i="3" s="1"/>
  <c r="C3270" i="3"/>
  <c r="F3270" i="3" s="1"/>
  <c r="C3271" i="3"/>
  <c r="F3271" i="3" s="1"/>
  <c r="C3272" i="3"/>
  <c r="F3272" i="3" s="1"/>
  <c r="C3273" i="3"/>
  <c r="F3273" i="3" s="1"/>
  <c r="C3274" i="3"/>
  <c r="F3274" i="3" s="1"/>
  <c r="C3275" i="3"/>
  <c r="F3275" i="3" s="1"/>
  <c r="C3276" i="3"/>
  <c r="F3276" i="3" s="1"/>
  <c r="C3277" i="3"/>
  <c r="F3277" i="3" s="1"/>
  <c r="C3278" i="3"/>
  <c r="F3278" i="3" s="1"/>
  <c r="C3279" i="3"/>
  <c r="F3279" i="3" s="1"/>
  <c r="C3280" i="3"/>
  <c r="F3280" i="3" s="1"/>
  <c r="C3281" i="3"/>
  <c r="F3281" i="3" s="1"/>
  <c r="C3282" i="3"/>
  <c r="F3282" i="3" s="1"/>
  <c r="C3283" i="3"/>
  <c r="F3283" i="3" s="1"/>
  <c r="C3284" i="3"/>
  <c r="F3284" i="3" s="1"/>
  <c r="C3285" i="3"/>
  <c r="F3285" i="3" s="1"/>
  <c r="C3286" i="3"/>
  <c r="F3286" i="3" s="1"/>
  <c r="C3287" i="3"/>
  <c r="F3287" i="3" s="1"/>
  <c r="C3288" i="3"/>
  <c r="F3288" i="3" s="1"/>
  <c r="C3289" i="3"/>
  <c r="F3289" i="3" s="1"/>
  <c r="C3290" i="3"/>
  <c r="F3290" i="3" s="1"/>
  <c r="C3291" i="3"/>
  <c r="F3291" i="3" s="1"/>
  <c r="C3292" i="3"/>
  <c r="F3292" i="3" s="1"/>
  <c r="C3293" i="3"/>
  <c r="F3293" i="3" s="1"/>
  <c r="C3294" i="3"/>
  <c r="F3294" i="3" s="1"/>
  <c r="C3295" i="3"/>
  <c r="F3295" i="3" s="1"/>
  <c r="C3296" i="3"/>
  <c r="F3296" i="3" s="1"/>
  <c r="C3297" i="3"/>
  <c r="F3297" i="3" s="1"/>
  <c r="C3298" i="3"/>
  <c r="F3298" i="3" s="1"/>
  <c r="C3299" i="3"/>
  <c r="F3299" i="3" s="1"/>
  <c r="C3300" i="3"/>
  <c r="F3300" i="3" s="1"/>
  <c r="C3301" i="3"/>
  <c r="F3301" i="3" s="1"/>
  <c r="C3302" i="3"/>
  <c r="F3302" i="3" s="1"/>
  <c r="C3303" i="3"/>
  <c r="F3303" i="3" s="1"/>
  <c r="C3304" i="3"/>
  <c r="F3304" i="3" s="1"/>
  <c r="C3305" i="3"/>
  <c r="F3305" i="3" s="1"/>
  <c r="C3306" i="3"/>
  <c r="F3306" i="3" s="1"/>
  <c r="C3307" i="3"/>
  <c r="F3307" i="3" s="1"/>
  <c r="C3308" i="3"/>
  <c r="F3308" i="3" s="1"/>
  <c r="C3309" i="3"/>
  <c r="F3309" i="3" s="1"/>
  <c r="C3310" i="3"/>
  <c r="F3310" i="3" s="1"/>
  <c r="C3311" i="3"/>
  <c r="F3311" i="3" s="1"/>
  <c r="C3312" i="3"/>
  <c r="F3312" i="3" s="1"/>
  <c r="C3313" i="3"/>
  <c r="F3313" i="3" s="1"/>
  <c r="C3314" i="3"/>
  <c r="F3314" i="3" s="1"/>
  <c r="C3315" i="3"/>
  <c r="F3315" i="3" s="1"/>
  <c r="C3316" i="3"/>
  <c r="F3316" i="3" s="1"/>
  <c r="C3317" i="3"/>
  <c r="F3317" i="3" s="1"/>
  <c r="C3318" i="3"/>
  <c r="F3318" i="3" s="1"/>
  <c r="C3319" i="3"/>
  <c r="F3319" i="3" s="1"/>
  <c r="C3320" i="3"/>
  <c r="F3320" i="3" s="1"/>
  <c r="C3321" i="3"/>
  <c r="F3321" i="3" s="1"/>
  <c r="C3322" i="3"/>
  <c r="F3322" i="3" s="1"/>
  <c r="C3323" i="3"/>
  <c r="F3323" i="3" s="1"/>
  <c r="C3324" i="3"/>
  <c r="F3324" i="3" s="1"/>
  <c r="C3325" i="3"/>
  <c r="F3325" i="3" s="1"/>
  <c r="C3326" i="3"/>
  <c r="F3326" i="3" s="1"/>
  <c r="C3327" i="3"/>
  <c r="F3327" i="3" s="1"/>
  <c r="C3328" i="3"/>
  <c r="F3328" i="3" s="1"/>
  <c r="C3329" i="3"/>
  <c r="F3329" i="3" s="1"/>
  <c r="C3330" i="3"/>
  <c r="F3330" i="3" s="1"/>
  <c r="C3331" i="3"/>
  <c r="F3331" i="3" s="1"/>
  <c r="C3332" i="3"/>
  <c r="F3332" i="3" s="1"/>
  <c r="C3333" i="3"/>
  <c r="F3333" i="3" s="1"/>
  <c r="C3334" i="3"/>
  <c r="F3334" i="3" s="1"/>
  <c r="C3335" i="3"/>
  <c r="F3335" i="3" s="1"/>
  <c r="C3336" i="3"/>
  <c r="F3336" i="3" s="1"/>
  <c r="C3337" i="3"/>
  <c r="F3337" i="3" s="1"/>
  <c r="C3338" i="3"/>
  <c r="F3338" i="3" s="1"/>
  <c r="C3339" i="3"/>
  <c r="F3339" i="3" s="1"/>
  <c r="C3340" i="3"/>
  <c r="F3340" i="3" s="1"/>
  <c r="C3341" i="3"/>
  <c r="F3341" i="3" s="1"/>
  <c r="C3342" i="3"/>
  <c r="F3342" i="3" s="1"/>
  <c r="C3343" i="3"/>
  <c r="F3343" i="3" s="1"/>
  <c r="C3344" i="3"/>
  <c r="F3344" i="3" s="1"/>
  <c r="C3345" i="3"/>
  <c r="F3345" i="3" s="1"/>
  <c r="C3346" i="3"/>
  <c r="F3346" i="3" s="1"/>
  <c r="C3347" i="3"/>
  <c r="F3347" i="3" s="1"/>
  <c r="C3348" i="3"/>
  <c r="F3348" i="3" s="1"/>
  <c r="C3349" i="3"/>
  <c r="F3349" i="3" s="1"/>
  <c r="C3350" i="3"/>
  <c r="F3350" i="3" s="1"/>
  <c r="C3351" i="3"/>
  <c r="F3351" i="3" s="1"/>
  <c r="C3352" i="3"/>
  <c r="F3352" i="3" s="1"/>
  <c r="C3353" i="3"/>
  <c r="F3353" i="3" s="1"/>
  <c r="C3354" i="3"/>
  <c r="F3354" i="3" s="1"/>
  <c r="C3355" i="3"/>
  <c r="F3355" i="3" s="1"/>
  <c r="C3356" i="3"/>
  <c r="F3356" i="3" s="1"/>
  <c r="C3357" i="3"/>
  <c r="F3357" i="3" s="1"/>
  <c r="C3358" i="3"/>
  <c r="F3358" i="3" s="1"/>
  <c r="C3359" i="3"/>
  <c r="F3359" i="3" s="1"/>
  <c r="C3360" i="3"/>
  <c r="F3360" i="3" s="1"/>
  <c r="C3361" i="3"/>
  <c r="F3361" i="3" s="1"/>
  <c r="C3362" i="3"/>
  <c r="F3362" i="3" s="1"/>
  <c r="C3363" i="3"/>
  <c r="F3363" i="3" s="1"/>
  <c r="C3364" i="3"/>
  <c r="F3364" i="3" s="1"/>
  <c r="C3365" i="3"/>
  <c r="F3365" i="3" s="1"/>
  <c r="C3366" i="3"/>
  <c r="F3366" i="3" s="1"/>
  <c r="C3367" i="3"/>
  <c r="F3367" i="3" s="1"/>
  <c r="C3368" i="3"/>
  <c r="F3368" i="3" s="1"/>
  <c r="C3369" i="3"/>
  <c r="F3369" i="3" s="1"/>
  <c r="C3370" i="3"/>
  <c r="F3370" i="3" s="1"/>
  <c r="C3371" i="3"/>
  <c r="F3371" i="3" s="1"/>
  <c r="C3372" i="3"/>
  <c r="F3372" i="3" s="1"/>
  <c r="C3373" i="3"/>
  <c r="F3373" i="3" s="1"/>
  <c r="C3374" i="3"/>
  <c r="F3374" i="3" s="1"/>
  <c r="C3375" i="3"/>
  <c r="F3375" i="3" s="1"/>
  <c r="C3376" i="3"/>
  <c r="F3376" i="3" s="1"/>
  <c r="C3377" i="3"/>
  <c r="F3377" i="3" s="1"/>
  <c r="C3378" i="3"/>
  <c r="F3378" i="3" s="1"/>
  <c r="C3379" i="3"/>
  <c r="F3379" i="3" s="1"/>
  <c r="C3380" i="3"/>
  <c r="F3380" i="3" s="1"/>
  <c r="C3381" i="3"/>
  <c r="F3381" i="3" s="1"/>
  <c r="C3382" i="3"/>
  <c r="F3382" i="3" s="1"/>
  <c r="C3383" i="3"/>
  <c r="F3383" i="3" s="1"/>
  <c r="C3384" i="3"/>
  <c r="F3384" i="3" s="1"/>
  <c r="C3385" i="3"/>
  <c r="F3385" i="3" s="1"/>
  <c r="C3386" i="3"/>
  <c r="F3386" i="3" s="1"/>
  <c r="C3387" i="3"/>
  <c r="F3387" i="3" s="1"/>
  <c r="C3388" i="3"/>
  <c r="F3388" i="3" s="1"/>
  <c r="C3389" i="3"/>
  <c r="F3389" i="3" s="1"/>
  <c r="C3390" i="3"/>
  <c r="F3390" i="3" s="1"/>
  <c r="C3391" i="3"/>
  <c r="F3391" i="3" s="1"/>
  <c r="C3392" i="3"/>
  <c r="F3392" i="3" s="1"/>
  <c r="C3393" i="3"/>
  <c r="F3393" i="3" s="1"/>
  <c r="C3394" i="3"/>
  <c r="F3394" i="3" s="1"/>
  <c r="C3395" i="3"/>
  <c r="F3395" i="3" s="1"/>
  <c r="C3396" i="3"/>
  <c r="F3396" i="3" s="1"/>
  <c r="C3397" i="3"/>
  <c r="F3397" i="3" s="1"/>
  <c r="C3398" i="3"/>
  <c r="F3398" i="3" s="1"/>
  <c r="C3399" i="3"/>
  <c r="F3399" i="3" s="1"/>
  <c r="C3400" i="3"/>
  <c r="F3400" i="3" s="1"/>
  <c r="C3401" i="3"/>
  <c r="F3401" i="3" s="1"/>
  <c r="C3402" i="3"/>
  <c r="F3402" i="3" s="1"/>
  <c r="C3403" i="3"/>
  <c r="F3403" i="3" s="1"/>
  <c r="C3404" i="3"/>
  <c r="F3404" i="3" s="1"/>
  <c r="C3405" i="3"/>
  <c r="F3405" i="3" s="1"/>
  <c r="C3406" i="3"/>
  <c r="F3406" i="3" s="1"/>
  <c r="C3407" i="3"/>
  <c r="F3407" i="3" s="1"/>
  <c r="C3408" i="3"/>
  <c r="F3408" i="3" s="1"/>
  <c r="C3409" i="3"/>
  <c r="F3409" i="3" s="1"/>
  <c r="C3410" i="3"/>
  <c r="F3410" i="3" s="1"/>
  <c r="C3411" i="3"/>
  <c r="F3411" i="3" s="1"/>
  <c r="C3412" i="3"/>
  <c r="F3412" i="3" s="1"/>
  <c r="C3413" i="3"/>
  <c r="F3413" i="3" s="1"/>
  <c r="C3414" i="3"/>
  <c r="F3414" i="3" s="1"/>
  <c r="C3415" i="3"/>
  <c r="F3415" i="3" s="1"/>
  <c r="C3416" i="3"/>
  <c r="F3416" i="3" s="1"/>
  <c r="C3417" i="3"/>
  <c r="F3417" i="3" s="1"/>
  <c r="C3418" i="3"/>
  <c r="F3418" i="3" s="1"/>
  <c r="C3419" i="3"/>
  <c r="F3419" i="3" s="1"/>
  <c r="C3420" i="3"/>
  <c r="F3420" i="3" s="1"/>
  <c r="C3421" i="3"/>
  <c r="F3421" i="3" s="1"/>
  <c r="C3422" i="3"/>
  <c r="F3422" i="3" s="1"/>
  <c r="C3423" i="3"/>
  <c r="F3423" i="3" s="1"/>
  <c r="C3424" i="3"/>
  <c r="F3424" i="3" s="1"/>
  <c r="C3425" i="3"/>
  <c r="F3425" i="3" s="1"/>
  <c r="C3426" i="3"/>
  <c r="F3426" i="3" s="1"/>
  <c r="C3427" i="3"/>
  <c r="F3427" i="3" s="1"/>
  <c r="C3428" i="3"/>
  <c r="F3428" i="3" s="1"/>
  <c r="C3429" i="3"/>
  <c r="F3429" i="3" s="1"/>
  <c r="C3430" i="3"/>
  <c r="F3430" i="3" s="1"/>
  <c r="C3431" i="3"/>
  <c r="F3431" i="3" s="1"/>
  <c r="C3432" i="3"/>
  <c r="F3432" i="3" s="1"/>
  <c r="C3433" i="3"/>
  <c r="F3433" i="3" s="1"/>
  <c r="C3434" i="3"/>
  <c r="F3434" i="3" s="1"/>
  <c r="C3435" i="3"/>
  <c r="F3435" i="3" s="1"/>
  <c r="C3436" i="3"/>
  <c r="F3436" i="3" s="1"/>
  <c r="C3437" i="3"/>
  <c r="F3437" i="3" s="1"/>
  <c r="C3438" i="3"/>
  <c r="F3438" i="3" s="1"/>
  <c r="C3439" i="3"/>
  <c r="F3439" i="3" s="1"/>
  <c r="C3440" i="3"/>
  <c r="F3440" i="3" s="1"/>
  <c r="C3441" i="3"/>
  <c r="F3441" i="3" s="1"/>
  <c r="C3442" i="3"/>
  <c r="F3442" i="3" s="1"/>
  <c r="C3443" i="3"/>
  <c r="F3443" i="3" s="1"/>
  <c r="C3444" i="3"/>
  <c r="F3444" i="3" s="1"/>
  <c r="C3445" i="3"/>
  <c r="F3445" i="3" s="1"/>
  <c r="C3446" i="3"/>
  <c r="F3446" i="3" s="1"/>
  <c r="C3447" i="3"/>
  <c r="F3447" i="3" s="1"/>
  <c r="C3448" i="3"/>
  <c r="F3448" i="3" s="1"/>
  <c r="C3449" i="3"/>
  <c r="F3449" i="3" s="1"/>
  <c r="C3450" i="3"/>
  <c r="F3450" i="3" s="1"/>
  <c r="C3451" i="3"/>
  <c r="F3451" i="3" s="1"/>
  <c r="C3452" i="3"/>
  <c r="F3452" i="3" s="1"/>
  <c r="C3453" i="3"/>
  <c r="F3453" i="3" s="1"/>
  <c r="C3454" i="3"/>
  <c r="F3454" i="3" s="1"/>
  <c r="C3455" i="3"/>
  <c r="F3455" i="3" s="1"/>
  <c r="C3456" i="3"/>
  <c r="F3456" i="3" s="1"/>
  <c r="C3457" i="3"/>
  <c r="F3457" i="3" s="1"/>
  <c r="C3458" i="3"/>
  <c r="F3458" i="3" s="1"/>
  <c r="C3459" i="3"/>
  <c r="F3459" i="3" s="1"/>
  <c r="C3460" i="3"/>
  <c r="F3460" i="3" s="1"/>
  <c r="C3461" i="3"/>
  <c r="F3461" i="3" s="1"/>
  <c r="C3462" i="3"/>
  <c r="F3462" i="3" s="1"/>
  <c r="C3463" i="3"/>
  <c r="F3463" i="3" s="1"/>
  <c r="C3464" i="3"/>
  <c r="F3464" i="3" s="1"/>
  <c r="C3465" i="3"/>
  <c r="F3465" i="3" s="1"/>
  <c r="C3466" i="3"/>
  <c r="F3466" i="3" s="1"/>
  <c r="C3467" i="3"/>
  <c r="F3467" i="3" s="1"/>
  <c r="C3468" i="3"/>
  <c r="F3468" i="3" s="1"/>
  <c r="C3469" i="3"/>
  <c r="F3469" i="3" s="1"/>
  <c r="C3470" i="3"/>
  <c r="F3470" i="3" s="1"/>
  <c r="C3471" i="3"/>
  <c r="F3471" i="3" s="1"/>
  <c r="C3472" i="3"/>
  <c r="F3472" i="3" s="1"/>
  <c r="C3473" i="3"/>
  <c r="F3473" i="3" s="1"/>
  <c r="C3474" i="3"/>
  <c r="F3474" i="3" s="1"/>
  <c r="C3475" i="3"/>
  <c r="F3475" i="3" s="1"/>
  <c r="C3476" i="3"/>
  <c r="F3476" i="3" s="1"/>
  <c r="C3477" i="3"/>
  <c r="F3477" i="3" s="1"/>
  <c r="C3478" i="3"/>
  <c r="F3478" i="3" s="1"/>
  <c r="C3479" i="3"/>
  <c r="F3479" i="3" s="1"/>
  <c r="C3480" i="3"/>
  <c r="F3480" i="3" s="1"/>
  <c r="C3481" i="3"/>
  <c r="F3481" i="3" s="1"/>
  <c r="C3482" i="3"/>
  <c r="F3482" i="3" s="1"/>
  <c r="C3483" i="3"/>
  <c r="F3483" i="3" s="1"/>
  <c r="C3484" i="3"/>
  <c r="F3484" i="3" s="1"/>
  <c r="C3485" i="3"/>
  <c r="F3485" i="3" s="1"/>
  <c r="C3486" i="3"/>
  <c r="F3486" i="3" s="1"/>
  <c r="C3487" i="3"/>
  <c r="F3487" i="3" s="1"/>
  <c r="C3488" i="3"/>
  <c r="F3488" i="3" s="1"/>
  <c r="C3489" i="3"/>
  <c r="F3489" i="3" s="1"/>
  <c r="C3490" i="3"/>
  <c r="F3490" i="3" s="1"/>
  <c r="C3491" i="3"/>
  <c r="F3491" i="3" s="1"/>
  <c r="C3492" i="3"/>
  <c r="F3492" i="3" s="1"/>
  <c r="C3493" i="3"/>
  <c r="F3493" i="3" s="1"/>
  <c r="C3494" i="3"/>
  <c r="F3494" i="3" s="1"/>
  <c r="C3495" i="3"/>
  <c r="F3495" i="3" s="1"/>
  <c r="C3496" i="3"/>
  <c r="F3496" i="3" s="1"/>
  <c r="C3497" i="3"/>
  <c r="F3497" i="3" s="1"/>
  <c r="C3498" i="3"/>
  <c r="F3498" i="3" s="1"/>
  <c r="C3499" i="3"/>
  <c r="F3499" i="3" s="1"/>
  <c r="C3500" i="3"/>
  <c r="F3500" i="3" s="1"/>
  <c r="C3501" i="3"/>
  <c r="F3501" i="3" s="1"/>
  <c r="C3502" i="3"/>
  <c r="F3502" i="3" s="1"/>
  <c r="C3503" i="3"/>
  <c r="F3503" i="3" s="1"/>
  <c r="C3504" i="3"/>
  <c r="F3504" i="3" s="1"/>
  <c r="C3505" i="3"/>
  <c r="F3505" i="3" s="1"/>
  <c r="C3506" i="3"/>
  <c r="F3506" i="3" s="1"/>
  <c r="C3507" i="3"/>
  <c r="F3507" i="3" s="1"/>
  <c r="C3508" i="3"/>
  <c r="F3508" i="3" s="1"/>
  <c r="C3509" i="3"/>
  <c r="F3509" i="3" s="1"/>
  <c r="C3510" i="3"/>
  <c r="F3510" i="3" s="1"/>
  <c r="C3511" i="3"/>
  <c r="F3511" i="3" s="1"/>
  <c r="C3512" i="3"/>
  <c r="F3512" i="3" s="1"/>
  <c r="C3513" i="3"/>
  <c r="F3513" i="3" s="1"/>
  <c r="C3514" i="3"/>
  <c r="F3514" i="3" s="1"/>
  <c r="C3515" i="3"/>
  <c r="F3515" i="3" s="1"/>
  <c r="C3516" i="3"/>
  <c r="F3516" i="3" s="1"/>
  <c r="C3517" i="3"/>
  <c r="F3517" i="3" s="1"/>
  <c r="C3518" i="3"/>
  <c r="F3518" i="3" s="1"/>
  <c r="C3519" i="3"/>
  <c r="F3519" i="3" s="1"/>
  <c r="C3520" i="3"/>
  <c r="F3520" i="3" s="1"/>
  <c r="C3521" i="3"/>
  <c r="F3521" i="3" s="1"/>
  <c r="C3522" i="3"/>
  <c r="F3522" i="3" s="1"/>
  <c r="C3523" i="3"/>
  <c r="F3523" i="3" s="1"/>
  <c r="C3524" i="3"/>
  <c r="F3524" i="3" s="1"/>
  <c r="C3525" i="3"/>
  <c r="F3525" i="3" s="1"/>
  <c r="C3526" i="3"/>
  <c r="F3526" i="3" s="1"/>
  <c r="C3527" i="3"/>
  <c r="F3527" i="3" s="1"/>
  <c r="C3528" i="3"/>
  <c r="F3528" i="3" s="1"/>
  <c r="C3529" i="3"/>
  <c r="F3529" i="3" s="1"/>
  <c r="C3530" i="3"/>
  <c r="F3530" i="3" s="1"/>
  <c r="C3531" i="3"/>
  <c r="F3531" i="3" s="1"/>
  <c r="C3532" i="3"/>
  <c r="F3532" i="3" s="1"/>
  <c r="C3533" i="3"/>
  <c r="F3533" i="3" s="1"/>
  <c r="C3534" i="3"/>
  <c r="F3534" i="3" s="1"/>
  <c r="C3535" i="3"/>
  <c r="F3535" i="3" s="1"/>
  <c r="C3536" i="3"/>
  <c r="F3536" i="3" s="1"/>
  <c r="C3537" i="3"/>
  <c r="F3537" i="3" s="1"/>
  <c r="C3538" i="3"/>
  <c r="F3538" i="3" s="1"/>
  <c r="C3539" i="3"/>
  <c r="F3539" i="3" s="1"/>
  <c r="C3540" i="3"/>
  <c r="F3540" i="3" s="1"/>
  <c r="C3541" i="3"/>
  <c r="F3541" i="3" s="1"/>
  <c r="C3542" i="3"/>
  <c r="F3542" i="3" s="1"/>
  <c r="C3543" i="3"/>
  <c r="F3543" i="3" s="1"/>
  <c r="C3544" i="3"/>
  <c r="F3544" i="3" s="1"/>
  <c r="C3545" i="3"/>
  <c r="F3545" i="3" s="1"/>
  <c r="C3546" i="3"/>
  <c r="F3546" i="3" s="1"/>
  <c r="C3547" i="3"/>
  <c r="F3547" i="3" s="1"/>
  <c r="C3548" i="3"/>
  <c r="F3548" i="3" s="1"/>
  <c r="C3549" i="3"/>
  <c r="F3549" i="3" s="1"/>
  <c r="C3550" i="3"/>
  <c r="F3550" i="3" s="1"/>
  <c r="C3551" i="3"/>
  <c r="F3551" i="3" s="1"/>
  <c r="C3552" i="3"/>
  <c r="F3552" i="3" s="1"/>
  <c r="C3553" i="3"/>
  <c r="F3553" i="3" s="1"/>
  <c r="C3554" i="3"/>
  <c r="F3554" i="3" s="1"/>
  <c r="C3555" i="3"/>
  <c r="F3555" i="3" s="1"/>
  <c r="C3556" i="3"/>
  <c r="F3556" i="3" s="1"/>
  <c r="C3557" i="3"/>
  <c r="F3557" i="3" s="1"/>
  <c r="C3558" i="3"/>
  <c r="F3558" i="3" s="1"/>
  <c r="C3559" i="3"/>
  <c r="F3559" i="3" s="1"/>
  <c r="C3560" i="3"/>
  <c r="F3560" i="3" s="1"/>
  <c r="C3561" i="3"/>
  <c r="F3561" i="3" s="1"/>
  <c r="C3562" i="3"/>
  <c r="F3562" i="3" s="1"/>
  <c r="C3563" i="3"/>
  <c r="F3563" i="3" s="1"/>
  <c r="C3564" i="3"/>
  <c r="F3564" i="3" s="1"/>
  <c r="C3565" i="3"/>
  <c r="F3565" i="3" s="1"/>
  <c r="C3566" i="3"/>
  <c r="F3566" i="3" s="1"/>
  <c r="C3567" i="3"/>
  <c r="F3567" i="3" s="1"/>
  <c r="C3568" i="3"/>
  <c r="F3568" i="3" s="1"/>
  <c r="C3569" i="3"/>
  <c r="F3569" i="3" s="1"/>
  <c r="C3570" i="3"/>
  <c r="F3570" i="3" s="1"/>
  <c r="C3571" i="3"/>
  <c r="F3571" i="3" s="1"/>
  <c r="C3572" i="3"/>
  <c r="F3572" i="3" s="1"/>
  <c r="C3573" i="3"/>
  <c r="F3573" i="3" s="1"/>
  <c r="C3574" i="3"/>
  <c r="F3574" i="3" s="1"/>
  <c r="C3575" i="3"/>
  <c r="F3575" i="3" s="1"/>
  <c r="C3576" i="3"/>
  <c r="F3576" i="3" s="1"/>
  <c r="C3577" i="3"/>
  <c r="F3577" i="3" s="1"/>
  <c r="C3578" i="3"/>
  <c r="F3578" i="3" s="1"/>
  <c r="C3579" i="3"/>
  <c r="F3579" i="3" s="1"/>
  <c r="C3580" i="3"/>
  <c r="F3580" i="3" s="1"/>
  <c r="C3581" i="3"/>
  <c r="F3581" i="3" s="1"/>
  <c r="C3582" i="3"/>
  <c r="F3582" i="3" s="1"/>
  <c r="C3583" i="3"/>
  <c r="F3583" i="3" s="1"/>
  <c r="C3584" i="3"/>
  <c r="F3584" i="3" s="1"/>
  <c r="C3585" i="3"/>
  <c r="F3585" i="3" s="1"/>
  <c r="C3586" i="3"/>
  <c r="F3586" i="3" s="1"/>
  <c r="C3587" i="3"/>
  <c r="F3587" i="3" s="1"/>
  <c r="C3588" i="3"/>
  <c r="F3588" i="3" s="1"/>
  <c r="C3589" i="3"/>
  <c r="F3589" i="3" s="1"/>
  <c r="C3590" i="3"/>
  <c r="F3590" i="3" s="1"/>
  <c r="C3591" i="3"/>
  <c r="F3591" i="3" s="1"/>
  <c r="C3592" i="3"/>
  <c r="F3592" i="3" s="1"/>
  <c r="C3593" i="3"/>
  <c r="F3593" i="3" s="1"/>
  <c r="C3594" i="3"/>
  <c r="F3594" i="3" s="1"/>
  <c r="C3595" i="3"/>
  <c r="F3595" i="3" s="1"/>
  <c r="C3596" i="3"/>
  <c r="F3596" i="3" s="1"/>
  <c r="C3597" i="3"/>
  <c r="F3597" i="3" s="1"/>
  <c r="C3598" i="3"/>
  <c r="F3598" i="3" s="1"/>
  <c r="C3599" i="3"/>
  <c r="F3599" i="3" s="1"/>
  <c r="C3600" i="3"/>
  <c r="F3600" i="3" s="1"/>
  <c r="C3601" i="3"/>
  <c r="F3601" i="3" s="1"/>
  <c r="C3602" i="3"/>
  <c r="F3602" i="3" s="1"/>
  <c r="C3603" i="3"/>
  <c r="F3603" i="3" s="1"/>
  <c r="C3604" i="3"/>
  <c r="F3604" i="3" s="1"/>
  <c r="C3605" i="3"/>
  <c r="F3605" i="3" s="1"/>
  <c r="C3606" i="3"/>
  <c r="F3606" i="3" s="1"/>
  <c r="C3607" i="3"/>
  <c r="F3607" i="3" s="1"/>
  <c r="C3608" i="3"/>
  <c r="F3608" i="3" s="1"/>
  <c r="C3609" i="3"/>
  <c r="F3609" i="3" s="1"/>
  <c r="C3610" i="3"/>
  <c r="F3610" i="3" s="1"/>
  <c r="C3611" i="3"/>
  <c r="F3611" i="3" s="1"/>
  <c r="C3612" i="3"/>
  <c r="F3612" i="3" s="1"/>
  <c r="C3613" i="3"/>
  <c r="F3613" i="3" s="1"/>
  <c r="C3614" i="3"/>
  <c r="F3614" i="3" s="1"/>
  <c r="C3615" i="3"/>
  <c r="F3615" i="3" s="1"/>
  <c r="C3616" i="3"/>
  <c r="F3616" i="3" s="1"/>
  <c r="C3617" i="3"/>
  <c r="F3617" i="3" s="1"/>
  <c r="C3618" i="3"/>
  <c r="F3618" i="3" s="1"/>
  <c r="C3619" i="3"/>
  <c r="F3619" i="3" s="1"/>
  <c r="C3620" i="3"/>
  <c r="F3620" i="3" s="1"/>
  <c r="C3621" i="3"/>
  <c r="F3621" i="3" s="1"/>
  <c r="C3622" i="3"/>
  <c r="F3622" i="3" s="1"/>
  <c r="C3623" i="3"/>
  <c r="F3623" i="3" s="1"/>
  <c r="C3624" i="3"/>
  <c r="F3624" i="3" s="1"/>
  <c r="C3625" i="3"/>
  <c r="F3625" i="3" s="1"/>
  <c r="C3626" i="3"/>
  <c r="F3626" i="3" s="1"/>
  <c r="C3627" i="3"/>
  <c r="F3627" i="3" s="1"/>
  <c r="C3628" i="3"/>
  <c r="F3628" i="3" s="1"/>
  <c r="C3629" i="3"/>
  <c r="F3629" i="3" s="1"/>
  <c r="C3630" i="3"/>
  <c r="F3630" i="3" s="1"/>
  <c r="C3631" i="3"/>
  <c r="F3631" i="3" s="1"/>
  <c r="C3632" i="3"/>
  <c r="F3632" i="3" s="1"/>
  <c r="C3633" i="3"/>
  <c r="F3633" i="3" s="1"/>
  <c r="C3634" i="3"/>
  <c r="F3634" i="3" s="1"/>
  <c r="C3635" i="3"/>
  <c r="F3635" i="3" s="1"/>
  <c r="C3636" i="3"/>
  <c r="F3636" i="3" s="1"/>
  <c r="C3637" i="3"/>
  <c r="F3637" i="3" s="1"/>
  <c r="C3638" i="3"/>
  <c r="F3638" i="3" s="1"/>
  <c r="C3639" i="3"/>
  <c r="F3639" i="3" s="1"/>
  <c r="C3640" i="3"/>
  <c r="F3640" i="3" s="1"/>
  <c r="C3641" i="3"/>
  <c r="F3641" i="3" s="1"/>
  <c r="C3642" i="3"/>
  <c r="F3642" i="3" s="1"/>
  <c r="C3643" i="3"/>
  <c r="F3643" i="3" s="1"/>
  <c r="C3644" i="3"/>
  <c r="F3644" i="3" s="1"/>
  <c r="C3645" i="3"/>
  <c r="F3645" i="3" s="1"/>
  <c r="C3646" i="3"/>
  <c r="F3646" i="3" s="1"/>
  <c r="C3647" i="3"/>
  <c r="F3647" i="3" s="1"/>
  <c r="C3648" i="3"/>
  <c r="F3648" i="3" s="1"/>
  <c r="C3649" i="3"/>
  <c r="F3649" i="3" s="1"/>
  <c r="C3650" i="3"/>
  <c r="F3650" i="3" s="1"/>
  <c r="C3651" i="3"/>
  <c r="F3651" i="3" s="1"/>
  <c r="C3652" i="3"/>
  <c r="F3652" i="3" s="1"/>
  <c r="C3653" i="3"/>
  <c r="F3653" i="3" s="1"/>
  <c r="C3654" i="3"/>
  <c r="F3654" i="3" s="1"/>
  <c r="C3655" i="3"/>
  <c r="F3655" i="3" s="1"/>
  <c r="C3656" i="3"/>
  <c r="F3656" i="3" s="1"/>
  <c r="C3657" i="3"/>
  <c r="F3657" i="3" s="1"/>
  <c r="C3658" i="3"/>
  <c r="F3658" i="3" s="1"/>
  <c r="C3659" i="3"/>
  <c r="F3659" i="3" s="1"/>
  <c r="C3660" i="3"/>
  <c r="F3660" i="3" s="1"/>
  <c r="C3661" i="3"/>
  <c r="F3661" i="3" s="1"/>
  <c r="C3662" i="3"/>
  <c r="F3662" i="3" s="1"/>
  <c r="C3663" i="3"/>
  <c r="F3663" i="3" s="1"/>
  <c r="C3664" i="3"/>
  <c r="F3664" i="3" s="1"/>
  <c r="C3665" i="3"/>
  <c r="F3665" i="3" s="1"/>
  <c r="C3666" i="3"/>
  <c r="F3666" i="3" s="1"/>
  <c r="C3667" i="3"/>
  <c r="F3667" i="3" s="1"/>
  <c r="C3668" i="3"/>
  <c r="F3668" i="3" s="1"/>
  <c r="C3669" i="3"/>
  <c r="F3669" i="3" s="1"/>
  <c r="C3670" i="3"/>
  <c r="F3670" i="3" s="1"/>
  <c r="C3671" i="3"/>
  <c r="F3671" i="3" s="1"/>
  <c r="C3672" i="3"/>
  <c r="F3672" i="3" s="1"/>
  <c r="C3673" i="3"/>
  <c r="F3673" i="3" s="1"/>
  <c r="C3674" i="3"/>
  <c r="F3674" i="3" s="1"/>
  <c r="C3675" i="3"/>
  <c r="F3675" i="3" s="1"/>
  <c r="C3676" i="3"/>
  <c r="F3676" i="3" s="1"/>
  <c r="C3677" i="3"/>
  <c r="F3677" i="3" s="1"/>
  <c r="C3678" i="3"/>
  <c r="F3678" i="3" s="1"/>
  <c r="C3679" i="3"/>
  <c r="F3679" i="3" s="1"/>
  <c r="C3680" i="3"/>
  <c r="F3680" i="3" s="1"/>
  <c r="C3681" i="3"/>
  <c r="F3681" i="3" s="1"/>
  <c r="C3682" i="3"/>
  <c r="F3682" i="3" s="1"/>
  <c r="C3683" i="3"/>
  <c r="F3683" i="3" s="1"/>
  <c r="C3684" i="3"/>
  <c r="F3684" i="3" s="1"/>
  <c r="C3685" i="3"/>
  <c r="F3685" i="3" s="1"/>
  <c r="C3686" i="3"/>
  <c r="F3686" i="3" s="1"/>
  <c r="C3687" i="3"/>
  <c r="F3687" i="3" s="1"/>
  <c r="C3688" i="3"/>
  <c r="F3688" i="3" s="1"/>
  <c r="C3689" i="3"/>
  <c r="F3689" i="3" s="1"/>
  <c r="C3690" i="3"/>
  <c r="F3690" i="3" s="1"/>
  <c r="C3691" i="3"/>
  <c r="F3691" i="3" s="1"/>
  <c r="C3692" i="3"/>
  <c r="F3692" i="3" s="1"/>
  <c r="C3693" i="3"/>
  <c r="F3693" i="3" s="1"/>
  <c r="C3694" i="3"/>
  <c r="F3694" i="3" s="1"/>
  <c r="C3695" i="3"/>
  <c r="F3695" i="3" s="1"/>
  <c r="C3696" i="3"/>
  <c r="F3696" i="3" s="1"/>
  <c r="C3697" i="3"/>
  <c r="F3697" i="3" s="1"/>
  <c r="C3698" i="3"/>
  <c r="F3698" i="3" s="1"/>
  <c r="C3699" i="3"/>
  <c r="F3699" i="3" s="1"/>
  <c r="C3700" i="3"/>
  <c r="F3700" i="3" s="1"/>
  <c r="C3701" i="3"/>
  <c r="F3701" i="3" s="1"/>
  <c r="C3702" i="3"/>
  <c r="F3702" i="3" s="1"/>
  <c r="C3703" i="3"/>
  <c r="F3703" i="3" s="1"/>
  <c r="C3704" i="3"/>
  <c r="F3704" i="3" s="1"/>
  <c r="C3705" i="3"/>
  <c r="F3705" i="3" s="1"/>
  <c r="C3706" i="3"/>
  <c r="F3706" i="3" s="1"/>
  <c r="C3707" i="3"/>
  <c r="F3707" i="3" s="1"/>
  <c r="C3708" i="3"/>
  <c r="F3708" i="3" s="1"/>
  <c r="C3709" i="3"/>
  <c r="F3709" i="3" s="1"/>
  <c r="C3710" i="3"/>
  <c r="F3710" i="3" s="1"/>
  <c r="C3711" i="3"/>
  <c r="F3711" i="3" s="1"/>
  <c r="C3712" i="3"/>
  <c r="F3712" i="3" s="1"/>
  <c r="C3713" i="3"/>
  <c r="F3713" i="3" s="1"/>
  <c r="C3714" i="3"/>
  <c r="F3714" i="3" s="1"/>
  <c r="C3715" i="3"/>
  <c r="F3715" i="3" s="1"/>
  <c r="C3716" i="3"/>
  <c r="F3716" i="3" s="1"/>
  <c r="C3717" i="3"/>
  <c r="F3717" i="3" s="1"/>
  <c r="C3718" i="3"/>
  <c r="F3718" i="3" s="1"/>
  <c r="C3719" i="3"/>
  <c r="F3719" i="3" s="1"/>
  <c r="C3720" i="3"/>
  <c r="F3720" i="3" s="1"/>
  <c r="C3721" i="3"/>
  <c r="F3721" i="3" s="1"/>
  <c r="C3722" i="3"/>
  <c r="F3722" i="3" s="1"/>
  <c r="C3723" i="3"/>
  <c r="F3723" i="3" s="1"/>
  <c r="C3724" i="3"/>
  <c r="F3724" i="3" s="1"/>
  <c r="C3725" i="3"/>
  <c r="F3725" i="3" s="1"/>
  <c r="C3726" i="3"/>
  <c r="F3726" i="3" s="1"/>
  <c r="C3727" i="3"/>
  <c r="F3727" i="3" s="1"/>
  <c r="C3728" i="3"/>
  <c r="F3728" i="3" s="1"/>
  <c r="C3729" i="3"/>
  <c r="F3729" i="3" s="1"/>
  <c r="C3730" i="3"/>
  <c r="F3730" i="3" s="1"/>
  <c r="C3731" i="3"/>
  <c r="F3731" i="3" s="1"/>
  <c r="C3732" i="3"/>
  <c r="F3732" i="3" s="1"/>
  <c r="C3733" i="3"/>
  <c r="F3733" i="3" s="1"/>
  <c r="C3734" i="3"/>
  <c r="F3734" i="3" s="1"/>
  <c r="C3735" i="3"/>
  <c r="F3735" i="3" s="1"/>
  <c r="C3736" i="3"/>
  <c r="F3736" i="3" s="1"/>
  <c r="C3737" i="3"/>
  <c r="F3737" i="3" s="1"/>
  <c r="C3738" i="3"/>
  <c r="F3738" i="3" s="1"/>
  <c r="C3739" i="3"/>
  <c r="F3739" i="3" s="1"/>
  <c r="C3740" i="3"/>
  <c r="F3740" i="3" s="1"/>
  <c r="C3741" i="3"/>
  <c r="F3741" i="3" s="1"/>
  <c r="C3742" i="3"/>
  <c r="F3742" i="3" s="1"/>
  <c r="C3743" i="3"/>
  <c r="F3743" i="3" s="1"/>
  <c r="C3744" i="3"/>
  <c r="F3744" i="3" s="1"/>
  <c r="C3745" i="3"/>
  <c r="F3745" i="3" s="1"/>
  <c r="C3746" i="3"/>
  <c r="F3746" i="3" s="1"/>
  <c r="C3747" i="3"/>
  <c r="F3747" i="3" s="1"/>
  <c r="C3748" i="3"/>
  <c r="F3748" i="3" s="1"/>
  <c r="C3749" i="3"/>
  <c r="F3749" i="3" s="1"/>
  <c r="C3750" i="3"/>
  <c r="F3750" i="3" s="1"/>
  <c r="C3751" i="3"/>
  <c r="F3751" i="3" s="1"/>
  <c r="C3752" i="3"/>
  <c r="F3752" i="3" s="1"/>
  <c r="C3753" i="3"/>
  <c r="F3753" i="3" s="1"/>
  <c r="C3754" i="3"/>
  <c r="F3754" i="3" s="1"/>
  <c r="C3755" i="3"/>
  <c r="F3755" i="3" s="1"/>
  <c r="C3756" i="3"/>
  <c r="F3756" i="3" s="1"/>
  <c r="C3757" i="3"/>
  <c r="F3757" i="3" s="1"/>
  <c r="C3758" i="3"/>
  <c r="F3758" i="3" s="1"/>
  <c r="C3759" i="3"/>
  <c r="F3759" i="3" s="1"/>
  <c r="C3760" i="3"/>
  <c r="F3760" i="3" s="1"/>
  <c r="C3761" i="3"/>
  <c r="F3761" i="3" s="1"/>
  <c r="C3762" i="3"/>
  <c r="F3762" i="3" s="1"/>
  <c r="C3763" i="3"/>
  <c r="F3763" i="3" s="1"/>
  <c r="C3764" i="3"/>
  <c r="F3764" i="3" s="1"/>
  <c r="C3765" i="3"/>
  <c r="F3765" i="3" s="1"/>
  <c r="C3766" i="3"/>
  <c r="F3766" i="3" s="1"/>
  <c r="C3767" i="3"/>
  <c r="F3767" i="3" s="1"/>
  <c r="C3768" i="3"/>
  <c r="F3768" i="3" s="1"/>
  <c r="C3769" i="3"/>
  <c r="F3769" i="3" s="1"/>
  <c r="C3770" i="3"/>
  <c r="F3770" i="3" s="1"/>
  <c r="C3771" i="3"/>
  <c r="F3771" i="3" s="1"/>
  <c r="C3772" i="3"/>
  <c r="F3772" i="3" s="1"/>
  <c r="C3773" i="3"/>
  <c r="F3773" i="3" s="1"/>
  <c r="C3774" i="3"/>
  <c r="F3774" i="3" s="1"/>
  <c r="C3775" i="3"/>
  <c r="F3775" i="3" s="1"/>
  <c r="C3776" i="3"/>
  <c r="F3776" i="3" s="1"/>
  <c r="C3777" i="3"/>
  <c r="F3777" i="3" s="1"/>
  <c r="C3778" i="3"/>
  <c r="F3778" i="3" s="1"/>
  <c r="C3779" i="3"/>
  <c r="F3779" i="3" s="1"/>
  <c r="C3780" i="3"/>
  <c r="F3780" i="3" s="1"/>
  <c r="C3781" i="3"/>
  <c r="F3781" i="3" s="1"/>
  <c r="C3782" i="3"/>
  <c r="F3782" i="3" s="1"/>
  <c r="C3783" i="3"/>
  <c r="F3783" i="3" s="1"/>
  <c r="C3784" i="3"/>
  <c r="F3784" i="3" s="1"/>
  <c r="C3785" i="3"/>
  <c r="F3785" i="3" s="1"/>
  <c r="C3786" i="3"/>
  <c r="F3786" i="3" s="1"/>
  <c r="C3787" i="3"/>
  <c r="F3787" i="3" s="1"/>
  <c r="C3788" i="3"/>
  <c r="F3788" i="3" s="1"/>
  <c r="C3789" i="3"/>
  <c r="F3789" i="3" s="1"/>
  <c r="C3790" i="3"/>
  <c r="F3790" i="3" s="1"/>
  <c r="C3791" i="3"/>
  <c r="F3791" i="3" s="1"/>
  <c r="C3792" i="3"/>
  <c r="F3792" i="3" s="1"/>
  <c r="C3793" i="3"/>
  <c r="F3793" i="3" s="1"/>
  <c r="C3794" i="3"/>
  <c r="F3794" i="3" s="1"/>
  <c r="C3795" i="3"/>
  <c r="F3795" i="3" s="1"/>
  <c r="C3796" i="3"/>
  <c r="F3796" i="3" s="1"/>
  <c r="C3797" i="3"/>
  <c r="F3797" i="3" s="1"/>
  <c r="C3798" i="3"/>
  <c r="F3798" i="3" s="1"/>
  <c r="C3799" i="3"/>
  <c r="F3799" i="3" s="1"/>
  <c r="C3800" i="3"/>
  <c r="F3800" i="3" s="1"/>
  <c r="C3801" i="3"/>
  <c r="F3801" i="3" s="1"/>
  <c r="C3802" i="3"/>
  <c r="F3802" i="3" s="1"/>
  <c r="C3803" i="3"/>
  <c r="F3803" i="3" s="1"/>
  <c r="C3804" i="3"/>
  <c r="F3804" i="3" s="1"/>
  <c r="C3805" i="3"/>
  <c r="F3805" i="3" s="1"/>
  <c r="C3806" i="3"/>
  <c r="F3806" i="3" s="1"/>
  <c r="C3807" i="3"/>
  <c r="F3807" i="3" s="1"/>
  <c r="C3808" i="3"/>
  <c r="F3808" i="3" s="1"/>
  <c r="C3809" i="3"/>
  <c r="F3809" i="3" s="1"/>
  <c r="C3810" i="3"/>
  <c r="F3810" i="3" s="1"/>
  <c r="C3811" i="3"/>
  <c r="F3811" i="3" s="1"/>
  <c r="C3812" i="3"/>
  <c r="F3812" i="3" s="1"/>
  <c r="C3813" i="3"/>
  <c r="F3813" i="3" s="1"/>
  <c r="C3814" i="3"/>
  <c r="F3814" i="3" s="1"/>
  <c r="C3815" i="3"/>
  <c r="F3815" i="3" s="1"/>
  <c r="C3816" i="3"/>
  <c r="F3816" i="3" s="1"/>
  <c r="C3817" i="3"/>
  <c r="F3817" i="3" s="1"/>
  <c r="C3818" i="3"/>
  <c r="F3818" i="3" s="1"/>
  <c r="C3819" i="3"/>
  <c r="F3819" i="3" s="1"/>
  <c r="C3820" i="3"/>
  <c r="F3820" i="3" s="1"/>
  <c r="C3821" i="3"/>
  <c r="F3821" i="3" s="1"/>
  <c r="C3822" i="3"/>
  <c r="F3822" i="3" s="1"/>
  <c r="C3823" i="3"/>
  <c r="F3823" i="3" s="1"/>
  <c r="C3824" i="3"/>
  <c r="F3824" i="3" s="1"/>
  <c r="C3825" i="3"/>
  <c r="F3825" i="3" s="1"/>
  <c r="C3826" i="3"/>
  <c r="F3826" i="3" s="1"/>
  <c r="C3827" i="3"/>
  <c r="F3827" i="3" s="1"/>
  <c r="C3828" i="3"/>
  <c r="F3828" i="3" s="1"/>
  <c r="C3829" i="3"/>
  <c r="F3829" i="3" s="1"/>
  <c r="C3830" i="3"/>
  <c r="F3830" i="3" s="1"/>
  <c r="C3831" i="3"/>
  <c r="F3831" i="3" s="1"/>
  <c r="C3832" i="3"/>
  <c r="F3832" i="3" s="1"/>
  <c r="C3833" i="3"/>
  <c r="F3833" i="3" s="1"/>
  <c r="C3834" i="3"/>
  <c r="F3834" i="3" s="1"/>
  <c r="C3835" i="3"/>
  <c r="F3835" i="3" s="1"/>
  <c r="C3836" i="3"/>
  <c r="F3836" i="3" s="1"/>
  <c r="C3837" i="3"/>
  <c r="F3837" i="3" s="1"/>
  <c r="C3838" i="3"/>
  <c r="F3838" i="3" s="1"/>
  <c r="C3839" i="3"/>
  <c r="F3839" i="3" s="1"/>
  <c r="C3840" i="3"/>
  <c r="F3840" i="3" s="1"/>
  <c r="C3841" i="3"/>
  <c r="F3841" i="3" s="1"/>
  <c r="C3842" i="3"/>
  <c r="F3842" i="3" s="1"/>
  <c r="C3843" i="3"/>
  <c r="F3843" i="3" s="1"/>
  <c r="C3844" i="3"/>
  <c r="F3844" i="3" s="1"/>
  <c r="C3845" i="3"/>
  <c r="F3845" i="3" s="1"/>
  <c r="C3846" i="3"/>
  <c r="F3846" i="3" s="1"/>
  <c r="C3847" i="3"/>
  <c r="F3847" i="3" s="1"/>
  <c r="C3848" i="3"/>
  <c r="F3848" i="3" s="1"/>
  <c r="C3849" i="3"/>
  <c r="F3849" i="3" s="1"/>
  <c r="C3850" i="3"/>
  <c r="F3850" i="3" s="1"/>
  <c r="C3851" i="3"/>
  <c r="F3851" i="3" s="1"/>
  <c r="C3852" i="3"/>
  <c r="F3852" i="3" s="1"/>
  <c r="C3853" i="3"/>
  <c r="F3853" i="3" s="1"/>
  <c r="C3854" i="3"/>
  <c r="F3854" i="3" s="1"/>
  <c r="C3855" i="3"/>
  <c r="F3855" i="3" s="1"/>
  <c r="C3856" i="3"/>
  <c r="F3856" i="3" s="1"/>
  <c r="C3857" i="3"/>
  <c r="F3857" i="3" s="1"/>
  <c r="C3858" i="3"/>
  <c r="F3858" i="3" s="1"/>
  <c r="C3859" i="3"/>
  <c r="F3859" i="3" s="1"/>
  <c r="C3860" i="3"/>
  <c r="F3860" i="3" s="1"/>
  <c r="C3861" i="3"/>
  <c r="F3861" i="3" s="1"/>
  <c r="C3862" i="3"/>
  <c r="F3862" i="3" s="1"/>
  <c r="C3863" i="3"/>
  <c r="F3863" i="3" s="1"/>
  <c r="C3864" i="3"/>
  <c r="F3864" i="3" s="1"/>
  <c r="C3865" i="3"/>
  <c r="F3865" i="3" s="1"/>
  <c r="C3866" i="3"/>
  <c r="F3866" i="3" s="1"/>
  <c r="C3867" i="3"/>
  <c r="F3867" i="3" s="1"/>
  <c r="C3868" i="3"/>
  <c r="F3868" i="3" s="1"/>
  <c r="C3869" i="3"/>
  <c r="F3869" i="3" s="1"/>
  <c r="C3870" i="3"/>
  <c r="F3870" i="3" s="1"/>
  <c r="C3871" i="3"/>
  <c r="F3871" i="3" s="1"/>
  <c r="C3872" i="3"/>
  <c r="F3872" i="3" s="1"/>
  <c r="C3873" i="3"/>
  <c r="F3873" i="3" s="1"/>
  <c r="C3874" i="3"/>
  <c r="F3874" i="3" s="1"/>
  <c r="C3875" i="3"/>
  <c r="F3875" i="3" s="1"/>
  <c r="C3876" i="3"/>
  <c r="F3876" i="3" s="1"/>
  <c r="C3877" i="3"/>
  <c r="F3877" i="3" s="1"/>
  <c r="C3878" i="3"/>
  <c r="F3878" i="3" s="1"/>
  <c r="C3879" i="3"/>
  <c r="F3879" i="3" s="1"/>
  <c r="C3880" i="3"/>
  <c r="F3880" i="3" s="1"/>
  <c r="C3881" i="3"/>
  <c r="F3881" i="3" s="1"/>
  <c r="C3882" i="3"/>
  <c r="F3882" i="3" s="1"/>
  <c r="C3883" i="3"/>
  <c r="F3883" i="3" s="1"/>
  <c r="C3884" i="3"/>
  <c r="F3884" i="3" s="1"/>
  <c r="C3885" i="3"/>
  <c r="F3885" i="3" s="1"/>
  <c r="C3886" i="3"/>
  <c r="F3886" i="3" s="1"/>
  <c r="C3887" i="3"/>
  <c r="F3887" i="3" s="1"/>
  <c r="C3888" i="3"/>
  <c r="F3888" i="3" s="1"/>
  <c r="C3889" i="3"/>
  <c r="F3889" i="3" s="1"/>
  <c r="C3890" i="3"/>
  <c r="F3890" i="3" s="1"/>
  <c r="C3891" i="3"/>
  <c r="F3891" i="3" s="1"/>
  <c r="C3892" i="3"/>
  <c r="F3892" i="3" s="1"/>
  <c r="C3893" i="3"/>
  <c r="F3893" i="3" s="1"/>
  <c r="C3894" i="3"/>
  <c r="F3894" i="3" s="1"/>
  <c r="C3895" i="3"/>
  <c r="F3895" i="3" s="1"/>
  <c r="C3896" i="3"/>
  <c r="F3896" i="3" s="1"/>
  <c r="C3897" i="3"/>
  <c r="F3897" i="3" s="1"/>
  <c r="C3898" i="3"/>
  <c r="F3898" i="3" s="1"/>
  <c r="C3899" i="3"/>
  <c r="F3899" i="3" s="1"/>
  <c r="C3900" i="3"/>
  <c r="F3900" i="3" s="1"/>
  <c r="C3901" i="3"/>
  <c r="F3901" i="3" s="1"/>
  <c r="C3902" i="3"/>
  <c r="F3902" i="3" s="1"/>
  <c r="C3903" i="3"/>
  <c r="F3903" i="3" s="1"/>
  <c r="C3904" i="3"/>
  <c r="F3904" i="3" s="1"/>
  <c r="C3905" i="3"/>
  <c r="F3905" i="3" s="1"/>
  <c r="C3906" i="3"/>
  <c r="F3906" i="3" s="1"/>
  <c r="C3907" i="3"/>
  <c r="F3907" i="3" s="1"/>
  <c r="C3908" i="3"/>
  <c r="F3908" i="3" s="1"/>
  <c r="C3909" i="3"/>
  <c r="F3909" i="3" s="1"/>
  <c r="C3910" i="3"/>
  <c r="F3910" i="3" s="1"/>
  <c r="C3911" i="3"/>
  <c r="F3911" i="3" s="1"/>
  <c r="C3912" i="3"/>
  <c r="F3912" i="3" s="1"/>
  <c r="C3913" i="3"/>
  <c r="F3913" i="3" s="1"/>
  <c r="C3914" i="3"/>
  <c r="F3914" i="3" s="1"/>
  <c r="C3915" i="3"/>
  <c r="F3915" i="3" s="1"/>
  <c r="C3916" i="3"/>
  <c r="F3916" i="3" s="1"/>
  <c r="C3917" i="3"/>
  <c r="F3917" i="3" s="1"/>
  <c r="C3918" i="3"/>
  <c r="F3918" i="3" s="1"/>
  <c r="C3919" i="3"/>
  <c r="F3919" i="3" s="1"/>
  <c r="C3920" i="3"/>
  <c r="F3920" i="3" s="1"/>
  <c r="C3921" i="3"/>
  <c r="F3921" i="3" s="1"/>
  <c r="C3922" i="3"/>
  <c r="F3922" i="3" s="1"/>
  <c r="C3923" i="3"/>
  <c r="F3923" i="3" s="1"/>
  <c r="C3924" i="3"/>
  <c r="F3924" i="3" s="1"/>
  <c r="C3925" i="3"/>
  <c r="F3925" i="3" s="1"/>
  <c r="C3926" i="3"/>
  <c r="F3926" i="3" s="1"/>
  <c r="C3927" i="3"/>
  <c r="F3927" i="3" s="1"/>
  <c r="C3928" i="3"/>
  <c r="F3928" i="3" s="1"/>
  <c r="C3929" i="3"/>
  <c r="F3929" i="3" s="1"/>
  <c r="C3930" i="3"/>
  <c r="F3930" i="3" s="1"/>
  <c r="C3931" i="3"/>
  <c r="F3931" i="3" s="1"/>
  <c r="C3932" i="3"/>
  <c r="F3932" i="3" s="1"/>
  <c r="C3933" i="3"/>
  <c r="F3933" i="3" s="1"/>
  <c r="C3934" i="3"/>
  <c r="F3934" i="3" s="1"/>
  <c r="C3935" i="3"/>
  <c r="F3935" i="3" s="1"/>
  <c r="C3936" i="3"/>
  <c r="F3936" i="3" s="1"/>
  <c r="C3937" i="3"/>
  <c r="F3937" i="3" s="1"/>
  <c r="C3938" i="3"/>
  <c r="F3938" i="3" s="1"/>
  <c r="C3939" i="3"/>
  <c r="F3939" i="3" s="1"/>
  <c r="C3940" i="3"/>
  <c r="F3940" i="3" s="1"/>
  <c r="C3941" i="3"/>
  <c r="F3941" i="3" s="1"/>
  <c r="C3942" i="3"/>
  <c r="F3942" i="3" s="1"/>
  <c r="C3943" i="3"/>
  <c r="F3943" i="3" s="1"/>
  <c r="C3944" i="3"/>
  <c r="F3944" i="3" s="1"/>
  <c r="C3945" i="3"/>
  <c r="F3945" i="3" s="1"/>
  <c r="C3946" i="3"/>
  <c r="F3946" i="3" s="1"/>
  <c r="C3947" i="3"/>
  <c r="F3947" i="3" s="1"/>
  <c r="C3948" i="3"/>
  <c r="F3948" i="3" s="1"/>
  <c r="C3949" i="3"/>
  <c r="F3949" i="3" s="1"/>
  <c r="C3950" i="3"/>
  <c r="F3950" i="3" s="1"/>
  <c r="C3951" i="3"/>
  <c r="F3951" i="3" s="1"/>
  <c r="C3952" i="3"/>
  <c r="F3952" i="3" s="1"/>
  <c r="C3953" i="3"/>
  <c r="F3953" i="3" s="1"/>
  <c r="C3954" i="3"/>
  <c r="F3954" i="3" s="1"/>
  <c r="C3955" i="3"/>
  <c r="F3955" i="3" s="1"/>
  <c r="C3956" i="3"/>
  <c r="F3956" i="3" s="1"/>
  <c r="C3957" i="3"/>
  <c r="F3957" i="3" s="1"/>
  <c r="C3958" i="3"/>
  <c r="F3958" i="3" s="1"/>
  <c r="C3959" i="3"/>
  <c r="F3959" i="3" s="1"/>
  <c r="C3960" i="3"/>
  <c r="F3960" i="3" s="1"/>
  <c r="C3961" i="3"/>
  <c r="F3961" i="3" s="1"/>
  <c r="C3962" i="3"/>
  <c r="F3962" i="3" s="1"/>
  <c r="C3963" i="3"/>
  <c r="F3963" i="3" s="1"/>
  <c r="C3964" i="3"/>
  <c r="F3964" i="3" s="1"/>
  <c r="C3965" i="3"/>
  <c r="F3965" i="3" s="1"/>
  <c r="C3966" i="3"/>
  <c r="F3966" i="3" s="1"/>
  <c r="C3967" i="3"/>
  <c r="F3967" i="3" s="1"/>
  <c r="C3968" i="3"/>
  <c r="F3968" i="3" s="1"/>
  <c r="C3969" i="3"/>
  <c r="F3969" i="3" s="1"/>
  <c r="C3970" i="3"/>
  <c r="F3970" i="3" s="1"/>
  <c r="C3971" i="3"/>
  <c r="F3971" i="3" s="1"/>
  <c r="C3972" i="3"/>
  <c r="F3972" i="3" s="1"/>
  <c r="C3973" i="3"/>
  <c r="F3973" i="3" s="1"/>
  <c r="C3974" i="3"/>
  <c r="F3974" i="3" s="1"/>
  <c r="C3975" i="3"/>
  <c r="F3975" i="3" s="1"/>
  <c r="C3976" i="3"/>
  <c r="F3976" i="3" s="1"/>
  <c r="C3977" i="3"/>
  <c r="F3977" i="3" s="1"/>
  <c r="C3978" i="3"/>
  <c r="F3978" i="3" s="1"/>
  <c r="C3979" i="3"/>
  <c r="F3979" i="3" s="1"/>
  <c r="C3980" i="3"/>
  <c r="F3980" i="3" s="1"/>
  <c r="C3981" i="3"/>
  <c r="F3981" i="3" s="1"/>
  <c r="C3982" i="3"/>
  <c r="F3982" i="3" s="1"/>
  <c r="C3983" i="3"/>
  <c r="F3983" i="3" s="1"/>
  <c r="C3984" i="3"/>
  <c r="F3984" i="3" s="1"/>
  <c r="C3985" i="3"/>
  <c r="F3985" i="3" s="1"/>
  <c r="C3986" i="3"/>
  <c r="F3986" i="3" s="1"/>
  <c r="C3987" i="3"/>
  <c r="F3987" i="3" s="1"/>
  <c r="C3988" i="3"/>
  <c r="F3988" i="3" s="1"/>
  <c r="C3989" i="3"/>
  <c r="F3989" i="3" s="1"/>
  <c r="C3990" i="3"/>
  <c r="F3990" i="3" s="1"/>
  <c r="C3991" i="3"/>
  <c r="F3991" i="3" s="1"/>
  <c r="C3992" i="3"/>
  <c r="F3992" i="3" s="1"/>
  <c r="C3993" i="3"/>
  <c r="F3993" i="3" s="1"/>
  <c r="C3994" i="3"/>
  <c r="F3994" i="3" s="1"/>
  <c r="C3995" i="3"/>
  <c r="F3995" i="3" s="1"/>
  <c r="C3996" i="3"/>
  <c r="F3996" i="3" s="1"/>
  <c r="C3997" i="3"/>
  <c r="F3997" i="3" s="1"/>
  <c r="C3998" i="3"/>
  <c r="F3998" i="3" s="1"/>
  <c r="C3999" i="3"/>
  <c r="F3999" i="3" s="1"/>
  <c r="C4000" i="3"/>
  <c r="F4000" i="3" s="1"/>
  <c r="C4001" i="3"/>
  <c r="F4001" i="3" s="1"/>
  <c r="C4002" i="3"/>
  <c r="F4002" i="3" s="1"/>
  <c r="C4003" i="3"/>
  <c r="F4003" i="3" s="1"/>
  <c r="C4004" i="3"/>
  <c r="F4004" i="3" s="1"/>
  <c r="C4005" i="3"/>
  <c r="F4005" i="3" s="1"/>
  <c r="C4006" i="3"/>
  <c r="F4006" i="3" s="1"/>
  <c r="C4007" i="3"/>
  <c r="F4007" i="3" s="1"/>
  <c r="C4008" i="3"/>
  <c r="F4008" i="3" s="1"/>
  <c r="C4009" i="3"/>
  <c r="F4009" i="3" s="1"/>
  <c r="C4010" i="3"/>
  <c r="F4010" i="3" s="1"/>
  <c r="C4011" i="3"/>
  <c r="F4011" i="3" s="1"/>
  <c r="C4012" i="3"/>
  <c r="F4012" i="3" s="1"/>
  <c r="C4013" i="3"/>
  <c r="F4013" i="3" s="1"/>
  <c r="C4014" i="3"/>
  <c r="F4014" i="3" s="1"/>
  <c r="C4015" i="3"/>
  <c r="F4015" i="3" s="1"/>
  <c r="C4016" i="3"/>
  <c r="F4016" i="3" s="1"/>
  <c r="C4017" i="3"/>
  <c r="F4017" i="3" s="1"/>
  <c r="C4018" i="3"/>
  <c r="F4018" i="3" s="1"/>
  <c r="C4019" i="3"/>
  <c r="F4019" i="3" s="1"/>
  <c r="C4020" i="3"/>
  <c r="F4020" i="3" s="1"/>
  <c r="C4021" i="3"/>
  <c r="F4021" i="3" s="1"/>
  <c r="C4022" i="3"/>
  <c r="F4022" i="3" s="1"/>
  <c r="C4023" i="3"/>
  <c r="F4023" i="3" s="1"/>
  <c r="C4024" i="3"/>
  <c r="F4024" i="3" s="1"/>
  <c r="C4025" i="3"/>
  <c r="F4025" i="3" s="1"/>
  <c r="C4026" i="3"/>
  <c r="F4026" i="3" s="1"/>
  <c r="C4027" i="3"/>
  <c r="F4027" i="3" s="1"/>
  <c r="C4028" i="3"/>
  <c r="F4028" i="3" s="1"/>
  <c r="C4029" i="3"/>
  <c r="F4029" i="3" s="1"/>
  <c r="C4030" i="3"/>
  <c r="F4030" i="3" s="1"/>
  <c r="C4031" i="3"/>
  <c r="F4031" i="3" s="1"/>
  <c r="C4032" i="3"/>
  <c r="F4032" i="3" s="1"/>
  <c r="C4033" i="3"/>
  <c r="F4033" i="3" s="1"/>
  <c r="C4034" i="3"/>
  <c r="F4034" i="3" s="1"/>
  <c r="C4035" i="3"/>
  <c r="F4035" i="3" s="1"/>
  <c r="C4036" i="3"/>
  <c r="F4036" i="3" s="1"/>
  <c r="C4037" i="3"/>
  <c r="F4037" i="3" s="1"/>
  <c r="C4038" i="3"/>
  <c r="F4038" i="3" s="1"/>
  <c r="C4039" i="3"/>
  <c r="F4039" i="3" s="1"/>
  <c r="C4040" i="3"/>
  <c r="F4040" i="3" s="1"/>
  <c r="C4041" i="3"/>
  <c r="F4041" i="3" s="1"/>
  <c r="C4042" i="3"/>
  <c r="F4042" i="3" s="1"/>
  <c r="C4043" i="3"/>
  <c r="F4043" i="3" s="1"/>
  <c r="C4044" i="3"/>
  <c r="F4044" i="3" s="1"/>
  <c r="C4045" i="3"/>
  <c r="F4045" i="3" s="1"/>
  <c r="C4046" i="3"/>
  <c r="F4046" i="3" s="1"/>
  <c r="C4047" i="3"/>
  <c r="F4047" i="3" s="1"/>
  <c r="C4048" i="3"/>
  <c r="F4048" i="3" s="1"/>
  <c r="C4049" i="3"/>
  <c r="F4049" i="3" s="1"/>
  <c r="C4050" i="3"/>
  <c r="F4050" i="3" s="1"/>
  <c r="C4051" i="3"/>
  <c r="F4051" i="3" s="1"/>
  <c r="C4052" i="3"/>
  <c r="F4052" i="3" s="1"/>
  <c r="C4053" i="3"/>
  <c r="F4053" i="3" s="1"/>
  <c r="C4054" i="3"/>
  <c r="F4054" i="3" s="1"/>
  <c r="C4055" i="3"/>
  <c r="F4055" i="3" s="1"/>
  <c r="C4056" i="3"/>
  <c r="F4056" i="3" s="1"/>
  <c r="C4057" i="3"/>
  <c r="F4057" i="3" s="1"/>
  <c r="C4058" i="3"/>
  <c r="F4058" i="3" s="1"/>
  <c r="C4059" i="3"/>
  <c r="F4059" i="3" s="1"/>
  <c r="C4060" i="3"/>
  <c r="F4060" i="3" s="1"/>
  <c r="C4061" i="3"/>
  <c r="F4061" i="3" s="1"/>
  <c r="C4062" i="3"/>
  <c r="F4062" i="3" s="1"/>
  <c r="C4063" i="3"/>
  <c r="F4063" i="3" s="1"/>
  <c r="C4064" i="3"/>
  <c r="F4064" i="3" s="1"/>
  <c r="C4065" i="3"/>
  <c r="F4065" i="3" s="1"/>
  <c r="C4066" i="3"/>
  <c r="F4066" i="3" s="1"/>
  <c r="C4067" i="3"/>
  <c r="F4067" i="3" s="1"/>
  <c r="C4068" i="3"/>
  <c r="F4068" i="3" s="1"/>
  <c r="C4069" i="3"/>
  <c r="F4069" i="3" s="1"/>
  <c r="C4070" i="3"/>
  <c r="F4070" i="3" s="1"/>
  <c r="C4071" i="3"/>
  <c r="F4071" i="3" s="1"/>
  <c r="C4072" i="3"/>
  <c r="F4072" i="3" s="1"/>
  <c r="C4073" i="3"/>
  <c r="F4073" i="3" s="1"/>
  <c r="C4074" i="3"/>
  <c r="F4074" i="3" s="1"/>
  <c r="C4075" i="3"/>
  <c r="F4075" i="3" s="1"/>
  <c r="C4076" i="3"/>
  <c r="F4076" i="3" s="1"/>
  <c r="C4077" i="3"/>
  <c r="F4077" i="3" s="1"/>
  <c r="C4078" i="3"/>
  <c r="F4078" i="3" s="1"/>
  <c r="C4079" i="3"/>
  <c r="F4079" i="3" s="1"/>
  <c r="C4080" i="3"/>
  <c r="F4080" i="3" s="1"/>
  <c r="C4081" i="3"/>
  <c r="F4081" i="3" s="1"/>
  <c r="C4082" i="3"/>
  <c r="F4082" i="3" s="1"/>
  <c r="C4083" i="3"/>
  <c r="F4083" i="3" s="1"/>
  <c r="C4084" i="3"/>
  <c r="F4084" i="3" s="1"/>
  <c r="C4085" i="3"/>
  <c r="F4085" i="3" s="1"/>
  <c r="C4086" i="3"/>
  <c r="F4086" i="3" s="1"/>
  <c r="C4087" i="3"/>
  <c r="F4087" i="3" s="1"/>
  <c r="C4088" i="3"/>
  <c r="F4088" i="3" s="1"/>
  <c r="C4089" i="3"/>
  <c r="F4089" i="3" s="1"/>
  <c r="C4090" i="3"/>
  <c r="F4090" i="3" s="1"/>
  <c r="C4091" i="3"/>
  <c r="F4091" i="3" s="1"/>
  <c r="C4092" i="3"/>
  <c r="F4092" i="3" s="1"/>
  <c r="C4093" i="3"/>
  <c r="F4093" i="3" s="1"/>
  <c r="C4094" i="3"/>
  <c r="F4094" i="3" s="1"/>
  <c r="C4095" i="3"/>
  <c r="F4095" i="3" s="1"/>
  <c r="C4096" i="3"/>
  <c r="F4096" i="3" s="1"/>
  <c r="C4097" i="3"/>
  <c r="F4097" i="3" s="1"/>
  <c r="C4098" i="3"/>
  <c r="F4098" i="3" s="1"/>
  <c r="C4099" i="3"/>
  <c r="F4099" i="3" s="1"/>
  <c r="C4100" i="3"/>
  <c r="F4100" i="3" s="1"/>
  <c r="C4101" i="3"/>
  <c r="F4101" i="3" s="1"/>
  <c r="C4102" i="3"/>
  <c r="F4102" i="3" s="1"/>
  <c r="C4103" i="3"/>
  <c r="F4103" i="3" s="1"/>
  <c r="C4104" i="3"/>
  <c r="F4104" i="3" s="1"/>
  <c r="C4105" i="3"/>
  <c r="F4105" i="3" s="1"/>
  <c r="C4106" i="3"/>
  <c r="F4106" i="3" s="1"/>
  <c r="C4107" i="3"/>
  <c r="F4107" i="3" s="1"/>
  <c r="C4108" i="3"/>
  <c r="F4108" i="3" s="1"/>
  <c r="C4109" i="3"/>
  <c r="F4109" i="3" s="1"/>
  <c r="C4110" i="3"/>
  <c r="F4110" i="3" s="1"/>
  <c r="C4111" i="3"/>
  <c r="F4111" i="3" s="1"/>
  <c r="C4112" i="3"/>
  <c r="F4112" i="3" s="1"/>
  <c r="C4113" i="3"/>
  <c r="F4113" i="3" s="1"/>
  <c r="C4114" i="3"/>
  <c r="F4114" i="3" s="1"/>
  <c r="C4115" i="3"/>
  <c r="F4115" i="3" s="1"/>
  <c r="C4116" i="3"/>
  <c r="F4116" i="3" s="1"/>
  <c r="C4117" i="3"/>
  <c r="F4117" i="3" s="1"/>
  <c r="C4118" i="3"/>
  <c r="F4118" i="3" s="1"/>
  <c r="C4119" i="3"/>
  <c r="F4119" i="3" s="1"/>
  <c r="C4120" i="3"/>
  <c r="F4120" i="3" s="1"/>
  <c r="C4121" i="3"/>
  <c r="F4121" i="3" s="1"/>
  <c r="C4122" i="3"/>
  <c r="F4122" i="3" s="1"/>
  <c r="C4123" i="3"/>
  <c r="F4123" i="3" s="1"/>
  <c r="C4124" i="3"/>
  <c r="F4124" i="3" s="1"/>
  <c r="C4125" i="3"/>
  <c r="F4125" i="3" s="1"/>
  <c r="C4126" i="3"/>
  <c r="F4126" i="3" s="1"/>
  <c r="C4127" i="3"/>
  <c r="F4127" i="3" s="1"/>
  <c r="C4128" i="3"/>
  <c r="F4128" i="3" s="1"/>
  <c r="C4129" i="3"/>
  <c r="F4129" i="3" s="1"/>
  <c r="C4130" i="3"/>
  <c r="F4130" i="3" s="1"/>
  <c r="C4131" i="3"/>
  <c r="F4131" i="3" s="1"/>
  <c r="C4132" i="3"/>
  <c r="F4132" i="3" s="1"/>
  <c r="C4133" i="3"/>
  <c r="F4133" i="3" s="1"/>
  <c r="C4134" i="3"/>
  <c r="F4134" i="3" s="1"/>
  <c r="C4135" i="3"/>
  <c r="F4135" i="3" s="1"/>
  <c r="C4136" i="3"/>
  <c r="F4136" i="3" s="1"/>
  <c r="C4137" i="3"/>
  <c r="F4137" i="3" s="1"/>
  <c r="C4138" i="3"/>
  <c r="F4138" i="3" s="1"/>
  <c r="C4139" i="3"/>
  <c r="F4139" i="3" s="1"/>
  <c r="C4140" i="3"/>
  <c r="F4140" i="3" s="1"/>
  <c r="C4141" i="3"/>
  <c r="F4141" i="3" s="1"/>
  <c r="C4142" i="3"/>
  <c r="F4142" i="3" s="1"/>
  <c r="C4143" i="3"/>
  <c r="F4143" i="3" s="1"/>
  <c r="C4144" i="3"/>
  <c r="F4144" i="3" s="1"/>
  <c r="C4145" i="3"/>
  <c r="F4145" i="3" s="1"/>
  <c r="C4146" i="3"/>
  <c r="F4146" i="3" s="1"/>
  <c r="C4147" i="3"/>
  <c r="F4147" i="3" s="1"/>
  <c r="C4148" i="3"/>
  <c r="F4148" i="3" s="1"/>
  <c r="C4149" i="3"/>
  <c r="F4149" i="3" s="1"/>
  <c r="C4150" i="3"/>
  <c r="F4150" i="3" s="1"/>
  <c r="C4151" i="3"/>
  <c r="F4151" i="3" s="1"/>
  <c r="C4152" i="3"/>
  <c r="F4152" i="3" s="1"/>
  <c r="C4153" i="3"/>
  <c r="F4153" i="3" s="1"/>
  <c r="C4154" i="3"/>
  <c r="F4154" i="3" s="1"/>
  <c r="C4155" i="3"/>
  <c r="F4155" i="3" s="1"/>
  <c r="C4156" i="3"/>
  <c r="F4156" i="3" s="1"/>
  <c r="C4157" i="3"/>
  <c r="F4157" i="3" s="1"/>
  <c r="C2" i="3"/>
  <c r="F2" i="3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3" i="1"/>
  <c r="G151" i="5" l="1"/>
  <c r="G177" i="5"/>
  <c r="G161" i="5"/>
  <c r="G145" i="5"/>
  <c r="G129" i="5"/>
  <c r="G113" i="5"/>
  <c r="G97" i="5"/>
  <c r="G81" i="5"/>
  <c r="G65" i="5"/>
  <c r="G49" i="5"/>
  <c r="G103" i="5"/>
  <c r="G55" i="5"/>
  <c r="G167" i="5"/>
  <c r="G119" i="5"/>
  <c r="G71" i="5"/>
  <c r="G135" i="5"/>
  <c r="G87" i="5"/>
  <c r="G173" i="5"/>
  <c r="G157" i="5"/>
  <c r="G141" i="5"/>
  <c r="G125" i="5"/>
  <c r="G109" i="5"/>
  <c r="G93" i="5"/>
  <c r="G77" i="5"/>
  <c r="G61" i="5"/>
  <c r="G45" i="5"/>
  <c r="G179" i="5"/>
  <c r="G163" i="5"/>
  <c r="G147" i="5"/>
  <c r="G131" i="5"/>
  <c r="G115" i="5"/>
  <c r="G99" i="5"/>
  <c r="G83" i="5"/>
  <c r="G67" i="5"/>
  <c r="G51" i="5"/>
  <c r="G170" i="5"/>
  <c r="G58" i="5"/>
  <c r="G144" i="5"/>
  <c r="G128" i="5"/>
  <c r="G112" i="5"/>
  <c r="G96" i="5"/>
  <c r="G80" i="5"/>
  <c r="G64" i="5"/>
  <c r="G48" i="5"/>
  <c r="G24" i="5"/>
  <c r="O106" i="5"/>
  <c r="G172" i="5"/>
  <c r="G140" i="5"/>
  <c r="G108" i="5"/>
  <c r="G76" i="5"/>
  <c r="G156" i="5"/>
  <c r="G124" i="5"/>
  <c r="G92" i="5"/>
  <c r="G107" i="5"/>
  <c r="G91" i="5"/>
  <c r="G75" i="5"/>
  <c r="G59" i="5"/>
  <c r="G43" i="5"/>
  <c r="G20" i="5"/>
  <c r="G154" i="5"/>
  <c r="G138" i="5"/>
  <c r="G122" i="5"/>
  <c r="G106" i="5"/>
  <c r="G90" i="5"/>
  <c r="G74" i="5"/>
  <c r="G88" i="5"/>
  <c r="G72" i="5"/>
  <c r="G32" i="5"/>
  <c r="G166" i="5"/>
  <c r="G150" i="5"/>
  <c r="G134" i="5"/>
  <c r="G118" i="5"/>
  <c r="G102" i="5"/>
  <c r="G86" i="5"/>
  <c r="G70" i="5"/>
  <c r="G54" i="5"/>
  <c r="G41" i="5"/>
  <c r="G31" i="5"/>
  <c r="G181" i="5"/>
  <c r="G165" i="5"/>
  <c r="G149" i="5"/>
  <c r="G133" i="5"/>
  <c r="G117" i="5"/>
  <c r="G101" i="5"/>
  <c r="G85" i="5"/>
  <c r="G69" i="5"/>
  <c r="G53" i="5"/>
  <c r="G175" i="5"/>
  <c r="G95" i="5"/>
  <c r="G26" i="5"/>
  <c r="G27" i="5"/>
  <c r="D33" i="5"/>
  <c r="E33" i="5"/>
  <c r="G180" i="5"/>
  <c r="G164" i="5"/>
  <c r="G148" i="5"/>
  <c r="G132" i="5"/>
  <c r="G116" i="5"/>
  <c r="G100" i="5"/>
  <c r="G84" i="5"/>
  <c r="G68" i="5"/>
  <c r="G52" i="5"/>
  <c r="G137" i="5"/>
  <c r="G73" i="5"/>
  <c r="C33" i="5"/>
  <c r="G176" i="5"/>
  <c r="G160" i="5"/>
  <c r="G121" i="5"/>
  <c r="G22" i="5"/>
  <c r="G159" i="5"/>
  <c r="G63" i="5"/>
  <c r="G21" i="5"/>
  <c r="G174" i="5"/>
  <c r="G158" i="5"/>
  <c r="G142" i="5"/>
  <c r="G126" i="5"/>
  <c r="G110" i="5"/>
  <c r="G94" i="5"/>
  <c r="G78" i="5"/>
  <c r="G62" i="5"/>
  <c r="G46" i="5"/>
  <c r="G105" i="5"/>
  <c r="G79" i="5"/>
  <c r="O178" i="5"/>
  <c r="G169" i="5"/>
  <c r="G153" i="5"/>
  <c r="G89" i="5"/>
  <c r="G57" i="5"/>
  <c r="G127" i="5"/>
  <c r="N178" i="5"/>
  <c r="P142" i="5"/>
  <c r="O89" i="5"/>
  <c r="G171" i="5"/>
  <c r="G155" i="5"/>
  <c r="G139" i="5"/>
  <c r="G123" i="5"/>
  <c r="G60" i="5"/>
  <c r="G44" i="5"/>
  <c r="O162" i="5"/>
  <c r="N142" i="5"/>
  <c r="P77" i="5"/>
  <c r="F182" i="5"/>
  <c r="D182" i="5"/>
  <c r="G143" i="5"/>
  <c r="G47" i="5"/>
  <c r="G168" i="5"/>
  <c r="G152" i="5"/>
  <c r="G136" i="5"/>
  <c r="G120" i="5"/>
  <c r="G104" i="5"/>
  <c r="E182" i="5"/>
  <c r="G30" i="5"/>
  <c r="F33" i="5"/>
  <c r="G29" i="5"/>
  <c r="G111" i="5"/>
  <c r="G42" i="5"/>
  <c r="P178" i="5"/>
  <c r="O152" i="5"/>
  <c r="N106" i="5"/>
  <c r="C182" i="5"/>
  <c r="N152" i="5"/>
  <c r="P89" i="5"/>
  <c r="P162" i="5"/>
  <c r="O142" i="5"/>
  <c r="N89" i="5"/>
  <c r="N162" i="5"/>
  <c r="P134" i="5"/>
  <c r="O77" i="5"/>
  <c r="P159" i="5"/>
  <c r="O134" i="5"/>
  <c r="N77" i="5"/>
  <c r="O159" i="5"/>
  <c r="N134" i="5"/>
  <c r="P75" i="5"/>
  <c r="N159" i="5"/>
  <c r="P133" i="5"/>
  <c r="O75" i="5"/>
  <c r="P155" i="5"/>
  <c r="O133" i="5"/>
  <c r="N75" i="5"/>
  <c r="O155" i="5"/>
  <c r="N133" i="5"/>
  <c r="P65" i="5"/>
  <c r="G23" i="5"/>
  <c r="N155" i="5"/>
  <c r="P111" i="5"/>
  <c r="O65" i="5"/>
  <c r="P153" i="5"/>
  <c r="O111" i="5"/>
  <c r="N65" i="5"/>
  <c r="O153" i="5"/>
  <c r="N111" i="5"/>
  <c r="P43" i="5"/>
  <c r="N153" i="5"/>
  <c r="P106" i="5"/>
  <c r="O43" i="5"/>
  <c r="J13" i="5"/>
  <c r="K12" i="5"/>
  <c r="P12" i="5" s="1"/>
  <c r="H10" i="5"/>
  <c r="I13" i="5"/>
  <c r="K10" i="5"/>
  <c r="I11" i="5"/>
  <c r="N11" i="5" s="1"/>
  <c r="K11" i="5"/>
  <c r="P11" i="5" s="1"/>
  <c r="I12" i="5"/>
  <c r="N12" i="5" s="1"/>
  <c r="K13" i="5"/>
  <c r="J10" i="5"/>
  <c r="I10" i="5"/>
  <c r="H11" i="5"/>
  <c r="H12" i="5"/>
  <c r="H13" i="5"/>
  <c r="J11" i="5"/>
  <c r="O11" i="5" s="1"/>
  <c r="J12" i="5"/>
  <c r="O12" i="5" s="1"/>
  <c r="I174" i="5"/>
  <c r="N174" i="5" s="1"/>
  <c r="J174" i="5"/>
  <c r="O174" i="5" s="1"/>
  <c r="K174" i="5"/>
  <c r="P174" i="5" s="1"/>
  <c r="H174" i="5"/>
  <c r="I74" i="5"/>
  <c r="N74" i="5" s="1"/>
  <c r="J74" i="5"/>
  <c r="O74" i="5" s="1"/>
  <c r="K74" i="5"/>
  <c r="P74" i="5" s="1"/>
  <c r="H74" i="5"/>
  <c r="I62" i="5"/>
  <c r="N62" i="5" s="1"/>
  <c r="J62" i="5"/>
  <c r="O62" i="5" s="1"/>
  <c r="K62" i="5"/>
  <c r="P62" i="5" s="1"/>
  <c r="H62" i="5"/>
  <c r="J170" i="5"/>
  <c r="O170" i="5" s="1"/>
  <c r="K170" i="5"/>
  <c r="P170" i="5" s="1"/>
  <c r="I170" i="5"/>
  <c r="N170" i="5" s="1"/>
  <c r="H170" i="5"/>
  <c r="I130" i="5"/>
  <c r="N130" i="5" s="1"/>
  <c r="K130" i="5"/>
  <c r="P130" i="5" s="1"/>
  <c r="J130" i="5"/>
  <c r="O130" i="5" s="1"/>
  <c r="H130" i="5"/>
  <c r="I46" i="5"/>
  <c r="N46" i="5" s="1"/>
  <c r="J46" i="5"/>
  <c r="O46" i="5" s="1"/>
  <c r="K46" i="5"/>
  <c r="P46" i="5" s="1"/>
  <c r="H46" i="5"/>
  <c r="I169" i="5"/>
  <c r="N169" i="5" s="1"/>
  <c r="J169" i="5"/>
  <c r="O169" i="5" s="1"/>
  <c r="K169" i="5"/>
  <c r="P169" i="5" s="1"/>
  <c r="H169" i="5"/>
  <c r="I57" i="5"/>
  <c r="N57" i="5" s="1"/>
  <c r="J57" i="5"/>
  <c r="O57" i="5" s="1"/>
  <c r="K57" i="5"/>
  <c r="P57" i="5" s="1"/>
  <c r="H57" i="5"/>
  <c r="J70" i="5"/>
  <c r="O70" i="5" s="1"/>
  <c r="K70" i="5"/>
  <c r="P70" i="5" s="1"/>
  <c r="I70" i="5"/>
  <c r="N70" i="5" s="1"/>
  <c r="H70" i="5"/>
  <c r="J165" i="5"/>
  <c r="O165" i="5" s="1"/>
  <c r="K165" i="5"/>
  <c r="P165" i="5" s="1"/>
  <c r="I165" i="5"/>
  <c r="N165" i="5" s="1"/>
  <c r="H165" i="5"/>
  <c r="I78" i="5"/>
  <c r="N78" i="5" s="1"/>
  <c r="J78" i="5"/>
  <c r="O78" i="5" s="1"/>
  <c r="K78" i="5"/>
  <c r="P78" i="5" s="1"/>
  <c r="H78" i="5"/>
  <c r="I103" i="5"/>
  <c r="N103" i="5" s="1"/>
  <c r="J103" i="5"/>
  <c r="O103" i="5" s="1"/>
  <c r="K103" i="5"/>
  <c r="P103" i="5" s="1"/>
  <c r="H103" i="5"/>
  <c r="I69" i="5"/>
  <c r="N69" i="5" s="1"/>
  <c r="J69" i="5"/>
  <c r="O69" i="5" s="1"/>
  <c r="K69" i="5"/>
  <c r="P69" i="5" s="1"/>
  <c r="H69" i="5"/>
  <c r="K164" i="5"/>
  <c r="P164" i="5" s="1"/>
  <c r="I164" i="5"/>
  <c r="N164" i="5" s="1"/>
  <c r="J164" i="5"/>
  <c r="O164" i="5" s="1"/>
  <c r="H164" i="5"/>
  <c r="I92" i="5"/>
  <c r="N92" i="5" s="1"/>
  <c r="J92" i="5"/>
  <c r="O92" i="5" s="1"/>
  <c r="K92" i="5"/>
  <c r="P92" i="5" s="1"/>
  <c r="H92" i="5"/>
  <c r="I141" i="5"/>
  <c r="N141" i="5" s="1"/>
  <c r="J141" i="5"/>
  <c r="O141" i="5" s="1"/>
  <c r="K141" i="5"/>
  <c r="P141" i="5" s="1"/>
  <c r="H141" i="5"/>
  <c r="I53" i="5"/>
  <c r="N53" i="5" s="1"/>
  <c r="J53" i="5"/>
  <c r="O53" i="5" s="1"/>
  <c r="K53" i="5"/>
  <c r="P53" i="5" s="1"/>
  <c r="H53" i="5"/>
  <c r="I72" i="5"/>
  <c r="N72" i="5" s="1"/>
  <c r="J72" i="5"/>
  <c r="O72" i="5" s="1"/>
  <c r="K72" i="5"/>
  <c r="P72" i="5" s="1"/>
  <c r="H72" i="5"/>
  <c r="I135" i="5"/>
  <c r="N135" i="5" s="1"/>
  <c r="J135" i="5"/>
  <c r="O135" i="5" s="1"/>
  <c r="K135" i="5"/>
  <c r="P135" i="5" s="1"/>
  <c r="H135" i="5"/>
  <c r="I148" i="5"/>
  <c r="N148" i="5" s="1"/>
  <c r="J148" i="5"/>
  <c r="O148" i="5" s="1"/>
  <c r="K148" i="5"/>
  <c r="P148" i="5" s="1"/>
  <c r="H148" i="5"/>
  <c r="I116" i="5"/>
  <c r="N116" i="5" s="1"/>
  <c r="J116" i="5"/>
  <c r="O116" i="5" s="1"/>
  <c r="K116" i="5"/>
  <c r="P116" i="5" s="1"/>
  <c r="H116" i="5"/>
  <c r="I96" i="5"/>
  <c r="N96" i="5" s="1"/>
  <c r="K96" i="5"/>
  <c r="P96" i="5" s="1"/>
  <c r="J96" i="5"/>
  <c r="O96" i="5" s="1"/>
  <c r="H96" i="5"/>
  <c r="I109" i="5"/>
  <c r="N109" i="5" s="1"/>
  <c r="J109" i="5"/>
  <c r="O109" i="5" s="1"/>
  <c r="K109" i="5"/>
  <c r="P109" i="5" s="1"/>
  <c r="H109" i="5"/>
  <c r="I51" i="5"/>
  <c r="N51" i="5" s="1"/>
  <c r="J51" i="5"/>
  <c r="O51" i="5" s="1"/>
  <c r="K51" i="5"/>
  <c r="P51" i="5" s="1"/>
  <c r="H51" i="5"/>
  <c r="I132" i="5"/>
  <c r="N132" i="5" s="1"/>
  <c r="J132" i="5"/>
  <c r="O132" i="5" s="1"/>
  <c r="K132" i="5"/>
  <c r="P132" i="5" s="1"/>
  <c r="H132" i="5"/>
  <c r="I95" i="5"/>
  <c r="N95" i="5" s="1"/>
  <c r="J95" i="5"/>
  <c r="O95" i="5" s="1"/>
  <c r="K95" i="5"/>
  <c r="P95" i="5" s="1"/>
  <c r="H95" i="5"/>
  <c r="J86" i="5"/>
  <c r="O86" i="5" s="1"/>
  <c r="K86" i="5"/>
  <c r="P86" i="5" s="1"/>
  <c r="I86" i="5"/>
  <c r="N86" i="5" s="1"/>
  <c r="H86" i="5"/>
  <c r="I163" i="5"/>
  <c r="N163" i="5" s="1"/>
  <c r="J163" i="5"/>
  <c r="O163" i="5" s="1"/>
  <c r="K163" i="5"/>
  <c r="P163" i="5" s="1"/>
  <c r="H163" i="5"/>
  <c r="I87" i="5"/>
  <c r="N87" i="5" s="1"/>
  <c r="J87" i="5"/>
  <c r="O87" i="5" s="1"/>
  <c r="K87" i="5"/>
  <c r="P87" i="5" s="1"/>
  <c r="H87" i="5"/>
  <c r="J91" i="5"/>
  <c r="O91" i="5" s="1"/>
  <c r="I91" i="5"/>
  <c r="N91" i="5" s="1"/>
  <c r="K91" i="5"/>
  <c r="P91" i="5" s="1"/>
  <c r="H91" i="5"/>
  <c r="I121" i="5"/>
  <c r="N121" i="5" s="1"/>
  <c r="J121" i="5"/>
  <c r="O121" i="5" s="1"/>
  <c r="K121" i="5"/>
  <c r="P121" i="5" s="1"/>
  <c r="H121" i="5"/>
  <c r="I47" i="5"/>
  <c r="N47" i="5" s="1"/>
  <c r="J47" i="5"/>
  <c r="O47" i="5" s="1"/>
  <c r="K47" i="5"/>
  <c r="P47" i="5" s="1"/>
  <c r="H47" i="5"/>
  <c r="I63" i="5"/>
  <c r="N63" i="5" s="1"/>
  <c r="J63" i="5"/>
  <c r="O63" i="5" s="1"/>
  <c r="K63" i="5"/>
  <c r="P63" i="5" s="1"/>
  <c r="H63" i="5"/>
  <c r="I81" i="5"/>
  <c r="N81" i="5" s="1"/>
  <c r="J81" i="5"/>
  <c r="O81" i="5" s="1"/>
  <c r="K81" i="5"/>
  <c r="P81" i="5" s="1"/>
  <c r="H81" i="5"/>
  <c r="I98" i="5"/>
  <c r="N98" i="5" s="1"/>
  <c r="J98" i="5"/>
  <c r="O98" i="5" s="1"/>
  <c r="K98" i="5"/>
  <c r="P98" i="5" s="1"/>
  <c r="H98" i="5"/>
  <c r="I88" i="5"/>
  <c r="N88" i="5" s="1"/>
  <c r="J88" i="5"/>
  <c r="O88" i="5" s="1"/>
  <c r="K88" i="5"/>
  <c r="P88" i="5" s="1"/>
  <c r="H88" i="5"/>
  <c r="J108" i="5"/>
  <c r="O108" i="5" s="1"/>
  <c r="K108" i="5"/>
  <c r="P108" i="5" s="1"/>
  <c r="I108" i="5"/>
  <c r="N108" i="5" s="1"/>
  <c r="H108" i="5"/>
  <c r="I67" i="5"/>
  <c r="N67" i="5" s="1"/>
  <c r="J67" i="5"/>
  <c r="O67" i="5" s="1"/>
  <c r="K67" i="5"/>
  <c r="P67" i="5" s="1"/>
  <c r="H67" i="5"/>
  <c r="I44" i="5"/>
  <c r="N44" i="5" s="1"/>
  <c r="J44" i="5"/>
  <c r="O44" i="5" s="1"/>
  <c r="K44" i="5"/>
  <c r="P44" i="5" s="1"/>
  <c r="H44" i="5"/>
  <c r="I83" i="5"/>
  <c r="N83" i="5" s="1"/>
  <c r="J83" i="5"/>
  <c r="O83" i="5" s="1"/>
  <c r="K83" i="5"/>
  <c r="P83" i="5" s="1"/>
  <c r="H83" i="5"/>
  <c r="I79" i="5"/>
  <c r="N79" i="5" s="1"/>
  <c r="J79" i="5"/>
  <c r="O79" i="5" s="1"/>
  <c r="K79" i="5"/>
  <c r="P79" i="5" s="1"/>
  <c r="H79" i="5"/>
  <c r="I131" i="5"/>
  <c r="N131" i="5" s="1"/>
  <c r="J131" i="5"/>
  <c r="O131" i="5" s="1"/>
  <c r="K131" i="5"/>
  <c r="P131" i="5" s="1"/>
  <c r="H131" i="5"/>
  <c r="I146" i="5"/>
  <c r="N146" i="5" s="1"/>
  <c r="J146" i="5"/>
  <c r="O146" i="5" s="1"/>
  <c r="K146" i="5"/>
  <c r="P146" i="5" s="1"/>
  <c r="H146" i="5"/>
  <c r="J140" i="5"/>
  <c r="O140" i="5" s="1"/>
  <c r="K140" i="5"/>
  <c r="P140" i="5" s="1"/>
  <c r="I140" i="5"/>
  <c r="N140" i="5" s="1"/>
  <c r="H140" i="5"/>
  <c r="J138" i="5"/>
  <c r="O138" i="5" s="1"/>
  <c r="K138" i="5"/>
  <c r="P138" i="5" s="1"/>
  <c r="I138" i="5"/>
  <c r="N138" i="5" s="1"/>
  <c r="H138" i="5"/>
  <c r="I60" i="5"/>
  <c r="N60" i="5" s="1"/>
  <c r="J60" i="5"/>
  <c r="O60" i="5" s="1"/>
  <c r="K60" i="5"/>
  <c r="P60" i="5" s="1"/>
  <c r="H60" i="5"/>
  <c r="J144" i="5"/>
  <c r="O144" i="5" s="1"/>
  <c r="K144" i="5"/>
  <c r="P144" i="5" s="1"/>
  <c r="H144" i="5"/>
  <c r="I144" i="5"/>
  <c r="N144" i="5" s="1"/>
  <c r="I76" i="5"/>
  <c r="N76" i="5" s="1"/>
  <c r="J76" i="5"/>
  <c r="O76" i="5" s="1"/>
  <c r="K76" i="5"/>
  <c r="P76" i="5" s="1"/>
  <c r="H76" i="5"/>
  <c r="I56" i="5"/>
  <c r="N56" i="5" s="1"/>
  <c r="J56" i="5"/>
  <c r="O56" i="5" s="1"/>
  <c r="K56" i="5"/>
  <c r="P56" i="5" s="1"/>
  <c r="H56" i="5"/>
  <c r="K172" i="5"/>
  <c r="P172" i="5" s="1"/>
  <c r="I172" i="5"/>
  <c r="N172" i="5" s="1"/>
  <c r="J172" i="5"/>
  <c r="O172" i="5" s="1"/>
  <c r="H172" i="5"/>
  <c r="I157" i="5"/>
  <c r="N157" i="5" s="1"/>
  <c r="J157" i="5"/>
  <c r="O157" i="5" s="1"/>
  <c r="K157" i="5"/>
  <c r="P157" i="5" s="1"/>
  <c r="H157" i="5"/>
  <c r="I181" i="5"/>
  <c r="N181" i="5" s="1"/>
  <c r="J181" i="5"/>
  <c r="O181" i="5" s="1"/>
  <c r="K181" i="5"/>
  <c r="P181" i="5" s="1"/>
  <c r="H181" i="5"/>
  <c r="I147" i="5"/>
  <c r="N147" i="5" s="1"/>
  <c r="J147" i="5"/>
  <c r="O147" i="5" s="1"/>
  <c r="K147" i="5"/>
  <c r="P147" i="5" s="1"/>
  <c r="H147" i="5"/>
  <c r="I139" i="5"/>
  <c r="N139" i="5" s="1"/>
  <c r="J139" i="5"/>
  <c r="O139" i="5" s="1"/>
  <c r="K139" i="5"/>
  <c r="P139" i="5" s="1"/>
  <c r="H139" i="5"/>
  <c r="I49" i="5"/>
  <c r="N49" i="5" s="1"/>
  <c r="J49" i="5"/>
  <c r="O49" i="5" s="1"/>
  <c r="K49" i="5"/>
  <c r="P49" i="5" s="1"/>
  <c r="H49" i="5"/>
  <c r="I52" i="5"/>
  <c r="N52" i="5" s="1"/>
  <c r="J52" i="5"/>
  <c r="O52" i="5" s="1"/>
  <c r="K52" i="5"/>
  <c r="P52" i="5" s="1"/>
  <c r="H52" i="5"/>
  <c r="I84" i="5"/>
  <c r="N84" i="5" s="1"/>
  <c r="J84" i="5"/>
  <c r="O84" i="5" s="1"/>
  <c r="K84" i="5"/>
  <c r="P84" i="5" s="1"/>
  <c r="H84" i="5"/>
  <c r="I173" i="5"/>
  <c r="N173" i="5" s="1"/>
  <c r="J173" i="5"/>
  <c r="O173" i="5" s="1"/>
  <c r="K173" i="5"/>
  <c r="P173" i="5" s="1"/>
  <c r="H173" i="5"/>
  <c r="I85" i="5"/>
  <c r="N85" i="5" s="1"/>
  <c r="J85" i="5"/>
  <c r="O85" i="5" s="1"/>
  <c r="K85" i="5"/>
  <c r="P85" i="5" s="1"/>
  <c r="H85" i="5"/>
  <c r="J150" i="5"/>
  <c r="O150" i="5" s="1"/>
  <c r="K150" i="5"/>
  <c r="P150" i="5" s="1"/>
  <c r="I150" i="5"/>
  <c r="N150" i="5" s="1"/>
  <c r="H150" i="5"/>
  <c r="I125" i="5"/>
  <c r="N125" i="5" s="1"/>
  <c r="K125" i="5"/>
  <c r="P125" i="5" s="1"/>
  <c r="J125" i="5"/>
  <c r="O125" i="5" s="1"/>
  <c r="H125" i="5"/>
  <c r="K113" i="5"/>
  <c r="P113" i="5" s="1"/>
  <c r="I113" i="5"/>
  <c r="N113" i="5" s="1"/>
  <c r="J113" i="5"/>
  <c r="O113" i="5" s="1"/>
  <c r="H113" i="5"/>
  <c r="I158" i="5"/>
  <c r="N158" i="5" s="1"/>
  <c r="J158" i="5"/>
  <c r="O158" i="5" s="1"/>
  <c r="K158" i="5"/>
  <c r="P158" i="5" s="1"/>
  <c r="H158" i="5"/>
  <c r="I179" i="5"/>
  <c r="N179" i="5" s="1"/>
  <c r="J179" i="5"/>
  <c r="O179" i="5" s="1"/>
  <c r="K179" i="5"/>
  <c r="P179" i="5" s="1"/>
  <c r="H179" i="5"/>
  <c r="I127" i="5"/>
  <c r="N127" i="5" s="1"/>
  <c r="J127" i="5"/>
  <c r="O127" i="5" s="1"/>
  <c r="K127" i="5"/>
  <c r="P127" i="5" s="1"/>
  <c r="H127" i="5"/>
  <c r="K112" i="5"/>
  <c r="P112" i="5" s="1"/>
  <c r="I112" i="5"/>
  <c r="N112" i="5" s="1"/>
  <c r="J112" i="5"/>
  <c r="O112" i="5" s="1"/>
  <c r="H112" i="5"/>
  <c r="I137" i="5"/>
  <c r="N137" i="5" s="1"/>
  <c r="J137" i="5"/>
  <c r="O137" i="5" s="1"/>
  <c r="K137" i="5"/>
  <c r="P137" i="5" s="1"/>
  <c r="H137" i="5"/>
  <c r="I82" i="5"/>
  <c r="N82" i="5" s="1"/>
  <c r="J82" i="5"/>
  <c r="O82" i="5" s="1"/>
  <c r="K82" i="5"/>
  <c r="P82" i="5" s="1"/>
  <c r="H82" i="5"/>
  <c r="I136" i="5"/>
  <c r="N136" i="5" s="1"/>
  <c r="J136" i="5"/>
  <c r="O136" i="5" s="1"/>
  <c r="K136" i="5"/>
  <c r="P136" i="5" s="1"/>
  <c r="H136" i="5"/>
  <c r="I42" i="5"/>
  <c r="N42" i="5" s="1"/>
  <c r="J42" i="5"/>
  <c r="O42" i="5" s="1"/>
  <c r="K42" i="5"/>
  <c r="P42" i="5" s="1"/>
  <c r="H42" i="5"/>
  <c r="I61" i="5"/>
  <c r="N61" i="5" s="1"/>
  <c r="J61" i="5"/>
  <c r="O61" i="5" s="1"/>
  <c r="K61" i="5"/>
  <c r="P61" i="5" s="1"/>
  <c r="H61" i="5"/>
  <c r="K129" i="5"/>
  <c r="P129" i="5" s="1"/>
  <c r="I129" i="5"/>
  <c r="N129" i="5" s="1"/>
  <c r="J129" i="5"/>
  <c r="O129" i="5" s="1"/>
  <c r="H129" i="5"/>
  <c r="I149" i="5"/>
  <c r="N149" i="5" s="1"/>
  <c r="J149" i="5"/>
  <c r="O149" i="5" s="1"/>
  <c r="K149" i="5"/>
  <c r="P149" i="5" s="1"/>
  <c r="H149" i="5"/>
  <c r="I126" i="5"/>
  <c r="N126" i="5" s="1"/>
  <c r="J126" i="5"/>
  <c r="O126" i="5" s="1"/>
  <c r="K126" i="5"/>
  <c r="P126" i="5" s="1"/>
  <c r="H126" i="5"/>
  <c r="K41" i="5"/>
  <c r="J41" i="5"/>
  <c r="I41" i="5"/>
  <c r="H41" i="5"/>
  <c r="J124" i="5"/>
  <c r="O124" i="5" s="1"/>
  <c r="K124" i="5"/>
  <c r="P124" i="5" s="1"/>
  <c r="I124" i="5"/>
  <c r="N124" i="5" s="1"/>
  <c r="H124" i="5"/>
  <c r="I117" i="5"/>
  <c r="N117" i="5" s="1"/>
  <c r="J117" i="5"/>
  <c r="O117" i="5" s="1"/>
  <c r="K117" i="5"/>
  <c r="P117" i="5" s="1"/>
  <c r="H117" i="5"/>
  <c r="I128" i="5"/>
  <c r="N128" i="5" s="1"/>
  <c r="J128" i="5"/>
  <c r="O128" i="5" s="1"/>
  <c r="K128" i="5"/>
  <c r="P128" i="5" s="1"/>
  <c r="H128" i="5"/>
  <c r="I114" i="5"/>
  <c r="N114" i="5" s="1"/>
  <c r="J114" i="5"/>
  <c r="O114" i="5" s="1"/>
  <c r="K114" i="5"/>
  <c r="P114" i="5" s="1"/>
  <c r="H114" i="5"/>
  <c r="I100" i="5"/>
  <c r="N100" i="5" s="1"/>
  <c r="J100" i="5"/>
  <c r="O100" i="5" s="1"/>
  <c r="K100" i="5"/>
  <c r="P100" i="5" s="1"/>
  <c r="H100" i="5"/>
  <c r="I175" i="5"/>
  <c r="N175" i="5" s="1"/>
  <c r="J175" i="5"/>
  <c r="O175" i="5" s="1"/>
  <c r="K175" i="5"/>
  <c r="P175" i="5" s="1"/>
  <c r="H175" i="5"/>
  <c r="K176" i="5"/>
  <c r="P176" i="5" s="1"/>
  <c r="I176" i="5"/>
  <c r="N176" i="5" s="1"/>
  <c r="J176" i="5"/>
  <c r="O176" i="5" s="1"/>
  <c r="H176" i="5"/>
  <c r="I122" i="5"/>
  <c r="N122" i="5" s="1"/>
  <c r="J122" i="5"/>
  <c r="O122" i="5" s="1"/>
  <c r="K122" i="5"/>
  <c r="P122" i="5" s="1"/>
  <c r="H122" i="5"/>
  <c r="I105" i="5"/>
  <c r="N105" i="5" s="1"/>
  <c r="J105" i="5"/>
  <c r="O105" i="5" s="1"/>
  <c r="K105" i="5"/>
  <c r="P105" i="5" s="1"/>
  <c r="H105" i="5"/>
  <c r="I166" i="5"/>
  <c r="N166" i="5" s="1"/>
  <c r="J166" i="5"/>
  <c r="O166" i="5" s="1"/>
  <c r="K166" i="5"/>
  <c r="P166" i="5" s="1"/>
  <c r="H166" i="5"/>
  <c r="J167" i="5"/>
  <c r="O167" i="5" s="1"/>
  <c r="K167" i="5"/>
  <c r="P167" i="5" s="1"/>
  <c r="H167" i="5"/>
  <c r="I167" i="5"/>
  <c r="N167" i="5" s="1"/>
  <c r="I102" i="5"/>
  <c r="N102" i="5" s="1"/>
  <c r="J102" i="5"/>
  <c r="O102" i="5" s="1"/>
  <c r="K102" i="5"/>
  <c r="P102" i="5" s="1"/>
  <c r="H102" i="5"/>
  <c r="K145" i="5"/>
  <c r="P145" i="5" s="1"/>
  <c r="I145" i="5"/>
  <c r="N145" i="5" s="1"/>
  <c r="J145" i="5"/>
  <c r="O145" i="5" s="1"/>
  <c r="H145" i="5"/>
  <c r="K59" i="5"/>
  <c r="P59" i="5" s="1"/>
  <c r="I59" i="5"/>
  <c r="N59" i="5" s="1"/>
  <c r="J59" i="5"/>
  <c r="O59" i="5" s="1"/>
  <c r="H59" i="5"/>
  <c r="I68" i="5"/>
  <c r="N68" i="5" s="1"/>
  <c r="J68" i="5"/>
  <c r="O68" i="5" s="1"/>
  <c r="K68" i="5"/>
  <c r="P68" i="5" s="1"/>
  <c r="H68" i="5"/>
  <c r="K23" i="5"/>
  <c r="P23" i="5" s="1"/>
  <c r="I29" i="5"/>
  <c r="N29" i="5" s="1"/>
  <c r="H22" i="5"/>
  <c r="K21" i="5"/>
  <c r="P21" i="5" s="1"/>
  <c r="J27" i="5"/>
  <c r="O27" i="5" s="1"/>
  <c r="K20" i="5"/>
  <c r="I24" i="5"/>
  <c r="N24" i="5" s="1"/>
  <c r="I30" i="5"/>
  <c r="N30" i="5" s="1"/>
  <c r="H27" i="5"/>
  <c r="K25" i="5"/>
  <c r="P25" i="5" s="1"/>
  <c r="I32" i="5"/>
  <c r="N32" i="5" s="1"/>
  <c r="J26" i="5"/>
  <c r="O26" i="5" s="1"/>
  <c r="K32" i="5"/>
  <c r="P32" i="5" s="1"/>
  <c r="I27" i="5"/>
  <c r="N27" i="5" s="1"/>
  <c r="H23" i="5"/>
  <c r="K27" i="5"/>
  <c r="P27" i="5" s="1"/>
  <c r="H24" i="5"/>
  <c r="I22" i="5"/>
  <c r="N22" i="5" s="1"/>
  <c r="J29" i="5"/>
  <c r="O29" i="5" s="1"/>
  <c r="H29" i="5"/>
  <c r="K22" i="5"/>
  <c r="P22" i="5" s="1"/>
  <c r="J30" i="5"/>
  <c r="O30" i="5" s="1"/>
  <c r="H31" i="5"/>
  <c r="I23" i="5"/>
  <c r="N23" i="5" s="1"/>
  <c r="K30" i="5"/>
  <c r="P30" i="5" s="1"/>
  <c r="H32" i="5"/>
  <c r="J24" i="5"/>
  <c r="O24" i="5" s="1"/>
  <c r="J31" i="5"/>
  <c r="O31" i="5" s="1"/>
  <c r="K24" i="5"/>
  <c r="P24" i="5" s="1"/>
  <c r="K31" i="5"/>
  <c r="P31" i="5" s="1"/>
  <c r="J21" i="5"/>
  <c r="O21" i="5" s="1"/>
  <c r="H25" i="5"/>
  <c r="J22" i="5"/>
  <c r="O22" i="5" s="1"/>
  <c r="H26" i="5"/>
  <c r="J23" i="5"/>
  <c r="O23" i="5" s="1"/>
  <c r="H28" i="5"/>
  <c r="I25" i="5"/>
  <c r="N25" i="5" s="1"/>
  <c r="H30" i="5"/>
  <c r="J25" i="5"/>
  <c r="O25" i="5" s="1"/>
  <c r="H20" i="5"/>
  <c r="I26" i="5"/>
  <c r="N26" i="5" s="1"/>
  <c r="K26" i="5"/>
  <c r="P26" i="5" s="1"/>
  <c r="K28" i="5"/>
  <c r="P28" i="5" s="1"/>
  <c r="K29" i="5"/>
  <c r="P29" i="5" s="1"/>
  <c r="I31" i="5"/>
  <c r="N31" i="5" s="1"/>
  <c r="J20" i="5"/>
  <c r="I21" i="5"/>
  <c r="N21" i="5" s="1"/>
  <c r="I28" i="5"/>
  <c r="N28" i="5" s="1"/>
  <c r="J28" i="5"/>
  <c r="O28" i="5" s="1"/>
  <c r="J32" i="5"/>
  <c r="O32" i="5" s="1"/>
  <c r="I20" i="5"/>
  <c r="H21" i="5"/>
  <c r="I120" i="5"/>
  <c r="N120" i="5" s="1"/>
  <c r="J120" i="5"/>
  <c r="O120" i="5" s="1"/>
  <c r="K120" i="5"/>
  <c r="P120" i="5" s="1"/>
  <c r="H120" i="5"/>
  <c r="I90" i="5"/>
  <c r="N90" i="5" s="1"/>
  <c r="J90" i="5"/>
  <c r="O90" i="5" s="1"/>
  <c r="K90" i="5"/>
  <c r="P90" i="5" s="1"/>
  <c r="H90" i="5"/>
  <c r="I66" i="5"/>
  <c r="N66" i="5" s="1"/>
  <c r="J66" i="5"/>
  <c r="O66" i="5" s="1"/>
  <c r="K66" i="5"/>
  <c r="P66" i="5" s="1"/>
  <c r="H66" i="5"/>
  <c r="I93" i="5"/>
  <c r="N93" i="5" s="1"/>
  <c r="J93" i="5"/>
  <c r="O93" i="5" s="1"/>
  <c r="K93" i="5"/>
  <c r="P93" i="5" s="1"/>
  <c r="H93" i="5"/>
  <c r="I143" i="5"/>
  <c r="N143" i="5" s="1"/>
  <c r="J143" i="5"/>
  <c r="O143" i="5" s="1"/>
  <c r="K143" i="5"/>
  <c r="P143" i="5" s="1"/>
  <c r="H143" i="5"/>
  <c r="I48" i="5"/>
  <c r="N48" i="5" s="1"/>
  <c r="J48" i="5"/>
  <c r="O48" i="5" s="1"/>
  <c r="K48" i="5"/>
  <c r="P48" i="5" s="1"/>
  <c r="H48" i="5"/>
  <c r="I171" i="5"/>
  <c r="N171" i="5" s="1"/>
  <c r="J171" i="5"/>
  <c r="O171" i="5" s="1"/>
  <c r="K171" i="5"/>
  <c r="P171" i="5" s="1"/>
  <c r="H171" i="5"/>
  <c r="I110" i="5"/>
  <c r="N110" i="5" s="1"/>
  <c r="J110" i="5"/>
  <c r="O110" i="5" s="1"/>
  <c r="K110" i="5"/>
  <c r="P110" i="5" s="1"/>
  <c r="H110" i="5"/>
  <c r="I64" i="5"/>
  <c r="N64" i="5" s="1"/>
  <c r="J64" i="5"/>
  <c r="O64" i="5" s="1"/>
  <c r="K64" i="5"/>
  <c r="P64" i="5" s="1"/>
  <c r="H64" i="5"/>
  <c r="I177" i="5"/>
  <c r="N177" i="5" s="1"/>
  <c r="J177" i="5"/>
  <c r="O177" i="5" s="1"/>
  <c r="K177" i="5"/>
  <c r="P177" i="5" s="1"/>
  <c r="H177" i="5"/>
  <c r="I151" i="5"/>
  <c r="N151" i="5" s="1"/>
  <c r="J151" i="5"/>
  <c r="O151" i="5" s="1"/>
  <c r="K151" i="5"/>
  <c r="P151" i="5" s="1"/>
  <c r="H151" i="5"/>
  <c r="J156" i="5"/>
  <c r="O156" i="5" s="1"/>
  <c r="I156" i="5"/>
  <c r="N156" i="5" s="1"/>
  <c r="K156" i="5"/>
  <c r="P156" i="5" s="1"/>
  <c r="H156" i="5"/>
  <c r="K161" i="5"/>
  <c r="P161" i="5" s="1"/>
  <c r="I161" i="5"/>
  <c r="N161" i="5" s="1"/>
  <c r="J161" i="5"/>
  <c r="O161" i="5" s="1"/>
  <c r="H161" i="5"/>
  <c r="K97" i="5"/>
  <c r="P97" i="5" s="1"/>
  <c r="I97" i="5"/>
  <c r="N97" i="5" s="1"/>
  <c r="J97" i="5"/>
  <c r="O97" i="5" s="1"/>
  <c r="H97" i="5"/>
  <c r="I45" i="5"/>
  <c r="N45" i="5" s="1"/>
  <c r="J45" i="5"/>
  <c r="O45" i="5" s="1"/>
  <c r="K45" i="5"/>
  <c r="P45" i="5" s="1"/>
  <c r="H45" i="5"/>
  <c r="I99" i="5"/>
  <c r="N99" i="5" s="1"/>
  <c r="J99" i="5"/>
  <c r="O99" i="5" s="1"/>
  <c r="K99" i="5"/>
  <c r="P99" i="5" s="1"/>
  <c r="H99" i="5"/>
  <c r="J107" i="5"/>
  <c r="O107" i="5" s="1"/>
  <c r="I107" i="5"/>
  <c r="N107" i="5" s="1"/>
  <c r="K107" i="5"/>
  <c r="P107" i="5" s="1"/>
  <c r="H107" i="5"/>
  <c r="I160" i="5"/>
  <c r="N160" i="5" s="1"/>
  <c r="J160" i="5"/>
  <c r="O160" i="5" s="1"/>
  <c r="K160" i="5"/>
  <c r="P160" i="5" s="1"/>
  <c r="H160" i="5"/>
  <c r="I101" i="5"/>
  <c r="N101" i="5" s="1"/>
  <c r="J101" i="5"/>
  <c r="O101" i="5" s="1"/>
  <c r="K101" i="5"/>
  <c r="P101" i="5" s="1"/>
  <c r="H101" i="5"/>
  <c r="J54" i="5"/>
  <c r="O54" i="5" s="1"/>
  <c r="K54" i="5"/>
  <c r="P54" i="5" s="1"/>
  <c r="I54" i="5"/>
  <c r="N54" i="5" s="1"/>
  <c r="H54" i="5"/>
  <c r="I50" i="5"/>
  <c r="N50" i="5" s="1"/>
  <c r="J50" i="5"/>
  <c r="O50" i="5" s="1"/>
  <c r="K50" i="5"/>
  <c r="P50" i="5" s="1"/>
  <c r="H50" i="5"/>
  <c r="I94" i="5"/>
  <c r="N94" i="5" s="1"/>
  <c r="J94" i="5"/>
  <c r="O94" i="5" s="1"/>
  <c r="K94" i="5"/>
  <c r="P94" i="5" s="1"/>
  <c r="H94" i="5"/>
  <c r="I118" i="5"/>
  <c r="N118" i="5" s="1"/>
  <c r="K118" i="5"/>
  <c r="P118" i="5" s="1"/>
  <c r="J118" i="5"/>
  <c r="O118" i="5" s="1"/>
  <c r="H118" i="5"/>
  <c r="K180" i="5"/>
  <c r="P180" i="5" s="1"/>
  <c r="I180" i="5"/>
  <c r="N180" i="5" s="1"/>
  <c r="J180" i="5"/>
  <c r="O180" i="5" s="1"/>
  <c r="H180" i="5"/>
  <c r="I119" i="5"/>
  <c r="N119" i="5" s="1"/>
  <c r="J119" i="5"/>
  <c r="O119" i="5" s="1"/>
  <c r="K119" i="5"/>
  <c r="P119" i="5" s="1"/>
  <c r="H119" i="5"/>
  <c r="I154" i="5"/>
  <c r="N154" i="5" s="1"/>
  <c r="J154" i="5"/>
  <c r="O154" i="5" s="1"/>
  <c r="K154" i="5"/>
  <c r="P154" i="5" s="1"/>
  <c r="H154" i="5"/>
  <c r="I55" i="5"/>
  <c r="N55" i="5" s="1"/>
  <c r="J55" i="5"/>
  <c r="O55" i="5" s="1"/>
  <c r="K55" i="5"/>
  <c r="P55" i="5" s="1"/>
  <c r="H55" i="5"/>
  <c r="I73" i="5"/>
  <c r="N73" i="5" s="1"/>
  <c r="J73" i="5"/>
  <c r="O73" i="5" s="1"/>
  <c r="K73" i="5"/>
  <c r="P73" i="5" s="1"/>
  <c r="H73" i="5"/>
  <c r="I115" i="5"/>
  <c r="N115" i="5" s="1"/>
  <c r="J115" i="5"/>
  <c r="O115" i="5" s="1"/>
  <c r="K115" i="5"/>
  <c r="P115" i="5" s="1"/>
  <c r="H115" i="5"/>
  <c r="I58" i="5"/>
  <c r="N58" i="5" s="1"/>
  <c r="J58" i="5"/>
  <c r="O58" i="5" s="1"/>
  <c r="K58" i="5"/>
  <c r="P58" i="5" s="1"/>
  <c r="H58" i="5"/>
  <c r="I71" i="5"/>
  <c r="N71" i="5" s="1"/>
  <c r="J71" i="5"/>
  <c r="O71" i="5" s="1"/>
  <c r="K71" i="5"/>
  <c r="P71" i="5" s="1"/>
  <c r="H71" i="5"/>
  <c r="I80" i="5"/>
  <c r="N80" i="5" s="1"/>
  <c r="J80" i="5"/>
  <c r="O80" i="5" s="1"/>
  <c r="K80" i="5"/>
  <c r="P80" i="5" s="1"/>
  <c r="H80" i="5"/>
  <c r="J123" i="5"/>
  <c r="O123" i="5" s="1"/>
  <c r="I123" i="5"/>
  <c r="N123" i="5" s="1"/>
  <c r="K123" i="5"/>
  <c r="P123" i="5" s="1"/>
  <c r="H123" i="5"/>
  <c r="I168" i="5"/>
  <c r="N168" i="5" s="1"/>
  <c r="J168" i="5"/>
  <c r="O168" i="5" s="1"/>
  <c r="K168" i="5"/>
  <c r="P168" i="5" s="1"/>
  <c r="H168" i="5"/>
  <c r="I104" i="5"/>
  <c r="N104" i="5" s="1"/>
  <c r="J104" i="5"/>
  <c r="O104" i="5" s="1"/>
  <c r="K104" i="5"/>
  <c r="P104" i="5" s="1"/>
  <c r="H104" i="5"/>
  <c r="P13" i="5"/>
  <c r="N10" i="5"/>
  <c r="N13" i="5"/>
  <c r="O13" i="5"/>
  <c r="L159" i="5"/>
  <c r="Q159" i="5" s="1"/>
  <c r="M159" i="5"/>
  <c r="M155" i="5"/>
  <c r="L155" i="5"/>
  <c r="Q155" i="5" s="1"/>
  <c r="L152" i="5"/>
  <c r="Q152" i="5" s="1"/>
  <c r="M152" i="5"/>
  <c r="L134" i="5"/>
  <c r="Q134" i="5" s="1"/>
  <c r="M134" i="5"/>
  <c r="L162" i="5"/>
  <c r="Q162" i="5" s="1"/>
  <c r="M162" i="5"/>
  <c r="L178" i="5"/>
  <c r="Q178" i="5" s="1"/>
  <c r="M178" i="5"/>
  <c r="L133" i="5"/>
  <c r="Q133" i="5" s="1"/>
  <c r="M133" i="5"/>
  <c r="M106" i="5"/>
  <c r="L106" i="5"/>
  <c r="Q106" i="5" s="1"/>
  <c r="L142" i="5"/>
  <c r="Q142" i="5" s="1"/>
  <c r="M142" i="5"/>
  <c r="M153" i="5"/>
  <c r="L153" i="5"/>
  <c r="Q153" i="5" s="1"/>
  <c r="L77" i="5"/>
  <c r="Q77" i="5" s="1"/>
  <c r="M77" i="5"/>
  <c r="M75" i="5"/>
  <c r="L75" i="5"/>
  <c r="Q75" i="5" s="1"/>
  <c r="L111" i="5"/>
  <c r="Q111" i="5" s="1"/>
  <c r="M111" i="5"/>
  <c r="L65" i="5"/>
  <c r="Q65" i="5" s="1"/>
  <c r="M65" i="5"/>
  <c r="M89" i="5"/>
  <c r="L89" i="5"/>
  <c r="Q89" i="5" s="1"/>
  <c r="M43" i="5"/>
  <c r="L43" i="5"/>
  <c r="F14" i="5"/>
  <c r="E14" i="5"/>
  <c r="D14" i="5"/>
  <c r="C14" i="5"/>
  <c r="G13" i="5"/>
  <c r="G12" i="5"/>
  <c r="G11" i="5"/>
  <c r="G10" i="5"/>
  <c r="G33" i="5" l="1"/>
  <c r="G182" i="5"/>
  <c r="Q43" i="5"/>
  <c r="I14" i="5"/>
  <c r="N14" i="5" s="1"/>
  <c r="M31" i="5"/>
  <c r="L31" i="5"/>
  <c r="Q31" i="5" s="1"/>
  <c r="L30" i="5"/>
  <c r="Q30" i="5" s="1"/>
  <c r="M30" i="5"/>
  <c r="P20" i="5"/>
  <c r="K33" i="5"/>
  <c r="P33" i="5" s="1"/>
  <c r="L13" i="5"/>
  <c r="Q13" i="5" s="1"/>
  <c r="M13" i="5"/>
  <c r="L12" i="5"/>
  <c r="Q12" i="5" s="1"/>
  <c r="M12" i="5"/>
  <c r="L80" i="5"/>
  <c r="Q80" i="5" s="1"/>
  <c r="M80" i="5"/>
  <c r="M73" i="5"/>
  <c r="L73" i="5"/>
  <c r="Q73" i="5" s="1"/>
  <c r="L180" i="5"/>
  <c r="Q180" i="5" s="1"/>
  <c r="M180" i="5"/>
  <c r="L54" i="5"/>
  <c r="Q54" i="5" s="1"/>
  <c r="M54" i="5"/>
  <c r="L99" i="5"/>
  <c r="Q99" i="5" s="1"/>
  <c r="M99" i="5"/>
  <c r="L156" i="5"/>
  <c r="Q156" i="5" s="1"/>
  <c r="M156" i="5"/>
  <c r="L110" i="5"/>
  <c r="Q110" i="5" s="1"/>
  <c r="M110" i="5"/>
  <c r="L93" i="5"/>
  <c r="Q93" i="5" s="1"/>
  <c r="M93" i="5"/>
  <c r="L21" i="5"/>
  <c r="Q21" i="5" s="1"/>
  <c r="M21" i="5"/>
  <c r="L28" i="5"/>
  <c r="Q28" i="5" s="1"/>
  <c r="M28" i="5"/>
  <c r="M29" i="5"/>
  <c r="L29" i="5"/>
  <c r="Q29" i="5" s="1"/>
  <c r="L102" i="5"/>
  <c r="Q102" i="5" s="1"/>
  <c r="M102" i="5"/>
  <c r="M122" i="5"/>
  <c r="L122" i="5"/>
  <c r="Q122" i="5" s="1"/>
  <c r="L114" i="5"/>
  <c r="Q114" i="5" s="1"/>
  <c r="M114" i="5"/>
  <c r="H182" i="5"/>
  <c r="M182" i="5" s="1"/>
  <c r="L41" i="5"/>
  <c r="M41" i="5"/>
  <c r="L61" i="5"/>
  <c r="Q61" i="5" s="1"/>
  <c r="M61" i="5"/>
  <c r="M137" i="5"/>
  <c r="L137" i="5"/>
  <c r="Q137" i="5" s="1"/>
  <c r="L158" i="5"/>
  <c r="Q158" i="5" s="1"/>
  <c r="M158" i="5"/>
  <c r="L85" i="5"/>
  <c r="Q85" i="5" s="1"/>
  <c r="M85" i="5"/>
  <c r="L49" i="5"/>
  <c r="Q49" i="5" s="1"/>
  <c r="M49" i="5"/>
  <c r="L157" i="5"/>
  <c r="Q157" i="5" s="1"/>
  <c r="M157" i="5"/>
  <c r="L146" i="5"/>
  <c r="Q146" i="5" s="1"/>
  <c r="M146" i="5"/>
  <c r="L44" i="5"/>
  <c r="Q44" i="5" s="1"/>
  <c r="M44" i="5"/>
  <c r="L98" i="5"/>
  <c r="Q98" i="5" s="1"/>
  <c r="M98" i="5"/>
  <c r="M121" i="5"/>
  <c r="L121" i="5"/>
  <c r="Q121" i="5" s="1"/>
  <c r="L86" i="5"/>
  <c r="Q86" i="5" s="1"/>
  <c r="M86" i="5"/>
  <c r="L109" i="5"/>
  <c r="Q109" i="5" s="1"/>
  <c r="M109" i="5"/>
  <c r="L135" i="5"/>
  <c r="Q135" i="5" s="1"/>
  <c r="M135" i="5"/>
  <c r="L92" i="5"/>
  <c r="Q92" i="5" s="1"/>
  <c r="M92" i="5"/>
  <c r="L78" i="5"/>
  <c r="Q78" i="5" s="1"/>
  <c r="M78" i="5"/>
  <c r="M169" i="5"/>
  <c r="L169" i="5"/>
  <c r="Q169" i="5" s="1"/>
  <c r="L62" i="5"/>
  <c r="Q62" i="5" s="1"/>
  <c r="M62" i="5"/>
  <c r="L11" i="5"/>
  <c r="Q11" i="5" s="1"/>
  <c r="M11" i="5"/>
  <c r="I33" i="5"/>
  <c r="N33" i="5" s="1"/>
  <c r="N20" i="5"/>
  <c r="M22" i="5"/>
  <c r="L22" i="5"/>
  <c r="Q22" i="5" s="1"/>
  <c r="N41" i="5"/>
  <c r="I182" i="5"/>
  <c r="N182" i="5" s="1"/>
  <c r="L144" i="5"/>
  <c r="Q144" i="5" s="1"/>
  <c r="M144" i="5"/>
  <c r="M26" i="5"/>
  <c r="L26" i="5"/>
  <c r="Q26" i="5" s="1"/>
  <c r="O41" i="5"/>
  <c r="J182" i="5"/>
  <c r="O182" i="5" s="1"/>
  <c r="J14" i="5"/>
  <c r="O14" i="5" s="1"/>
  <c r="O10" i="5"/>
  <c r="M24" i="5"/>
  <c r="L24" i="5"/>
  <c r="Q24" i="5" s="1"/>
  <c r="P41" i="5"/>
  <c r="K182" i="5"/>
  <c r="P182" i="5" s="1"/>
  <c r="L104" i="5"/>
  <c r="Q104" i="5" s="1"/>
  <c r="M104" i="5"/>
  <c r="L71" i="5"/>
  <c r="Q71" i="5" s="1"/>
  <c r="M71" i="5"/>
  <c r="L55" i="5"/>
  <c r="Q55" i="5" s="1"/>
  <c r="M55" i="5"/>
  <c r="L118" i="5"/>
  <c r="Q118" i="5" s="1"/>
  <c r="M118" i="5"/>
  <c r="L101" i="5"/>
  <c r="Q101" i="5" s="1"/>
  <c r="M101" i="5"/>
  <c r="L45" i="5"/>
  <c r="Q45" i="5" s="1"/>
  <c r="M45" i="5"/>
  <c r="L151" i="5"/>
  <c r="Q151" i="5" s="1"/>
  <c r="M151" i="5"/>
  <c r="M171" i="5"/>
  <c r="L171" i="5"/>
  <c r="Q171" i="5" s="1"/>
  <c r="L66" i="5"/>
  <c r="Q66" i="5" s="1"/>
  <c r="M66" i="5"/>
  <c r="L25" i="5"/>
  <c r="Q25" i="5" s="1"/>
  <c r="M25" i="5"/>
  <c r="L68" i="5"/>
  <c r="Q68" i="5" s="1"/>
  <c r="M68" i="5"/>
  <c r="L176" i="5"/>
  <c r="Q176" i="5" s="1"/>
  <c r="M176" i="5"/>
  <c r="L128" i="5"/>
  <c r="Q128" i="5" s="1"/>
  <c r="M128" i="5"/>
  <c r="L126" i="5"/>
  <c r="Q126" i="5" s="1"/>
  <c r="M126" i="5"/>
  <c r="M42" i="5"/>
  <c r="L42" i="5"/>
  <c r="Q42" i="5" s="1"/>
  <c r="L112" i="5"/>
  <c r="Q112" i="5" s="1"/>
  <c r="M112" i="5"/>
  <c r="L113" i="5"/>
  <c r="Q113" i="5" s="1"/>
  <c r="M113" i="5"/>
  <c r="L173" i="5"/>
  <c r="Q173" i="5" s="1"/>
  <c r="M173" i="5"/>
  <c r="M139" i="5"/>
  <c r="L139" i="5"/>
  <c r="Q139" i="5" s="1"/>
  <c r="L172" i="5"/>
  <c r="Q172" i="5" s="1"/>
  <c r="M172" i="5"/>
  <c r="L60" i="5"/>
  <c r="Q60" i="5" s="1"/>
  <c r="M60" i="5"/>
  <c r="L131" i="5"/>
  <c r="Q131" i="5" s="1"/>
  <c r="M131" i="5"/>
  <c r="L67" i="5"/>
  <c r="Q67" i="5" s="1"/>
  <c r="M67" i="5"/>
  <c r="L81" i="5"/>
  <c r="Q81" i="5" s="1"/>
  <c r="M81" i="5"/>
  <c r="M91" i="5"/>
  <c r="L91" i="5"/>
  <c r="Q91" i="5" s="1"/>
  <c r="L95" i="5"/>
  <c r="Q95" i="5" s="1"/>
  <c r="M95" i="5"/>
  <c r="L96" i="5"/>
  <c r="Q96" i="5" s="1"/>
  <c r="M96" i="5"/>
  <c r="L72" i="5"/>
  <c r="Q72" i="5" s="1"/>
  <c r="M72" i="5"/>
  <c r="L164" i="5"/>
  <c r="Q164" i="5" s="1"/>
  <c r="M164" i="5"/>
  <c r="L165" i="5"/>
  <c r="Q165" i="5" s="1"/>
  <c r="M165" i="5"/>
  <c r="L46" i="5"/>
  <c r="Q46" i="5" s="1"/>
  <c r="M46" i="5"/>
  <c r="M74" i="5"/>
  <c r="L74" i="5"/>
  <c r="Q74" i="5" s="1"/>
  <c r="M23" i="5"/>
  <c r="L23" i="5"/>
  <c r="Q23" i="5" s="1"/>
  <c r="L167" i="5"/>
  <c r="Q167" i="5" s="1"/>
  <c r="M167" i="5"/>
  <c r="O20" i="5"/>
  <c r="J33" i="5"/>
  <c r="O33" i="5" s="1"/>
  <c r="K14" i="5"/>
  <c r="P14" i="5" s="1"/>
  <c r="P10" i="5"/>
  <c r="L168" i="5"/>
  <c r="Q168" i="5" s="1"/>
  <c r="M168" i="5"/>
  <c r="M58" i="5"/>
  <c r="L58" i="5"/>
  <c r="Q58" i="5" s="1"/>
  <c r="M154" i="5"/>
  <c r="L154" i="5"/>
  <c r="Q154" i="5" s="1"/>
  <c r="L94" i="5"/>
  <c r="Q94" i="5" s="1"/>
  <c r="M94" i="5"/>
  <c r="L160" i="5"/>
  <c r="Q160" i="5" s="1"/>
  <c r="M160" i="5"/>
  <c r="L97" i="5"/>
  <c r="Q97" i="5" s="1"/>
  <c r="M97" i="5"/>
  <c r="L177" i="5"/>
  <c r="Q177" i="5" s="1"/>
  <c r="M177" i="5"/>
  <c r="L48" i="5"/>
  <c r="Q48" i="5" s="1"/>
  <c r="M48" i="5"/>
  <c r="M90" i="5"/>
  <c r="L90" i="5"/>
  <c r="Q90" i="5" s="1"/>
  <c r="M59" i="5"/>
  <c r="L59" i="5"/>
  <c r="Q59" i="5" s="1"/>
  <c r="L166" i="5"/>
  <c r="Q166" i="5" s="1"/>
  <c r="M166" i="5"/>
  <c r="L175" i="5"/>
  <c r="Q175" i="5" s="1"/>
  <c r="M175" i="5"/>
  <c r="L117" i="5"/>
  <c r="Q117" i="5" s="1"/>
  <c r="M117" i="5"/>
  <c r="L149" i="5"/>
  <c r="Q149" i="5" s="1"/>
  <c r="M149" i="5"/>
  <c r="L136" i="5"/>
  <c r="Q136" i="5" s="1"/>
  <c r="M136" i="5"/>
  <c r="L127" i="5"/>
  <c r="Q127" i="5" s="1"/>
  <c r="M127" i="5"/>
  <c r="L125" i="5"/>
  <c r="Q125" i="5" s="1"/>
  <c r="M125" i="5"/>
  <c r="L84" i="5"/>
  <c r="Q84" i="5" s="1"/>
  <c r="M84" i="5"/>
  <c r="L147" i="5"/>
  <c r="Q147" i="5" s="1"/>
  <c r="M147" i="5"/>
  <c r="L56" i="5"/>
  <c r="Q56" i="5" s="1"/>
  <c r="M56" i="5"/>
  <c r="M138" i="5"/>
  <c r="L138" i="5"/>
  <c r="Q138" i="5" s="1"/>
  <c r="L79" i="5"/>
  <c r="Q79" i="5" s="1"/>
  <c r="M79" i="5"/>
  <c r="L108" i="5"/>
  <c r="Q108" i="5" s="1"/>
  <c r="M108" i="5"/>
  <c r="L63" i="5"/>
  <c r="Q63" i="5" s="1"/>
  <c r="M63" i="5"/>
  <c r="L87" i="5"/>
  <c r="Q87" i="5" s="1"/>
  <c r="M87" i="5"/>
  <c r="L132" i="5"/>
  <c r="Q132" i="5" s="1"/>
  <c r="M132" i="5"/>
  <c r="L116" i="5"/>
  <c r="Q116" i="5" s="1"/>
  <c r="M116" i="5"/>
  <c r="L53" i="5"/>
  <c r="Q53" i="5" s="1"/>
  <c r="M53" i="5"/>
  <c r="L69" i="5"/>
  <c r="Q69" i="5" s="1"/>
  <c r="M69" i="5"/>
  <c r="L70" i="5"/>
  <c r="Q70" i="5" s="1"/>
  <c r="M70" i="5"/>
  <c r="L130" i="5"/>
  <c r="Q130" i="5" s="1"/>
  <c r="M130" i="5"/>
  <c r="L174" i="5"/>
  <c r="Q174" i="5" s="1"/>
  <c r="M174" i="5"/>
  <c r="H14" i="5"/>
  <c r="M14" i="5" s="1"/>
  <c r="L10" i="5"/>
  <c r="M10" i="5"/>
  <c r="M32" i="5"/>
  <c r="L32" i="5"/>
  <c r="Q32" i="5" s="1"/>
  <c r="L27" i="5"/>
  <c r="Q27" i="5" s="1"/>
  <c r="M27" i="5"/>
  <c r="M123" i="5"/>
  <c r="L123" i="5"/>
  <c r="Q123" i="5" s="1"/>
  <c r="L115" i="5"/>
  <c r="Q115" i="5" s="1"/>
  <c r="M115" i="5"/>
  <c r="L119" i="5"/>
  <c r="Q119" i="5" s="1"/>
  <c r="M119" i="5"/>
  <c r="L50" i="5"/>
  <c r="Q50" i="5" s="1"/>
  <c r="M50" i="5"/>
  <c r="M107" i="5"/>
  <c r="L107" i="5"/>
  <c r="Q107" i="5" s="1"/>
  <c r="L161" i="5"/>
  <c r="Q161" i="5" s="1"/>
  <c r="M161" i="5"/>
  <c r="L64" i="5"/>
  <c r="Q64" i="5" s="1"/>
  <c r="M64" i="5"/>
  <c r="L143" i="5"/>
  <c r="Q143" i="5" s="1"/>
  <c r="M143" i="5"/>
  <c r="L120" i="5"/>
  <c r="Q120" i="5" s="1"/>
  <c r="M120" i="5"/>
  <c r="L20" i="5"/>
  <c r="H33" i="5"/>
  <c r="M33" i="5" s="1"/>
  <c r="M20" i="5"/>
  <c r="L145" i="5"/>
  <c r="Q145" i="5" s="1"/>
  <c r="M145" i="5"/>
  <c r="M105" i="5"/>
  <c r="L105" i="5"/>
  <c r="Q105" i="5" s="1"/>
  <c r="L100" i="5"/>
  <c r="Q100" i="5" s="1"/>
  <c r="M100" i="5"/>
  <c r="L124" i="5"/>
  <c r="Q124" i="5" s="1"/>
  <c r="M124" i="5"/>
  <c r="L129" i="5"/>
  <c r="Q129" i="5" s="1"/>
  <c r="M129" i="5"/>
  <c r="L82" i="5"/>
  <c r="Q82" i="5" s="1"/>
  <c r="M82" i="5"/>
  <c r="L179" i="5"/>
  <c r="Q179" i="5" s="1"/>
  <c r="M179" i="5"/>
  <c r="L150" i="5"/>
  <c r="Q150" i="5" s="1"/>
  <c r="M150" i="5"/>
  <c r="L52" i="5"/>
  <c r="Q52" i="5" s="1"/>
  <c r="M52" i="5"/>
  <c r="L181" i="5"/>
  <c r="Q181" i="5" s="1"/>
  <c r="M181" i="5"/>
  <c r="L76" i="5"/>
  <c r="Q76" i="5" s="1"/>
  <c r="M76" i="5"/>
  <c r="L140" i="5"/>
  <c r="Q140" i="5" s="1"/>
  <c r="M140" i="5"/>
  <c r="L83" i="5"/>
  <c r="Q83" i="5" s="1"/>
  <c r="M83" i="5"/>
  <c r="L88" i="5"/>
  <c r="Q88" i="5" s="1"/>
  <c r="M88" i="5"/>
  <c r="L47" i="5"/>
  <c r="Q47" i="5" s="1"/>
  <c r="M47" i="5"/>
  <c r="L163" i="5"/>
  <c r="Q163" i="5" s="1"/>
  <c r="M163" i="5"/>
  <c r="L51" i="5"/>
  <c r="Q51" i="5" s="1"/>
  <c r="M51" i="5"/>
  <c r="L148" i="5"/>
  <c r="Q148" i="5" s="1"/>
  <c r="M148" i="5"/>
  <c r="L141" i="5"/>
  <c r="Q141" i="5" s="1"/>
  <c r="M141" i="5"/>
  <c r="L103" i="5"/>
  <c r="Q103" i="5" s="1"/>
  <c r="M103" i="5"/>
  <c r="M57" i="5"/>
  <c r="L57" i="5"/>
  <c r="Q57" i="5" s="1"/>
  <c r="M170" i="5"/>
  <c r="L170" i="5"/>
  <c r="Q170" i="5" s="1"/>
  <c r="G14" i="5"/>
  <c r="L14" i="5" l="1"/>
  <c r="Q41" i="5"/>
  <c r="L182" i="5"/>
  <c r="Q182" i="5" s="1"/>
  <c r="Q10" i="5"/>
  <c r="Q14" i="5"/>
  <c r="Q20" i="5"/>
  <c r="L33" i="5"/>
  <c r="Q33" i="5" s="1"/>
</calcChain>
</file>

<file path=xl/sharedStrings.xml><?xml version="1.0" encoding="utf-8"?>
<sst xmlns="http://schemas.openxmlformats.org/spreadsheetml/2006/main" count="9481" uniqueCount="4351">
  <si>
    <t>Manager</t>
  </si>
  <si>
    <t>Team</t>
  </si>
  <si>
    <t>Rep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</si>
  <si>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</si>
  <si>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</si>
  <si>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</si>
  <si>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</si>
  <si>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</si>
  <si>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</si>
  <si>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</si>
  <si>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</si>
  <si>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</si>
  <si>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</si>
  <si>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</si>
  <si>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</si>
  <si>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</si>
  <si>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</si>
  <si>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</si>
  <si>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</si>
  <si>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</si>
  <si>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</si>
  <si>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</si>
  <si>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</si>
  <si>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Rep 21</t>
  </si>
  <si>
    <t>Rep 22</t>
  </si>
  <si>
    <t>Rep 23</t>
  </si>
  <si>
    <t>Rep 24</t>
  </si>
  <si>
    <t>Rep 25</t>
  </si>
  <si>
    <t>Rep 26</t>
  </si>
  <si>
    <t>Rep 27</t>
  </si>
  <si>
    <t>Rep 28</t>
  </si>
  <si>
    <t>Rep 29</t>
  </si>
  <si>
    <t>Rep 30</t>
  </si>
  <si>
    <t>Rep 31</t>
  </si>
  <si>
    <t>Rep 32</t>
  </si>
  <si>
    <t>Rep 33</t>
  </si>
  <si>
    <t>Rep 34</t>
  </si>
  <si>
    <t>Rep 35</t>
  </si>
  <si>
    <t>Rep 36</t>
  </si>
  <si>
    <t>Rep 37</t>
  </si>
  <si>
    <t>Rep 41</t>
  </si>
  <si>
    <t>Rep 42</t>
  </si>
  <si>
    <t>Rep 43</t>
  </si>
  <si>
    <t>Rep 44</t>
  </si>
  <si>
    <t>Rep 45</t>
  </si>
  <si>
    <t>Rep 46</t>
  </si>
  <si>
    <t>Rep 47</t>
  </si>
  <si>
    <t>Rep 48</t>
  </si>
  <si>
    <t>Rep 49</t>
  </si>
  <si>
    <t>Rep 50</t>
  </si>
  <si>
    <t>Rep 51</t>
  </si>
  <si>
    <t>Rep 52</t>
  </si>
  <si>
    <t>Rep 53</t>
  </si>
  <si>
    <t>Rep 54</t>
  </si>
  <si>
    <t>Rep 55</t>
  </si>
  <si>
    <t>Rep 56</t>
  </si>
  <si>
    <t>Rep 57</t>
  </si>
  <si>
    <t>Rep 58</t>
  </si>
  <si>
    <t>Rep 59</t>
  </si>
  <si>
    <t>Rep 60</t>
  </si>
  <si>
    <t>Rep 61</t>
  </si>
  <si>
    <t>Rep 62</t>
  </si>
  <si>
    <t>Rep 63</t>
  </si>
  <si>
    <t>Rep 64</t>
  </si>
  <si>
    <t>Rep 65</t>
  </si>
  <si>
    <t>Rep 66</t>
  </si>
  <si>
    <t>Rep 67</t>
  </si>
  <si>
    <t>Rep 68</t>
  </si>
  <si>
    <t>Rep 69</t>
  </si>
  <si>
    <t>Rep 70</t>
  </si>
  <si>
    <t>Rep 71</t>
  </si>
  <si>
    <t>Rep 72</t>
  </si>
  <si>
    <t>Rep 73</t>
  </si>
  <si>
    <t>Rep 75</t>
  </si>
  <si>
    <t>Rep 76</t>
  </si>
  <si>
    <t>Rep 77</t>
  </si>
  <si>
    <t>Rep 78</t>
  </si>
  <si>
    <t>Rep 79</t>
  </si>
  <si>
    <t>Rep 80</t>
  </si>
  <si>
    <t>Rep 81</t>
  </si>
  <si>
    <t>Rep 82</t>
  </si>
  <si>
    <t>Rep 83</t>
  </si>
  <si>
    <t>Rep 84</t>
  </si>
  <si>
    <t>Rep 85</t>
  </si>
  <si>
    <t>Rep 86</t>
  </si>
  <si>
    <t>Rep 87</t>
  </si>
  <si>
    <t>Rep 88</t>
  </si>
  <si>
    <t>Rep 89</t>
  </si>
  <si>
    <t>Rep 90</t>
  </si>
  <si>
    <t>Rep 91</t>
  </si>
  <si>
    <t>Rep 92</t>
  </si>
  <si>
    <t>Rep 93</t>
  </si>
  <si>
    <t>Rep 94</t>
  </si>
  <si>
    <t>Rep 95</t>
  </si>
  <si>
    <t>Rep 96</t>
  </si>
  <si>
    <t>Rep 97</t>
  </si>
  <si>
    <t>Rep 98</t>
  </si>
  <si>
    <t>Rep 99</t>
  </si>
  <si>
    <t>Rep 100</t>
  </si>
  <si>
    <t>Rep 101</t>
  </si>
  <si>
    <t>Rep 102</t>
  </si>
  <si>
    <t>Rep 103</t>
  </si>
  <si>
    <t>Rep 104</t>
  </si>
  <si>
    <t>Rep 105</t>
  </si>
  <si>
    <t>Rep 106</t>
  </si>
  <si>
    <t>Rep 109</t>
  </si>
  <si>
    <t>Rep 110</t>
  </si>
  <si>
    <t>Rep 111</t>
  </si>
  <si>
    <t>Rep 112</t>
  </si>
  <si>
    <t>Rep 113</t>
  </si>
  <si>
    <t>Rep 114</t>
  </si>
  <si>
    <t>Rep 115</t>
  </si>
  <si>
    <t>Rep 116</t>
  </si>
  <si>
    <t>Rep 117</t>
  </si>
  <si>
    <t>Rep 118</t>
  </si>
  <si>
    <t>Rep 119</t>
  </si>
  <si>
    <t>Rep 120</t>
  </si>
  <si>
    <t>Rep 121</t>
  </si>
  <si>
    <t>Rep 122</t>
  </si>
  <si>
    <t>Rep 123</t>
  </si>
  <si>
    <t>Rep 124</t>
  </si>
  <si>
    <t>Rep 125</t>
  </si>
  <si>
    <t>Rep 126</t>
  </si>
  <si>
    <t>Rep 127</t>
  </si>
  <si>
    <t>Rep 128</t>
  </si>
  <si>
    <t>Rep 129</t>
  </si>
  <si>
    <t>Rep 130</t>
  </si>
  <si>
    <t>Rep 131</t>
  </si>
  <si>
    <t>Rep 132</t>
  </si>
  <si>
    <t>Rep 133</t>
  </si>
  <si>
    <t>Rep 134</t>
  </si>
  <si>
    <t>Rep 135</t>
  </si>
  <si>
    <t>Rep 136</t>
  </si>
  <si>
    <t>Rep 137</t>
  </si>
  <si>
    <t>Rep 138</t>
  </si>
  <si>
    <t>Rep 139</t>
  </si>
  <si>
    <t>Rep 140</t>
  </si>
  <si>
    <t>Rep 141</t>
  </si>
  <si>
    <t>Rep 142</t>
  </si>
  <si>
    <t>Rep 143</t>
  </si>
  <si>
    <t>Rep 144</t>
  </si>
  <si>
    <t>Rep 145</t>
  </si>
  <si>
    <t>Rep 146</t>
  </si>
  <si>
    <t>Rep 147</t>
  </si>
  <si>
    <t>Manager 2</t>
  </si>
  <si>
    <t>Manager 3</t>
  </si>
  <si>
    <t>Manager 4</t>
  </si>
  <si>
    <t>Manager 5</t>
  </si>
  <si>
    <t>Manager 6</t>
  </si>
  <si>
    <t>Manager 7</t>
  </si>
  <si>
    <t>Manager 9</t>
  </si>
  <si>
    <t>Manager 11</t>
  </si>
  <si>
    <t>Manager 12</t>
  </si>
  <si>
    <t>Manager 13</t>
  </si>
  <si>
    <t>Manager 14</t>
  </si>
  <si>
    <t>Manager 15</t>
  </si>
  <si>
    <t>Manager 16</t>
  </si>
  <si>
    <t>Opportunity ID</t>
  </si>
  <si>
    <t>0066000000OOshI</t>
  </si>
  <si>
    <t>0066000000OSHT1</t>
  </si>
  <si>
    <t>0066000000PFrBg</t>
  </si>
  <si>
    <t>0066000000N0Ttf</t>
  </si>
  <si>
    <t>0066000000PGgbN</t>
  </si>
  <si>
    <t>0066000000QDs3m</t>
  </si>
  <si>
    <t>0066000000PDwBX</t>
  </si>
  <si>
    <t>0066000000PETCP</t>
  </si>
  <si>
    <t>0066000000S0geO</t>
  </si>
  <si>
    <t>0066000000RywCK</t>
  </si>
  <si>
    <t>0066000000S1JAD</t>
  </si>
  <si>
    <t>0066000000S1oDD</t>
  </si>
  <si>
    <t>0066000000S2rbw</t>
  </si>
  <si>
    <t>0066000000S1oKd</t>
  </si>
  <si>
    <t>0066000000S0MyR</t>
  </si>
  <si>
    <t>0066000000TEGSF</t>
  </si>
  <si>
    <t>0066000000RyonU</t>
  </si>
  <si>
    <t>0066000000TErKC</t>
  </si>
  <si>
    <t>0066000000S2L70</t>
  </si>
  <si>
    <t>0066000000S2EI1</t>
  </si>
  <si>
    <t>0066000000TGBVv</t>
  </si>
  <si>
    <t>0066000000TEkrO</t>
  </si>
  <si>
    <t>0066000000TD6uj</t>
  </si>
  <si>
    <t>0066000000TCVUt</t>
  </si>
  <si>
    <t>0066000000WkgjG</t>
  </si>
  <si>
    <t>0066000000Wl6EH</t>
  </si>
  <si>
    <t>0066000000PFjyM</t>
  </si>
  <si>
    <t>0066000000WmSwQ</t>
  </si>
  <si>
    <t>0066000000Wl65j</t>
  </si>
  <si>
    <t>0066000000TFwZ3</t>
  </si>
  <si>
    <t>0066000000WkwbM</t>
  </si>
  <si>
    <t>0066000000TFZyQ</t>
  </si>
  <si>
    <t>0066000000ZZf8b</t>
  </si>
  <si>
    <t>0066000000WiZo5</t>
  </si>
  <si>
    <t>0066000000ZZfgv</t>
  </si>
  <si>
    <t>0066000000WjIjG</t>
  </si>
  <si>
    <t>0066000000TFi8f</t>
  </si>
  <si>
    <t>0066000000TGNpC</t>
  </si>
  <si>
    <t>0066000000S2e3E</t>
  </si>
  <si>
    <t>0066000000TD6sT</t>
  </si>
  <si>
    <t>0066000000Rzo3L</t>
  </si>
  <si>
    <t>0066000000Qqhav</t>
  </si>
  <si>
    <t>0066000000Uro9l</t>
  </si>
  <si>
    <t>0066000000UscaT</t>
  </si>
  <si>
    <t>0066000000Uptqv</t>
  </si>
  <si>
    <t>0066000000TDr2H</t>
  </si>
  <si>
    <t>0066000000OOzFv</t>
  </si>
  <si>
    <t>0066000000UscaJ</t>
  </si>
  <si>
    <t>0066000000TEjoI</t>
  </si>
  <si>
    <t>0066000000S2XRj</t>
  </si>
  <si>
    <t>0066000000Ur8Zn</t>
  </si>
  <si>
    <t>0066000000UqcDx</t>
  </si>
  <si>
    <t>0066000000UscAp</t>
  </si>
  <si>
    <t>0066000000UqLyL</t>
  </si>
  <si>
    <t>0066000000TCrJz</t>
  </si>
  <si>
    <t>0066000000RzDew</t>
  </si>
  <si>
    <t>0066000000QrpIl</t>
  </si>
  <si>
    <t>0066000000S2XBy</t>
  </si>
  <si>
    <t>0066000000WjPGZ</t>
  </si>
  <si>
    <t>0066000000TCzWX</t>
  </si>
  <si>
    <t>0066000000RPzVh</t>
  </si>
  <si>
    <t>0066000000UrnfY</t>
  </si>
  <si>
    <t>0066000000WkFDP</t>
  </si>
  <si>
    <t>0066000000Wkocx</t>
  </si>
  <si>
    <t>0066000000WkPKW</t>
  </si>
  <si>
    <t>0066000000WjPaP</t>
  </si>
  <si>
    <t>0066000000TEF88</t>
  </si>
  <si>
    <t>0066000000PDdwe</t>
  </si>
  <si>
    <t>0066000000S2KVd</t>
  </si>
  <si>
    <t>0066000000TFS0F</t>
  </si>
  <si>
    <t>0066000000S2kof</t>
  </si>
  <si>
    <t>0066000000S2L7t</t>
  </si>
  <si>
    <t>0066000000RPtd4</t>
  </si>
  <si>
    <t>0066000000Urxas</t>
  </si>
  <si>
    <t>0066000000TCQ2x</t>
  </si>
  <si>
    <t>0066000000Wj5XO</t>
  </si>
  <si>
    <t>0066000000UqVRE</t>
  </si>
  <si>
    <t>0066000000WmSaI</t>
  </si>
  <si>
    <t>0066000000Wj6XI</t>
  </si>
  <si>
    <t>0066000000WltFR</t>
  </si>
  <si>
    <t>0066000000WkEws</t>
  </si>
  <si>
    <t>0066000000ZZrYJ</t>
  </si>
  <si>
    <t>0066000000TDbf9</t>
  </si>
  <si>
    <t>0066000000S2EGe</t>
  </si>
  <si>
    <t>0066000000ZYsuF</t>
  </si>
  <si>
    <t>0066000000UqUsX</t>
  </si>
  <si>
    <t>0066000000ZZgcr</t>
  </si>
  <si>
    <t>0066000000Uqd2M</t>
  </si>
  <si>
    <t>0066000000MMwdb</t>
  </si>
  <si>
    <t>0066000000NqPtf</t>
  </si>
  <si>
    <t>0066000000ORnAf</t>
  </si>
  <si>
    <t>0066000000NpltW</t>
  </si>
  <si>
    <t>0066000000OQOY6</t>
  </si>
  <si>
    <t>0066000000NqlAb</t>
  </si>
  <si>
    <t>0066000000PDeFl</t>
  </si>
  <si>
    <t>0066000000NogCL</t>
  </si>
  <si>
    <t>0066000000Nokyl</t>
  </si>
  <si>
    <t>0066000000OQTaI</t>
  </si>
  <si>
    <t>0066000000Nmz66</t>
  </si>
  <si>
    <t>0066000000PDQZq</t>
  </si>
  <si>
    <t>0066000000PDi1p</t>
  </si>
  <si>
    <t>0066000000OOzFf</t>
  </si>
  <si>
    <t>0066000000PE2Js</t>
  </si>
  <si>
    <t>0066000000MyZqG</t>
  </si>
  <si>
    <t>0066000000PFB25</t>
  </si>
  <si>
    <t>0066000000MMrXF</t>
  </si>
  <si>
    <t>0066000000PEw2v</t>
  </si>
  <si>
    <t>0066000000ORva7</t>
  </si>
  <si>
    <t>0066000000Pt4k8</t>
  </si>
  <si>
    <t>0066000000Nmftr</t>
  </si>
  <si>
    <t>0066000000PFIWh</t>
  </si>
  <si>
    <t>0066000000PEbod</t>
  </si>
  <si>
    <t>0066000000QE12i</t>
  </si>
  <si>
    <t>0066000000PtZjX</t>
  </si>
  <si>
    <t>0066000000PEw3y</t>
  </si>
  <si>
    <t>0066000000QGMIe</t>
  </si>
  <si>
    <t>0066000000PuX6Y</t>
  </si>
  <si>
    <t>0066000000QESbf</t>
  </si>
  <si>
    <t>0066000000OSHhX</t>
  </si>
  <si>
    <t>0066000000PEw2R</t>
  </si>
  <si>
    <t>0066000000QGLHb</t>
  </si>
  <si>
    <t>0066000000PETKv</t>
  </si>
  <si>
    <t>0066000000PEbna</t>
  </si>
  <si>
    <t>0066000000RN4ud</t>
  </si>
  <si>
    <t>0066000000QpzUr</t>
  </si>
  <si>
    <t>0066000000PFSLy</t>
  </si>
  <si>
    <t>0066000000QrOns</t>
  </si>
  <si>
    <t>0066000000ROMhT</t>
  </si>
  <si>
    <t>0066000000RN4WI</t>
  </si>
  <si>
    <t>0066000000PFITx</t>
  </si>
  <si>
    <t>0066000000ROzZp</t>
  </si>
  <si>
    <t>0066000000QrBQY</t>
  </si>
  <si>
    <t>0066000000QpYuy</t>
  </si>
  <si>
    <t>0066000000RPB5J</t>
  </si>
  <si>
    <t>0066000000QqvSQ</t>
  </si>
  <si>
    <t>0066000000PE3xj</t>
  </si>
  <si>
    <t>0066000000Qr96L</t>
  </si>
  <si>
    <t>0066000000RRAfj</t>
  </si>
  <si>
    <t>0066000000ROPX6</t>
  </si>
  <si>
    <t>0066000000PDCZv</t>
  </si>
  <si>
    <t>0066000000NofxG</t>
  </si>
  <si>
    <t>0066000000QspXe</t>
  </si>
  <si>
    <t>0066000000QqjRa</t>
  </si>
  <si>
    <t>0066000000RzO9b</t>
  </si>
  <si>
    <t>0066000000RQnHm</t>
  </si>
  <si>
    <t>0066000000PvHbF</t>
  </si>
  <si>
    <t>0066000000QF5PV</t>
  </si>
  <si>
    <t>0066000000PGMlT</t>
  </si>
  <si>
    <t>0066000000PDwdZ</t>
  </si>
  <si>
    <t>0066000000QG8zx</t>
  </si>
  <si>
    <t>0066000000PEUK0</t>
  </si>
  <si>
    <t>0066000000RR87d</t>
  </si>
  <si>
    <t>0066000000RyvV5</t>
  </si>
  <si>
    <t>0066000000RPzlj</t>
  </si>
  <si>
    <t>0066000000RyoCm</t>
  </si>
  <si>
    <t>0066000000RR8UD</t>
  </si>
  <si>
    <t>0066000000RNKZx</t>
  </si>
  <si>
    <t>0066000000Qqg52</t>
  </si>
  <si>
    <t>0066000000QEQgF</t>
  </si>
  <si>
    <t>0066000000La373</t>
  </si>
  <si>
    <t>0066000000PvUi2</t>
  </si>
  <si>
    <t>0066000000RzCxq</t>
  </si>
  <si>
    <t>0066000000MQDf8</t>
  </si>
  <si>
    <t>0066000000RzckS</t>
  </si>
  <si>
    <t>0066000000RQ5n7</t>
  </si>
  <si>
    <t>0066000000QqiFj</t>
  </si>
  <si>
    <t>0066000000S0MtS</t>
  </si>
  <si>
    <t>0066000000RyoPZ</t>
  </si>
  <si>
    <t>0066000000ROLW2</t>
  </si>
  <si>
    <t>0066000000ROMgG</t>
  </si>
  <si>
    <t>0066000000S1BV3</t>
  </si>
  <si>
    <t>0066000000Rz2j0</t>
  </si>
  <si>
    <t>0066000000S1Hdc</t>
  </si>
  <si>
    <t>0066000000S0Zn8</t>
  </si>
  <si>
    <t>0066000000RNK4d</t>
  </si>
  <si>
    <t>0066000000Rzvdd</t>
  </si>
  <si>
    <t>0066000000PtqfK</t>
  </si>
  <si>
    <t>0066000000S14mp</t>
  </si>
  <si>
    <t>0066000000S1GeC</t>
  </si>
  <si>
    <t>0066000000RyvZV</t>
  </si>
  <si>
    <t>0066000000QrPXl</t>
  </si>
  <si>
    <t>0066000000RN1yo</t>
  </si>
  <si>
    <t>0066000000QHWuD</t>
  </si>
  <si>
    <t>0066000000S0Tju</t>
  </si>
  <si>
    <t>0066000000S1uC7</t>
  </si>
  <si>
    <t>0066000000OQTax</t>
  </si>
  <si>
    <t>0066000000S01Ut</t>
  </si>
  <si>
    <t>0066000000ORnvW</t>
  </si>
  <si>
    <t>0066000000S0TNo</t>
  </si>
  <si>
    <t>0066000000PGZQK</t>
  </si>
  <si>
    <t>0066000000MNqDf</t>
  </si>
  <si>
    <t>0066000000QHW6e</t>
  </si>
  <si>
    <t>0066000000S2EMf</t>
  </si>
  <si>
    <t>0066000000S2ygq</t>
  </si>
  <si>
    <t>0066000000TFKpZ</t>
  </si>
  <si>
    <t>0066000000S0s2R</t>
  </si>
  <si>
    <t>0066000000RzWUV</t>
  </si>
  <si>
    <t>0066000000TE0rr</t>
  </si>
  <si>
    <t>0066000000S2L3f</t>
  </si>
  <si>
    <t>0066000000TDc3E</t>
  </si>
  <si>
    <t>0066000000RzWVE</t>
  </si>
  <si>
    <t>0066000000ORvFO</t>
  </si>
  <si>
    <t>0066000000QEGuf</t>
  </si>
  <si>
    <t>0066000000TDMTe</t>
  </si>
  <si>
    <t>0066000000S2R9L</t>
  </si>
  <si>
    <t>0066000000RzcnR</t>
  </si>
  <si>
    <t>0066000000RzvKw</t>
  </si>
  <si>
    <t>0066000000TFggA</t>
  </si>
  <si>
    <t>0066000000TEOtP</t>
  </si>
  <si>
    <t>0066000000TFh9I</t>
  </si>
  <si>
    <t>0066000000Uplxk</t>
  </si>
  <si>
    <t>0066000000No0WS</t>
  </si>
  <si>
    <t>0066000000OPM4x</t>
  </si>
  <si>
    <t>0066000000OPpdD</t>
  </si>
  <si>
    <t>0066000000NpZhm</t>
  </si>
  <si>
    <t>0066000000OP5W2</t>
  </si>
  <si>
    <t>0066000000OOslA</t>
  </si>
  <si>
    <t>0066000000OOkDy</t>
  </si>
  <si>
    <t>0066000000PGHAc</t>
  </si>
  <si>
    <t>0066000000PCtBj</t>
  </si>
  <si>
    <t>0066000000OPpad</t>
  </si>
  <si>
    <t>0066000000QtIHh</t>
  </si>
  <si>
    <t>0066000000PEEpI</t>
  </si>
  <si>
    <t>0066000000RQjce</t>
  </si>
  <si>
    <t>0066000000Qpo8P</t>
  </si>
  <si>
    <t>0066000000PsvUx</t>
  </si>
  <si>
    <t>0066000000RQWRk</t>
  </si>
  <si>
    <t>0066000000Rz6gb</t>
  </si>
  <si>
    <t>0066000000Rz6Z7</t>
  </si>
  <si>
    <t>0066000000ORo9t</t>
  </si>
  <si>
    <t>0066000000Rzyc9</t>
  </si>
  <si>
    <t>0066000000QpZtt</t>
  </si>
  <si>
    <t>0066000000OPjhT</t>
  </si>
  <si>
    <t>0066000000RzCI3</t>
  </si>
  <si>
    <t>0066000000QHmLP</t>
  </si>
  <si>
    <t>0066000000S03JF</t>
  </si>
  <si>
    <t>0066000000RPB1r</t>
  </si>
  <si>
    <t>0066000000TFrX7</t>
  </si>
  <si>
    <t>0066000000TEOkr</t>
  </si>
  <si>
    <t>0066000000TEtpX</t>
  </si>
  <si>
    <t>0066000000S2KtH</t>
  </si>
  <si>
    <t>0066000000TG1iC</t>
  </si>
  <si>
    <t>0066000000RzI9I</t>
  </si>
  <si>
    <t>0066000000PCtSp</t>
  </si>
  <si>
    <t>0066000000OQHv3</t>
  </si>
  <si>
    <t>0066000000UpLwP</t>
  </si>
  <si>
    <t>0066000000TG4AV</t>
  </si>
  <si>
    <t>0066000000TEkdH</t>
  </si>
  <si>
    <t>0066000000QtL0Q</t>
  </si>
  <si>
    <t>0066000000WkoqB</t>
  </si>
  <si>
    <t>0066000000WjPuo</t>
  </si>
  <si>
    <t>0066000000Ust4K</t>
  </si>
  <si>
    <t>0066000000WiZkS</t>
  </si>
  <si>
    <t>0066000000Ust3q</t>
  </si>
  <si>
    <t>0066000000Wkon2</t>
  </si>
  <si>
    <t>0066000000UqnJW</t>
  </si>
  <si>
    <t>0066000000TG4IX</t>
  </si>
  <si>
    <t>0066000000TEPFf</t>
  </si>
  <si>
    <t>0066000000WlFgW</t>
  </si>
  <si>
    <t>0066000000WmPL2</t>
  </si>
  <si>
    <t>0066000000Wk0AY</t>
  </si>
  <si>
    <t>0066000000UsC7G</t>
  </si>
  <si>
    <t>0066000000ZZ5Ha</t>
  </si>
  <si>
    <t>0066000000TFKtW</t>
  </si>
  <si>
    <t>0066000000TFaNq</t>
  </si>
  <si>
    <t>0066000000ZZAtY</t>
  </si>
  <si>
    <t>0066000000WkiS2</t>
  </si>
  <si>
    <t>0066000000TFKsj</t>
  </si>
  <si>
    <t>0066000000Qpn4A</t>
  </si>
  <si>
    <t>0066000000PFjqI</t>
  </si>
  <si>
    <t>0066000000PG419</t>
  </si>
  <si>
    <t>0066000000QEuiP</t>
  </si>
  <si>
    <t>0066000000PFBo1</t>
  </si>
  <si>
    <t>0066000000QDs2C</t>
  </si>
  <si>
    <t>0066000000QEsIK</t>
  </si>
  <si>
    <t>0066000000S1oU9</t>
  </si>
  <si>
    <t>0066000000TGMrM</t>
  </si>
  <si>
    <t>0066000000TDwOx</t>
  </si>
  <si>
    <t>0066000000S1UtY</t>
  </si>
  <si>
    <t>0066000000UstwE</t>
  </si>
  <si>
    <t>0066000000WjPqG</t>
  </si>
  <si>
    <t>0066000000Wlu1d</t>
  </si>
  <si>
    <t>0066000000WjZLn</t>
  </si>
  <si>
    <t>0066000000TDsLV</t>
  </si>
  <si>
    <t>0066000000Wj644</t>
  </si>
  <si>
    <t>0066000000ZZ1co</t>
  </si>
  <si>
    <t>0066000000ZZ1Wz</t>
  </si>
  <si>
    <t>0066000000ZZMDj</t>
  </si>
  <si>
    <t>0066000000NnrQD</t>
  </si>
  <si>
    <t>0066000000Uq1bX</t>
  </si>
  <si>
    <t>0066000000UsjzE</t>
  </si>
  <si>
    <t>0066000000Ut1IM</t>
  </si>
  <si>
    <t>0066000000WkPj3</t>
  </si>
  <si>
    <t>0066000000Usjka</t>
  </si>
  <si>
    <t>0066000000NnlUy</t>
  </si>
  <si>
    <t>0066000000PE3VQ</t>
  </si>
  <si>
    <t>0066000000LbO7F</t>
  </si>
  <si>
    <t>0066000000LZNSS</t>
  </si>
  <si>
    <t>0066000000Pt2jt</t>
  </si>
  <si>
    <t>0066000000Pt4bV</t>
  </si>
  <si>
    <t>0066000000PDJoO</t>
  </si>
  <si>
    <t>0066000000Rz3ts</t>
  </si>
  <si>
    <t>0066000000Rz8rY</t>
  </si>
  <si>
    <t>0066000000Ryvt1</t>
  </si>
  <si>
    <t>0066000000TDVNX</t>
  </si>
  <si>
    <t>0066000000PuDgs</t>
  </si>
  <si>
    <t>0066000000TEdp1</t>
  </si>
  <si>
    <t>0066000000TGQrn</t>
  </si>
  <si>
    <t>0066000000Pu1Jw</t>
  </si>
  <si>
    <t>0066000000MzIc8</t>
  </si>
  <si>
    <t>0066000000TFT78</t>
  </si>
  <si>
    <t>0066000000QF7DA</t>
  </si>
  <si>
    <t>0066000000UqeX5</t>
  </si>
  <si>
    <t>0066000000UpmWb</t>
  </si>
  <si>
    <t>0066000000Ust2d</t>
  </si>
  <si>
    <t>0066000000UryYn</t>
  </si>
  <si>
    <t>0066000000WkwyB</t>
  </si>
  <si>
    <t>0066000000WlZJZ</t>
  </si>
  <si>
    <t>0066000000ZZC8u</t>
  </si>
  <si>
    <t>0066000000WmA6r</t>
  </si>
  <si>
    <t>0066000000ZYsmf</t>
  </si>
  <si>
    <t>0066000000ZZClr</t>
  </si>
  <si>
    <t>0066000000WjmAz</t>
  </si>
  <si>
    <t>0066000000ZZQui</t>
  </si>
  <si>
    <t>0066000000Wllmt</t>
  </si>
  <si>
    <t>0066000000ZZwo1</t>
  </si>
  <si>
    <t>0066000000ZZqyV</t>
  </si>
  <si>
    <t>0066000000TF65Z</t>
  </si>
  <si>
    <t>0066000000Ust67</t>
  </si>
  <si>
    <t>0066000000Wk4St</t>
  </si>
  <si>
    <t>0066000000TFafN</t>
  </si>
  <si>
    <t>0066000000Wj899</t>
  </si>
  <si>
    <t>0066000000WlYAB</t>
  </si>
  <si>
    <t>0066000000WjsvV</t>
  </si>
  <si>
    <t>0066000000ZZ0jE</t>
  </si>
  <si>
    <t>0066000000WkElX</t>
  </si>
  <si>
    <t>0066000000WkEqi</t>
  </si>
  <si>
    <t>0066000000WmbeL</t>
  </si>
  <si>
    <t>0066000000ZZ2h4</t>
  </si>
  <si>
    <t>0066000000TFZwK</t>
  </si>
  <si>
    <t>0066000000ZZCwB</t>
  </si>
  <si>
    <t>0066000000TExkg</t>
  </si>
  <si>
    <t>0066000000ZZQH7</t>
  </si>
  <si>
    <t>0066000000ZZYiD</t>
  </si>
  <si>
    <t>0066000000Pt0tf</t>
  </si>
  <si>
    <t>0066000000OOzMC</t>
  </si>
  <si>
    <t>0066000000PGpal</t>
  </si>
  <si>
    <t>0066000000PCtPR</t>
  </si>
  <si>
    <t>0066000000Pt8RP</t>
  </si>
  <si>
    <t>0066000000QEusF</t>
  </si>
  <si>
    <t>0066000000Qpo3o</t>
  </si>
  <si>
    <t>0066000000RN7L8</t>
  </si>
  <si>
    <t>0066000000Pv7Fz</t>
  </si>
  <si>
    <t>0066000000ROOmN</t>
  </si>
  <si>
    <t>0066000000QqiWs</t>
  </si>
  <si>
    <t>0066000000RR0Xf</t>
  </si>
  <si>
    <t>0066000000RywXE</t>
  </si>
  <si>
    <t>0066000000Ryvx3</t>
  </si>
  <si>
    <t>0066000000N1kqE</t>
  </si>
  <si>
    <t>0066000000QGApc</t>
  </si>
  <si>
    <t>0066000000TExkW</t>
  </si>
  <si>
    <t>0066000000TFSue</t>
  </si>
  <si>
    <t>0066000000TEeCo</t>
  </si>
  <si>
    <t>0066000000TCarQ</t>
  </si>
  <si>
    <t>0066000000TGC34</t>
  </si>
  <si>
    <t>0066000000TGFPk</t>
  </si>
  <si>
    <t>0066000000RNOJb</t>
  </si>
  <si>
    <t>0066000000WiqHU</t>
  </si>
  <si>
    <t>0066000000WiqET</t>
  </si>
  <si>
    <t>0066000000UsF9c</t>
  </si>
  <si>
    <t>0066000000OOlUq</t>
  </si>
  <si>
    <t>0066000000N1MnF</t>
  </si>
  <si>
    <t>0066000000PDJvj</t>
  </si>
  <si>
    <t>0066000000PDqGf</t>
  </si>
  <si>
    <t>0066000000NqD7u</t>
  </si>
  <si>
    <t>0066000000PDwl4</t>
  </si>
  <si>
    <t>0066000000JwOZI</t>
  </si>
  <si>
    <t>0066000000OS2bl</t>
  </si>
  <si>
    <t>0066000000NosDG</t>
  </si>
  <si>
    <t>0066000000PEUYh</t>
  </si>
  <si>
    <t>0066000000PFoUU</t>
  </si>
  <si>
    <t>0066000000NpUCY</t>
  </si>
  <si>
    <t>0066000000PE5B3</t>
  </si>
  <si>
    <t>0066000000PDxBb</t>
  </si>
  <si>
    <t>0066000000Pt0h3</t>
  </si>
  <si>
    <t>0066000000PDJZW</t>
  </si>
  <si>
    <t>0066000000PDemz</t>
  </si>
  <si>
    <t>0066000000OQjei</t>
  </si>
  <si>
    <t>0066000000PwuFf</t>
  </si>
  <si>
    <t>0066000000N292o</t>
  </si>
  <si>
    <t>0066000000QEt0n</t>
  </si>
  <si>
    <t>0066000000QFKxK</t>
  </si>
  <si>
    <t>0066000000QscOV</t>
  </si>
  <si>
    <t>0066000000QsNMb</t>
  </si>
  <si>
    <t>0066000000OQwht</t>
  </si>
  <si>
    <t>0066000000ROPwe</t>
  </si>
  <si>
    <t>0066000000RPCjF</t>
  </si>
  <si>
    <t>0066000000QFlk5</t>
  </si>
  <si>
    <t>0066000000RQPdc</t>
  </si>
  <si>
    <t>0066000000OS235</t>
  </si>
  <si>
    <t>0066000000QrQLI</t>
  </si>
  <si>
    <t>0066000000Pu4tC</t>
  </si>
  <si>
    <t>0066000000RQPmd</t>
  </si>
  <si>
    <t>0066000000S1TIx</t>
  </si>
  <si>
    <t>0066000000S1oks</t>
  </si>
  <si>
    <t>0066000000TCdhq</t>
  </si>
  <si>
    <t>0066000000PtPPd</t>
  </si>
  <si>
    <t>0066000000TENny</t>
  </si>
  <si>
    <t>0066000000TEeRN</t>
  </si>
  <si>
    <t>0066000000TEzKB</t>
  </si>
  <si>
    <t>0066000000TEAC6</t>
  </si>
  <si>
    <t>0066000000TFxGK</t>
  </si>
  <si>
    <t>0066000000TFwdU</t>
  </si>
  <si>
    <t>0066000000TGF4m</t>
  </si>
  <si>
    <t>0066000000TGFEm</t>
  </si>
  <si>
    <t>0066000000PEwXF</t>
  </si>
  <si>
    <t>0066000000Urh3x</t>
  </si>
  <si>
    <t>0066000000WiyeM</t>
  </si>
  <si>
    <t>0066000000UsAUG</t>
  </si>
  <si>
    <t>0066000000WkYYL</t>
  </si>
  <si>
    <t>0066000000Ut2Gg</t>
  </si>
  <si>
    <t>0066000000S2L5s</t>
  </si>
  <si>
    <t>0066000000ZYwNT</t>
  </si>
  <si>
    <t>0066000000S1oXX</t>
  </si>
  <si>
    <t>0066000000ZZQFz</t>
  </si>
  <si>
    <t>0066000000Wm9mN</t>
  </si>
  <si>
    <t>0066000000ZZR7N</t>
  </si>
  <si>
    <t>0066000000UpuDC</t>
  </si>
  <si>
    <t>0066000000Nq0Dh</t>
  </si>
  <si>
    <t>0066000000WkYWF</t>
  </si>
  <si>
    <t>0066000000WmOfp</t>
  </si>
  <si>
    <t>0066000000NqXol</t>
  </si>
  <si>
    <t>0066000000NqOEM</t>
  </si>
  <si>
    <t>0066000000NnYjl</t>
  </si>
  <si>
    <t>0066000000ZYtBf</t>
  </si>
  <si>
    <t>0066000000ZZQDo</t>
  </si>
  <si>
    <t>0066000000ZZQo1</t>
  </si>
  <si>
    <t>0066000000MMwZt</t>
  </si>
  <si>
    <t>0066000000TFe2X</t>
  </si>
  <si>
    <t>0066000000TFLRV</t>
  </si>
  <si>
    <t>0066000000S2kqC</t>
  </si>
  <si>
    <t>0066000000N18Ky</t>
  </si>
  <si>
    <t>0066000000N0unZ</t>
  </si>
  <si>
    <t>0066000000UqOZw</t>
  </si>
  <si>
    <t>0066000000Nn70Y</t>
  </si>
  <si>
    <t>0066000000OSNod</t>
  </si>
  <si>
    <t>0066000000N08Nn</t>
  </si>
  <si>
    <t>0066000000OQIAm</t>
  </si>
  <si>
    <t>0066000000PDeGe</t>
  </si>
  <si>
    <t>0066000000PGZMW</t>
  </si>
  <si>
    <t>0066000000PDiqs</t>
  </si>
  <si>
    <t>0066000000PvIpe</t>
  </si>
  <si>
    <t>0066000000NqlcR</t>
  </si>
  <si>
    <t>0066000000Qqhhi</t>
  </si>
  <si>
    <t>0066000000QsbSG</t>
  </si>
  <si>
    <t>0066000000PG9yr</t>
  </si>
  <si>
    <t>0066000000S1nwi</t>
  </si>
  <si>
    <t>0066000000PvVbX</t>
  </si>
  <si>
    <t>0066000000S0sEN</t>
  </si>
  <si>
    <t>0066000000S2ySt</t>
  </si>
  <si>
    <t>0066000000S03O5</t>
  </si>
  <si>
    <t>0066000000RNc4F</t>
  </si>
  <si>
    <t>0066000000Pt0RQ</t>
  </si>
  <si>
    <t>0066000000PskFY</t>
  </si>
  <si>
    <t>0066000000OSVFF</t>
  </si>
  <si>
    <t>0066000000Pt8wp</t>
  </si>
  <si>
    <t>0066000000Pv661</t>
  </si>
  <si>
    <t>0066000000QDo58</t>
  </si>
  <si>
    <t>0066000000QEBXj</t>
  </si>
  <si>
    <t>0066000000QFf8b</t>
  </si>
  <si>
    <t>0066000000QEUGf</t>
  </si>
  <si>
    <t>0066000000QGOhK</t>
  </si>
  <si>
    <t>0066000000PtR9f</t>
  </si>
  <si>
    <t>0066000000QGJwe</t>
  </si>
  <si>
    <t>0066000000QEIL6</t>
  </si>
  <si>
    <t>0066000000Qpc1T</t>
  </si>
  <si>
    <t>0066000000QHmbk</t>
  </si>
  <si>
    <t>0066000000QpZ0P</t>
  </si>
  <si>
    <t>0066000000QDrAH</t>
  </si>
  <si>
    <t>0066000000QqV2r</t>
  </si>
  <si>
    <t>0066000000MPHUG</t>
  </si>
  <si>
    <t>0066000000MMkNz</t>
  </si>
  <si>
    <t>0066000000LbMkw</t>
  </si>
  <si>
    <t>0066000000Rz3bj</t>
  </si>
  <si>
    <t>0066000000PvJ7d</t>
  </si>
  <si>
    <t>0066000000LZsdt</t>
  </si>
  <si>
    <t>0066000000RzBAT</t>
  </si>
  <si>
    <t>0066000000LhsUr</t>
  </si>
  <si>
    <t>0066000000RzCXI</t>
  </si>
  <si>
    <t>0066000000Rzpo5</t>
  </si>
  <si>
    <t>0066000000Rzvca</t>
  </si>
  <si>
    <t>0066000000QqWFz</t>
  </si>
  <si>
    <t>0066000000RzvDq</t>
  </si>
  <si>
    <t>0066000000Lbj0W</t>
  </si>
  <si>
    <t>0066000000S09dj</t>
  </si>
  <si>
    <t>0066000000S2N6T</t>
  </si>
  <si>
    <t>0066000000S2TE5</t>
  </si>
  <si>
    <t>0066000000MyaSe</t>
  </si>
  <si>
    <t>0066000000RzC5d</t>
  </si>
  <si>
    <t>0066000000S2yaY</t>
  </si>
  <si>
    <t>0066000000TF844</t>
  </si>
  <si>
    <t>0066000000TFGUi</t>
  </si>
  <si>
    <t>0066000000TEtun</t>
  </si>
  <si>
    <t>0066000000TDcXf</t>
  </si>
  <si>
    <t>0066000000TEwHT</t>
  </si>
  <si>
    <t>0066000000TGC5r</t>
  </si>
  <si>
    <t>0066000000Up38c</t>
  </si>
  <si>
    <t>0066000000TG35X</t>
  </si>
  <si>
    <t>0066000000TCeIu</t>
  </si>
  <si>
    <t>0066000000Rz8NH</t>
  </si>
  <si>
    <t>0066000000N1FlT</t>
  </si>
  <si>
    <t>0066000000Mz58Z</t>
  </si>
  <si>
    <t>0066000000UqrHM</t>
  </si>
  <si>
    <t>0066000000UsgKK</t>
  </si>
  <si>
    <t>0066000000TFIYY</t>
  </si>
  <si>
    <t>0066000000Usu7W</t>
  </si>
  <si>
    <t>0066000000NoT9E</t>
  </si>
  <si>
    <t>0066000000WiyN7</t>
  </si>
  <si>
    <t>0066000000Wl9lh</t>
  </si>
  <si>
    <t>0066000000WjApO</t>
  </si>
  <si>
    <t>0066000000Wl9ay</t>
  </si>
  <si>
    <t>0066000000Ut90u</t>
  </si>
  <si>
    <t>0066000000Usu98</t>
  </si>
  <si>
    <t>0066000000Qpa8M</t>
  </si>
  <si>
    <t>0066000000WjS0V</t>
  </si>
  <si>
    <t>0066000000WkSX3</t>
  </si>
  <si>
    <t>0066000000Wkk2p</t>
  </si>
  <si>
    <t>0066000000WlDd2</t>
  </si>
  <si>
    <t>0066000000Rz52X</t>
  </si>
  <si>
    <t>0066000000OQFGk</t>
  </si>
  <si>
    <t>0066000000WlBAN</t>
  </si>
  <si>
    <t>0066000000N0qef</t>
  </si>
  <si>
    <t>0066000000WlQx3</t>
  </si>
  <si>
    <t>0066000000WkF5z</t>
  </si>
  <si>
    <t>0066000000N2Mdp</t>
  </si>
  <si>
    <t>0066000000Wia30</t>
  </si>
  <si>
    <t>0066000000NqhSE</t>
  </si>
  <si>
    <t>0066000000ZZ7Md</t>
  </si>
  <si>
    <t>0066000000UsC5t</t>
  </si>
  <si>
    <t>0066000000S054W</t>
  </si>
  <si>
    <t>0066000000ZYrlR</t>
  </si>
  <si>
    <t>0066000000ZZKOv</t>
  </si>
  <si>
    <t>0066000000ZZd86</t>
  </si>
  <si>
    <t>0066000000Za3Cx</t>
  </si>
  <si>
    <t>0066000000Za7Y8</t>
  </si>
  <si>
    <t>0066000000ZYsGI</t>
  </si>
  <si>
    <t>0066000000ZYzvu</t>
  </si>
  <si>
    <t>0066000000ZZKRN</t>
  </si>
  <si>
    <t>0066000000TDeaO</t>
  </si>
  <si>
    <t>0066000000S1oVM</t>
  </si>
  <si>
    <t>0066000000OOZK2</t>
  </si>
  <si>
    <t>0066000000OOcnV</t>
  </si>
  <si>
    <t>0066000000OPpfE</t>
  </si>
  <si>
    <t>0066000000Jx0xm</t>
  </si>
  <si>
    <t>0066000000Noz7A</t>
  </si>
  <si>
    <t>0066000000OPlNK</t>
  </si>
  <si>
    <t>0066000000OQOsQ</t>
  </si>
  <si>
    <t>0066000000OQCIf</t>
  </si>
  <si>
    <t>0066000000NncnP</t>
  </si>
  <si>
    <t>0066000000ORHTW</t>
  </si>
  <si>
    <t>0066000000ORHUL</t>
  </si>
  <si>
    <t>0066000000MzE2I</t>
  </si>
  <si>
    <t>0066000000OSNKE</t>
  </si>
  <si>
    <t>0066000000OSVDY</t>
  </si>
  <si>
    <t>0066000000PDRIq</t>
  </si>
  <si>
    <t>0066000000PEMhd</t>
  </si>
  <si>
    <t>0066000000JyXoq</t>
  </si>
  <si>
    <t>0066000000PE3vO</t>
  </si>
  <si>
    <t>0066000000PE3w7</t>
  </si>
  <si>
    <t>0066000000PDspS</t>
  </si>
  <si>
    <t>0066000000PDstc</t>
  </si>
  <si>
    <t>0066000000PEebK</t>
  </si>
  <si>
    <t>0066000000PF0qd</t>
  </si>
  <si>
    <t>0066000000LBiJf</t>
  </si>
  <si>
    <t>0066000000PFyEc</t>
  </si>
  <si>
    <t>0066000000PDsvG</t>
  </si>
  <si>
    <t>0066000000PDsas</t>
  </si>
  <si>
    <t>0066000000PDoI5</t>
  </si>
  <si>
    <t>0066000000PG41d</t>
  </si>
  <si>
    <t>0066000000PDscI</t>
  </si>
  <si>
    <t>0066000000PG605</t>
  </si>
  <si>
    <t>0066000000PG5zh</t>
  </si>
  <si>
    <t>0066000000PDQu8</t>
  </si>
  <si>
    <t>0066000000PGmBH</t>
  </si>
  <si>
    <t>0066000000Pstc1</t>
  </si>
  <si>
    <t>0066000000PGaOW</t>
  </si>
  <si>
    <t>0066000000PstN9</t>
  </si>
  <si>
    <t>0066000000QEMht</t>
  </si>
  <si>
    <t>0066000000PupaH</t>
  </si>
  <si>
    <t>0066000000PupjC</t>
  </si>
  <si>
    <t>0066000000KVUvE</t>
  </si>
  <si>
    <t>0066000000KUhca</t>
  </si>
  <si>
    <t>0066000000KXDCa</t>
  </si>
  <si>
    <t>0066000000PEhzQ</t>
  </si>
  <si>
    <t>0066000000KVn9k</t>
  </si>
  <si>
    <t>0066000000PDe2r</t>
  </si>
  <si>
    <t>0066000000NqPja</t>
  </si>
  <si>
    <t>0066000000Pvt0f</t>
  </si>
  <si>
    <t>0066000000QHGvC</t>
  </si>
  <si>
    <t>0066000000LZTSs</t>
  </si>
  <si>
    <t>0066000000QpvcP</t>
  </si>
  <si>
    <t>0066000000Qpo5a</t>
  </si>
  <si>
    <t>0066000000Pso6V</t>
  </si>
  <si>
    <t>0066000000QtE6k</t>
  </si>
  <si>
    <t>0066000000LcAd5</t>
  </si>
  <si>
    <t>0066000000RPd4s</t>
  </si>
  <si>
    <t>0066000000RPWTj</t>
  </si>
  <si>
    <t>0066000000PvKAp</t>
  </si>
  <si>
    <t>0066000000RR8Sq</t>
  </si>
  <si>
    <t>0066000000MNUmg</t>
  </si>
  <si>
    <t>0066000000MyNoe</t>
  </si>
  <si>
    <t>0066000000S1LRJ</t>
  </si>
  <si>
    <t>0066000000MPiBx</t>
  </si>
  <si>
    <t>0066000000S1uyW</t>
  </si>
  <si>
    <t>0066000000S2dyY</t>
  </si>
  <si>
    <t>0066000000QpxRZ</t>
  </si>
  <si>
    <t>0066000000S2yqg</t>
  </si>
  <si>
    <t>0066000000S1MtU</t>
  </si>
  <si>
    <t>0066000000TCbpI</t>
  </si>
  <si>
    <t>0066000000TDU8d</t>
  </si>
  <si>
    <t>0066000000TE132</t>
  </si>
  <si>
    <t>0066000000TEJ1e</t>
  </si>
  <si>
    <t>0066000000TFpKu</t>
  </si>
  <si>
    <t>0066000000MyaIU</t>
  </si>
  <si>
    <t>0066000000WjzZX</t>
  </si>
  <si>
    <t>0066000000TCOLU</t>
  </si>
  <si>
    <t>0066000000WkPv9</t>
  </si>
  <si>
    <t>0066000000WkEeH</t>
  </si>
  <si>
    <t>0066000000NncpG</t>
  </si>
  <si>
    <t>0066000000TD04F</t>
  </si>
  <si>
    <t>0066000000Wkhzo</t>
  </si>
  <si>
    <t>0066000000NqlMO</t>
  </si>
  <si>
    <t>0066000000WlXmE</t>
  </si>
  <si>
    <t>0066000000OOdOy</t>
  </si>
  <si>
    <t>0066000000OOrj8</t>
  </si>
  <si>
    <t>0066000000Npuy8</t>
  </si>
  <si>
    <t>0066000000Uqylo</t>
  </si>
  <si>
    <t>0066000000OPHdY</t>
  </si>
  <si>
    <t>0066000000Nqgtf</t>
  </si>
  <si>
    <t>0066000000OPLrt</t>
  </si>
  <si>
    <t>0066000000OP5AD</t>
  </si>
  <si>
    <t>0066000000N2J6b</t>
  </si>
  <si>
    <t>0066000000Nnujr</t>
  </si>
  <si>
    <t>0066000000Ut75t</t>
  </si>
  <si>
    <t>0066000000N1Ltr</t>
  </si>
  <si>
    <t>0066000000ZYnl2</t>
  </si>
  <si>
    <t>0066000000ZYnl3</t>
  </si>
  <si>
    <t>0066000000QrCkf</t>
  </si>
  <si>
    <t>0066000000Wl3oA</t>
  </si>
  <si>
    <t>0066000000PDwwH</t>
  </si>
  <si>
    <t>0066000000ZZEoA</t>
  </si>
  <si>
    <t>0066000000QFA55</t>
  </si>
  <si>
    <t>0066000000NoFMo</t>
  </si>
  <si>
    <t>0066000000OQ1Ca</t>
  </si>
  <si>
    <t>0066000000NpDga</t>
  </si>
  <si>
    <t>0066000000NpZxB</t>
  </si>
  <si>
    <t>0066000000JwAek</t>
  </si>
  <si>
    <t>0066000000NoFMZ</t>
  </si>
  <si>
    <t>0066000000ORp0g</t>
  </si>
  <si>
    <t>0066000000Pu2jh</t>
  </si>
  <si>
    <t>0066000000PvHnq</t>
  </si>
  <si>
    <t>0066000000PEwpY</t>
  </si>
  <si>
    <t>0066000000PufFa</t>
  </si>
  <si>
    <t>0066000000RzgMf</t>
  </si>
  <si>
    <t>0066000000TDnx1</t>
  </si>
  <si>
    <t>0066000000ROylu</t>
  </si>
  <si>
    <t>0066000000WiaNw</t>
  </si>
  <si>
    <t>0066000000UpLp6</t>
  </si>
  <si>
    <t>0066000000QFi9d</t>
  </si>
  <si>
    <t>0066000000RNYDf</t>
  </si>
  <si>
    <t>0066000000Psjyw</t>
  </si>
  <si>
    <t>0066000000QrQ3W</t>
  </si>
  <si>
    <t>0066000000TDDM0</t>
  </si>
  <si>
    <t>0066000000RzHzf</t>
  </si>
  <si>
    <t>0066000000MMrKz</t>
  </si>
  <si>
    <t>0066000000TEOqL</t>
  </si>
  <si>
    <t>0066000000TDN0i</t>
  </si>
  <si>
    <t>0066000000TCPJq</t>
  </si>
  <si>
    <t>0066000000N02m0</t>
  </si>
  <si>
    <t>0066000000MzgdN</t>
  </si>
  <si>
    <t>0066000000N0AUS</t>
  </si>
  <si>
    <t>0066000000TDMWx</t>
  </si>
  <si>
    <t>0066000000TErXz</t>
  </si>
  <si>
    <t>0066000000TEjod</t>
  </si>
  <si>
    <t>0066000000RR1nA</t>
  </si>
  <si>
    <t>0066000000OORuZ</t>
  </si>
  <si>
    <t>0066000000N1nlf</t>
  </si>
  <si>
    <t>0066000000N231I</t>
  </si>
  <si>
    <t>0066000000TFpOQ</t>
  </si>
  <si>
    <t>0066000000TEdVL</t>
  </si>
  <si>
    <t>0066000000TFD3l</t>
  </si>
  <si>
    <t>0066000000N18XY</t>
  </si>
  <si>
    <t>0066000000TENuI</t>
  </si>
  <si>
    <t>0066000000No0an</t>
  </si>
  <si>
    <t>0066000000NogHQ</t>
  </si>
  <si>
    <t>0066000000NpPFL</t>
  </si>
  <si>
    <t>0066000000Np1lv</t>
  </si>
  <si>
    <t>0066000000NoMYQ</t>
  </si>
  <si>
    <t>0066000000TFa0R</t>
  </si>
  <si>
    <t>0066000000NpZzC</t>
  </si>
  <si>
    <t>0066000000WkXv5</t>
  </si>
  <si>
    <t>0066000000NnqzC</t>
  </si>
  <si>
    <t>0066000000S01zt</t>
  </si>
  <si>
    <t>0066000000UrHhM</t>
  </si>
  <si>
    <t>0066000000TFwS7</t>
  </si>
  <si>
    <t>0066000000WlFhZ</t>
  </si>
  <si>
    <t>0066000000NoXb6</t>
  </si>
  <si>
    <t>0066000000UpVN7</t>
  </si>
  <si>
    <t>0066000000QplDs</t>
  </si>
  <si>
    <t>0066000000NqmLC</t>
  </si>
  <si>
    <t>0066000000UqW7T</t>
  </si>
  <si>
    <t>0066000000OOlYa</t>
  </si>
  <si>
    <t>0066000000Wl8e6</t>
  </si>
  <si>
    <t>0066000000TFpoj</t>
  </si>
  <si>
    <t>0066000000NpfYj</t>
  </si>
  <si>
    <t>0066000000NqVxP</t>
  </si>
  <si>
    <t>0066000000UpCnZ</t>
  </si>
  <si>
    <t>0066000000OPSva</t>
  </si>
  <si>
    <t>0066000000OOayC</t>
  </si>
  <si>
    <t>0066000000OPMKw</t>
  </si>
  <si>
    <t>0066000000ZZHVT</t>
  </si>
  <si>
    <t>0066000000RPCRt</t>
  </si>
  <si>
    <t>0066000000RR8Sl</t>
  </si>
  <si>
    <t>0066000000OPFtq</t>
  </si>
  <si>
    <t>0066000000NqmoP</t>
  </si>
  <si>
    <t>0066000000LbmOb</t>
  </si>
  <si>
    <t>0066000000MNJhL</t>
  </si>
  <si>
    <t>0066000000ORvVq</t>
  </si>
  <si>
    <t>0066000000LCyYb</t>
  </si>
  <si>
    <t>0066000000LBid9</t>
  </si>
  <si>
    <t>0066000000Pssp0</t>
  </si>
  <si>
    <t>0066000000MNJwf</t>
  </si>
  <si>
    <t>0066000000PuDx3</t>
  </si>
  <si>
    <t>0066000000QE3pS</t>
  </si>
  <si>
    <t>0066000000PEMDS</t>
  </si>
  <si>
    <t>0066000000Qs7JB</t>
  </si>
  <si>
    <t>0066000000QpWGa</t>
  </si>
  <si>
    <t>0066000000LZDGp</t>
  </si>
  <si>
    <t>0066000000Ryrsl</t>
  </si>
  <si>
    <t>0066000000ROhwr</t>
  </si>
  <si>
    <t>0066000000S1TiG</t>
  </si>
  <si>
    <t>0066000000RQOjy</t>
  </si>
  <si>
    <t>0066000000RQWDs</t>
  </si>
  <si>
    <t>0066000000ROk57</t>
  </si>
  <si>
    <t>0066000000OSNmm</t>
  </si>
  <si>
    <t>0066000000TCiiY</t>
  </si>
  <si>
    <t>0066000000TCPUe</t>
  </si>
  <si>
    <t>0066000000TDVN3</t>
  </si>
  <si>
    <t>0066000000TDVLv</t>
  </si>
  <si>
    <t>0066000000S02jB</t>
  </si>
  <si>
    <t>0066000000TEdvT</t>
  </si>
  <si>
    <t>0066000000S0yYT</t>
  </si>
  <si>
    <t>0066000000Ut6yp</t>
  </si>
  <si>
    <t>0066000000UpDpG</t>
  </si>
  <si>
    <t>0066000000Updgo</t>
  </si>
  <si>
    <t>0066000000TGF2v</t>
  </si>
  <si>
    <t>0066000000Uskca</t>
  </si>
  <si>
    <t>0066000000QtIkN</t>
  </si>
  <si>
    <t>0066000000Ut1BK</t>
  </si>
  <si>
    <t>0066000000TGNgz</t>
  </si>
  <si>
    <t>0066000000WlH22</t>
  </si>
  <si>
    <t>0066000000Wmbg2</t>
  </si>
  <si>
    <t>0066000000TCzwG</t>
  </si>
  <si>
    <t>0066000000TEk98</t>
  </si>
  <si>
    <t>0066000000Wk0c4</t>
  </si>
  <si>
    <t>0066000000Uq2Tc</t>
  </si>
  <si>
    <t>0066000000WmYdM</t>
  </si>
  <si>
    <t>0066000000WmYdN</t>
  </si>
  <si>
    <t>0066000000WjYrf</t>
  </si>
  <si>
    <t>0066000000Wkr11</t>
  </si>
  <si>
    <t>0066000000Wm2mf</t>
  </si>
  <si>
    <t>0066000000RQVvv</t>
  </si>
  <si>
    <t>0066000000QtTcZ</t>
  </si>
  <si>
    <t>0066000000Ur7ez</t>
  </si>
  <si>
    <t>0066000000TFhz6</t>
  </si>
  <si>
    <t>0066000000TFhJJ</t>
  </si>
  <si>
    <t>0066000000Wm2aq</t>
  </si>
  <si>
    <t>0066000000ZZH9t</t>
  </si>
  <si>
    <t>0066000000Wj8CD</t>
  </si>
  <si>
    <t>0066000000ZZAtd</t>
  </si>
  <si>
    <t>0066000000QqzRi</t>
  </si>
  <si>
    <t>0066000000S0NF8</t>
  </si>
  <si>
    <t>0066000000KV7LX</t>
  </si>
  <si>
    <t>0066000000OSNbU</t>
  </si>
  <si>
    <t>0066000000KWo8R</t>
  </si>
  <si>
    <t>0066000000Jy8Re</t>
  </si>
  <si>
    <t>0066000000L9FUB</t>
  </si>
  <si>
    <t>0066000000PEwZV</t>
  </si>
  <si>
    <t>0066000000PG9sT</t>
  </si>
  <si>
    <t>0066000000KWn99</t>
  </si>
  <si>
    <t>0066000000KWn3z</t>
  </si>
  <si>
    <t>0066000000LCahk</t>
  </si>
  <si>
    <t>0066000000Pv4fN</t>
  </si>
  <si>
    <t>0066000000PufV1</t>
  </si>
  <si>
    <t>0066000000LYUau</t>
  </si>
  <si>
    <t>0066000000PvVdU</t>
  </si>
  <si>
    <t>0066000000LZNRy</t>
  </si>
  <si>
    <t>0066000000Law4w</t>
  </si>
  <si>
    <t>0066000000LCnLB</t>
  </si>
  <si>
    <t>0066000000Lb1hs</t>
  </si>
  <si>
    <t>0066000000QrC8J</t>
  </si>
  <si>
    <t>0066000000QpWQp</t>
  </si>
  <si>
    <t>0066000000QHX4h</t>
  </si>
  <si>
    <t>0066000000LZCR1</t>
  </si>
  <si>
    <t>0066000000Lbbux</t>
  </si>
  <si>
    <t>0066000000RN5Kt</t>
  </si>
  <si>
    <t>0066000000MNPKA</t>
  </si>
  <si>
    <t>0066000000MNADl</t>
  </si>
  <si>
    <t>0066000000MNDyX</t>
  </si>
  <si>
    <t>0066000000MMroL</t>
  </si>
  <si>
    <t>0066000000RQmvN</t>
  </si>
  <si>
    <t>0066000000LbJKV</t>
  </si>
  <si>
    <t>0066000000NmhwB</t>
  </si>
  <si>
    <t>0066000000MO0Es</t>
  </si>
  <si>
    <t>0066000000MMrWH</t>
  </si>
  <si>
    <t>0066000000MOuKT</t>
  </si>
  <si>
    <t>0066000000MPD2F</t>
  </si>
  <si>
    <t>0066000000S1nsq</t>
  </si>
  <si>
    <t>0066000000S1uxJ</t>
  </si>
  <si>
    <t>0066000000MPxT4</t>
  </si>
  <si>
    <t>0066000000MPwtf</t>
  </si>
  <si>
    <t>0066000000MPdAw</t>
  </si>
  <si>
    <t>0066000000Qs3XM</t>
  </si>
  <si>
    <t>0066000000S2yZz</t>
  </si>
  <si>
    <t>0066000000MytGU</t>
  </si>
  <si>
    <t>0066000000TDUgl</t>
  </si>
  <si>
    <t>0066000000MQJHx</t>
  </si>
  <si>
    <t>0066000000Myykx</t>
  </si>
  <si>
    <t>0066000000MzIes</t>
  </si>
  <si>
    <t>0066000000JxF3k</t>
  </si>
  <si>
    <t>0066000000RzvR6</t>
  </si>
  <si>
    <t>0066000000TFSHy</t>
  </si>
  <si>
    <t>0066000000N0uWO</t>
  </si>
  <si>
    <t>0066000000TFhPq</t>
  </si>
  <si>
    <t>0066000000N1UDV</t>
  </si>
  <si>
    <t>0066000000Up3nA</t>
  </si>
  <si>
    <t>0066000000N1rN5</t>
  </si>
  <si>
    <t>0066000000TFx4s</t>
  </si>
  <si>
    <t>0066000000UpDIC</t>
  </si>
  <si>
    <t>0066000000N1y6J</t>
  </si>
  <si>
    <t>0066000000Ur8mK</t>
  </si>
  <si>
    <t>0066000000PELyq</t>
  </si>
  <si>
    <t>0066000000TEk7q</t>
  </si>
  <si>
    <t>0066000000Noi2c</t>
  </si>
  <si>
    <t>0066000000UqyIR</t>
  </si>
  <si>
    <t>0066000000UsJcc</t>
  </si>
  <si>
    <t>0066000000Ut16A</t>
  </si>
  <si>
    <t>0066000000WjH7i</t>
  </si>
  <si>
    <t>0066000000N1k6l</t>
  </si>
  <si>
    <t>0066000000NoRt3</t>
  </si>
  <si>
    <t>0066000000NmhM7</t>
  </si>
  <si>
    <t>0066000000NpE06</t>
  </si>
  <si>
    <t>0066000000Np5Gv</t>
  </si>
  <si>
    <t>0066000000Wjj9i</t>
  </si>
  <si>
    <t>0066000000NpWEN</t>
  </si>
  <si>
    <t>0066000000WkPLo</t>
  </si>
  <si>
    <t>0066000000WjrQs</t>
  </si>
  <si>
    <t>0066000000Uq1jI</t>
  </si>
  <si>
    <t>0066000000WkrSM</t>
  </si>
  <si>
    <t>0066000000Np5jg</t>
  </si>
  <si>
    <t>0066000000OSQ9A</t>
  </si>
  <si>
    <t>0066000000NpuJ1</t>
  </si>
  <si>
    <t>0066000000NqW3I</t>
  </si>
  <si>
    <t>0066000000Nqfi6</t>
  </si>
  <si>
    <t>0066000000Usk1Z</t>
  </si>
  <si>
    <t>0066000000WlXrJ</t>
  </si>
  <si>
    <t>0066000000Wltu0</t>
  </si>
  <si>
    <t>0066000000NqmGH</t>
  </si>
  <si>
    <t>0066000000UstYW</t>
  </si>
  <si>
    <t>0066000000Nqhuc</t>
  </si>
  <si>
    <t>0066000000OOd0T</t>
  </si>
  <si>
    <t>0066000000Ut24k</t>
  </si>
  <si>
    <t>0066000000OOQmF</t>
  </si>
  <si>
    <t>0066000000ZYt2n</t>
  </si>
  <si>
    <t>0066000000ZYtuL</t>
  </si>
  <si>
    <t>0066000000OPArL</t>
  </si>
  <si>
    <t>0066000000Wmam2</t>
  </si>
  <si>
    <t>0066000000WmalJ</t>
  </si>
  <si>
    <t>0066000000MPuOZ</t>
  </si>
  <si>
    <t>0066000000NqQ4Y</t>
  </si>
  <si>
    <t>0066000000Wl7Dt</t>
  </si>
  <si>
    <t>0066000000ZYt0S</t>
  </si>
  <si>
    <t>0066000000NqLBt</t>
  </si>
  <si>
    <t>0066000000OPVIl</t>
  </si>
  <si>
    <t>0066000000Uq2Pz</t>
  </si>
  <si>
    <t>0066000000TFxs6</t>
  </si>
  <si>
    <t>0066000000WjJ4A</t>
  </si>
  <si>
    <t>0066000000Wl9ck</t>
  </si>
  <si>
    <t>0066000000WlR3k</t>
  </si>
  <si>
    <t>0066000000Wm6TL</t>
  </si>
  <si>
    <t>0066000000Wm8W3</t>
  </si>
  <si>
    <t>0066000000ZYtrH</t>
  </si>
  <si>
    <t>0066000000ZYtrI</t>
  </si>
  <si>
    <t>0066000000Za3IT</t>
  </si>
  <si>
    <t>0066000000ZZ7Fm</t>
  </si>
  <si>
    <t>0066000000PGMa0</t>
  </si>
  <si>
    <t>0066000000Pu4xQ</t>
  </si>
  <si>
    <t>0066000000PvK9n</t>
  </si>
  <si>
    <t>0066000000QFCd6</t>
  </si>
  <si>
    <t>0066000000QERLx</t>
  </si>
  <si>
    <t>0066000000QqzWT</t>
  </si>
  <si>
    <t>0066000000QqadH</t>
  </si>
  <si>
    <t>0066000000Qr9EB</t>
  </si>
  <si>
    <t>0066000000QrRXD</t>
  </si>
  <si>
    <t>0066000000QsX2r</t>
  </si>
  <si>
    <t>0066000000QsXG1</t>
  </si>
  <si>
    <t>0066000000Qs7T5</t>
  </si>
  <si>
    <t>0066000000LbbOQ</t>
  </si>
  <si>
    <t>0066000000RNX47</t>
  </si>
  <si>
    <t>0066000000QGyqJ</t>
  </si>
  <si>
    <t>0066000000RPtlR</t>
  </si>
  <si>
    <t>0066000000RPB7j</t>
  </si>
  <si>
    <t>0066000000Qq03m</t>
  </si>
  <si>
    <t>0066000000RywMt</t>
  </si>
  <si>
    <t>0066000000Rzfre</t>
  </si>
  <si>
    <t>0066000000S1an8</t>
  </si>
  <si>
    <t>0066000000S2lWX</t>
  </si>
  <si>
    <t>0066000000S0yio</t>
  </si>
  <si>
    <t>0066000000MyO3c</t>
  </si>
  <si>
    <t>0066000000TEWEB</t>
  </si>
  <si>
    <t>0066000000Pwk4x</t>
  </si>
  <si>
    <t>0066000000TEdbE</t>
  </si>
  <si>
    <t>0066000000TEkSn</t>
  </si>
  <si>
    <t>0066000000QssOV</t>
  </si>
  <si>
    <t>0066000000Up4nH</t>
  </si>
  <si>
    <t>0066000000TCsE0</t>
  </si>
  <si>
    <t>0066000000Uq1cp</t>
  </si>
  <si>
    <t>0066000000WjH8R</t>
  </si>
  <si>
    <t>0066000000NpmhD</t>
  </si>
  <si>
    <t>0066000000WlF3T</t>
  </si>
  <si>
    <t>0066000000WlEyH</t>
  </si>
  <si>
    <t>0066000000NqVSc</t>
  </si>
  <si>
    <t>0066000000ZZBzY</t>
  </si>
  <si>
    <t>0066000000ZZByz</t>
  </si>
  <si>
    <t>0066000000ZZC02</t>
  </si>
  <si>
    <t>0066000000OOyyO</t>
  </si>
  <si>
    <t>0066000000ZZC0l</t>
  </si>
  <si>
    <t>0066000000OPizv</t>
  </si>
  <si>
    <t>0066000000Jx8nw</t>
  </si>
  <si>
    <t>0066000000Jx9I6</t>
  </si>
  <si>
    <t>0066000000OQBIe</t>
  </si>
  <si>
    <t>0066000000OQOGv</t>
  </si>
  <si>
    <t>0066000000Jxsx9</t>
  </si>
  <si>
    <t>0066000000KUsz6</t>
  </si>
  <si>
    <t>0066000000KV7Ne</t>
  </si>
  <si>
    <t>0066000000KV7PP</t>
  </si>
  <si>
    <t>0066000000OReWm</t>
  </si>
  <si>
    <t>0066000000PDdqv</t>
  </si>
  <si>
    <t>0066000000KVuEd</t>
  </si>
  <si>
    <t>0066000000PDhjk</t>
  </si>
  <si>
    <t>0066000000PDdF8</t>
  </si>
  <si>
    <t>0066000000PDiGr</t>
  </si>
  <si>
    <t>0066000000PDohV</t>
  </si>
  <si>
    <t>0066000000KWZHQ</t>
  </si>
  <si>
    <t>0066000000KWzMh</t>
  </si>
  <si>
    <t>0066000000NpZWZ</t>
  </si>
  <si>
    <t>0066000000PGH1H</t>
  </si>
  <si>
    <t>0066000000PDiSn</t>
  </si>
  <si>
    <t>0066000000LAsnv</t>
  </si>
  <si>
    <t>0066000000LB9rx</t>
  </si>
  <si>
    <t>0066000000PstKp</t>
  </si>
  <si>
    <t>0066000000PGrHH</t>
  </si>
  <si>
    <t>0066000000NnvnW</t>
  </si>
  <si>
    <t>0066000000QE2RJ</t>
  </si>
  <si>
    <t>0066000000MzVeV</t>
  </si>
  <si>
    <t>0066000000LZDBp</t>
  </si>
  <si>
    <t>0066000000LZsLG</t>
  </si>
  <si>
    <t>0066000000LZYs6</t>
  </si>
  <si>
    <t>0066000000QGse1</t>
  </si>
  <si>
    <t>0066000000QH3Mr</t>
  </si>
  <si>
    <t>0066000000QGc6P</t>
  </si>
  <si>
    <t>0066000000QH6U9</t>
  </si>
  <si>
    <t>0066000000LYPDC</t>
  </si>
  <si>
    <t>0066000000LapZR</t>
  </si>
  <si>
    <t>0066000000LbPQi</t>
  </si>
  <si>
    <t>0066000000RN3aX</t>
  </si>
  <si>
    <t>0066000000LbmUe</t>
  </si>
  <si>
    <t>0066000000ROyto</t>
  </si>
  <si>
    <t>0066000000ROyqk</t>
  </si>
  <si>
    <t>0066000000LbqoK</t>
  </si>
  <si>
    <t>0066000000Lc6xF</t>
  </si>
  <si>
    <t>0066000000MMwUU</t>
  </si>
  <si>
    <t>0066000000MMlUX</t>
  </si>
  <si>
    <t>0066000000MN1vL</t>
  </si>
  <si>
    <t>0066000000RQcia</t>
  </si>
  <si>
    <t>0066000000ROMZf</t>
  </si>
  <si>
    <t>0066000000RQnAW</t>
  </si>
  <si>
    <t>0066000000RQmdD</t>
  </si>
  <si>
    <t>0066000000MNk9r</t>
  </si>
  <si>
    <t>0066000000MNDnZ</t>
  </si>
  <si>
    <t>0066000000RznJb</t>
  </si>
  <si>
    <t>0066000000MN1v6</t>
  </si>
  <si>
    <t>0066000000S0TZk</t>
  </si>
  <si>
    <t>0066000000PD5gb</t>
  </si>
  <si>
    <t>0066000000Rzo0l</t>
  </si>
  <si>
    <t>0066000000S2rpw</t>
  </si>
  <si>
    <t>0066000000S2ymA</t>
  </si>
  <si>
    <t>0066000000MyNkS</t>
  </si>
  <si>
    <t>0066000000Lay2t</t>
  </si>
  <si>
    <t>0066000000TCJUY</t>
  </si>
  <si>
    <t>0066000000TDMDd</t>
  </si>
  <si>
    <t>0066000000MNjl9</t>
  </si>
  <si>
    <t>0066000000MQJMD</t>
  </si>
  <si>
    <t>0066000000TDt72</t>
  </si>
  <si>
    <t>0066000000N01yk</t>
  </si>
  <si>
    <t>0066000000TE8PX</t>
  </si>
  <si>
    <t>0066000000TEz3T</t>
  </si>
  <si>
    <t>0066000000TFq3t</t>
  </si>
  <si>
    <t>0066000000N1DSe</t>
  </si>
  <si>
    <t>0066000000TFpCc</t>
  </si>
  <si>
    <t>0066000000TG3IL</t>
  </si>
  <si>
    <t>0066000000TFQTp</t>
  </si>
  <si>
    <t>0066000000N0uLW</t>
  </si>
  <si>
    <t>0066000000N0t1Y</t>
  </si>
  <si>
    <t>0066000000QF6Nu</t>
  </si>
  <si>
    <t>0066000000N1Rx9</t>
  </si>
  <si>
    <t>0066000000MPS2r</t>
  </si>
  <si>
    <t>0066000000N0KAF</t>
  </si>
  <si>
    <t>0066000000JxEtv</t>
  </si>
  <si>
    <t>0066000000JxEt2</t>
  </si>
  <si>
    <t>0066000000Jwy5M</t>
  </si>
  <si>
    <t>0066000000JydAM</t>
  </si>
  <si>
    <t>0066000000OQ0sV</t>
  </si>
  <si>
    <t>0066000000PCn4P</t>
  </si>
  <si>
    <t>0066000000KWZG3</t>
  </si>
  <si>
    <t>0066000000JwxyV</t>
  </si>
  <si>
    <t>0066000000OQ0zR</t>
  </si>
  <si>
    <t>0066000000PEkBU</t>
  </si>
  <si>
    <t>0066000000L99B8</t>
  </si>
  <si>
    <t>0066000000KWzP2</t>
  </si>
  <si>
    <t>0066000000L9qUM</t>
  </si>
  <si>
    <t>0066000000PEaJt</t>
  </si>
  <si>
    <t>0066000000LAsIn</t>
  </si>
  <si>
    <t>0066000000LAz1I</t>
  </si>
  <si>
    <t>0066000000PszY3</t>
  </si>
  <si>
    <t>0066000000Ptnot</t>
  </si>
  <si>
    <t>0066000000LYHfE</t>
  </si>
  <si>
    <t>0066000000PusTH</t>
  </si>
  <si>
    <t>0066000000LZ1il</t>
  </si>
  <si>
    <t>0066000000QF7Ax</t>
  </si>
  <si>
    <t>0066000000QF71u</t>
  </si>
  <si>
    <t>0066000000LZYcw</t>
  </si>
  <si>
    <t>0066000000LZRp9</t>
  </si>
  <si>
    <t>0066000000LbJ3K</t>
  </si>
  <si>
    <t>0066000000RONaj</t>
  </si>
  <si>
    <t>0066000000Lbxa0</t>
  </si>
  <si>
    <t>0066000000RPtdd</t>
  </si>
  <si>
    <t>0066000000JybWn</t>
  </si>
  <si>
    <t>0066000000MMrVJ</t>
  </si>
  <si>
    <t>0066000000OQ118</t>
  </si>
  <si>
    <t>0066000000MNPEe</t>
  </si>
  <si>
    <t>0066000000MN1Op</t>
  </si>
  <si>
    <t>0066000000RQt0Z</t>
  </si>
  <si>
    <t>0066000000RR7qz</t>
  </si>
  <si>
    <t>0066000000RR0Il</t>
  </si>
  <si>
    <t>0066000000OQ105</t>
  </si>
  <si>
    <t>0066000000RzAzK</t>
  </si>
  <si>
    <t>0066000000MOTvs</t>
  </si>
  <si>
    <t>0066000000Pwq8j</t>
  </si>
  <si>
    <t>0066000000OQ0vj</t>
  </si>
  <si>
    <t>0066000000TCc0L</t>
  </si>
  <si>
    <t>0066000000TEWlR</t>
  </si>
  <si>
    <t>0066000000MycbN</t>
  </si>
  <si>
    <t>0066000000MycQF</t>
  </si>
  <si>
    <t>0066000000TFgxy</t>
  </si>
  <si>
    <t>0066000000N17af</t>
  </si>
  <si>
    <t>0066000000N1Kpl</t>
  </si>
  <si>
    <t>0066000000Mznq9</t>
  </si>
  <si>
    <t>0066000000TGO2v</t>
  </si>
  <si>
    <t>0066000000N2JUA</t>
  </si>
  <si>
    <t>0066000000NmggD</t>
  </si>
  <si>
    <t>0066000000UqV8x</t>
  </si>
  <si>
    <t>0066000000Nmnt9</t>
  </si>
  <si>
    <t>0066000000UqloU</t>
  </si>
  <si>
    <t>0066000000NnDzG</t>
  </si>
  <si>
    <t>0066000000NnWUO</t>
  </si>
  <si>
    <t>0066000000UqV6r</t>
  </si>
  <si>
    <t>0066000000ROPIj</t>
  </si>
  <si>
    <t>0066000000Wm9vK</t>
  </si>
  <si>
    <t>0066000000WmRJV</t>
  </si>
  <si>
    <t>0066000000NnpSf</t>
  </si>
  <si>
    <t>0066000000NnpTY</t>
  </si>
  <si>
    <t>0066000000Nnba2</t>
  </si>
  <si>
    <t>0066000000Nnrki</t>
  </si>
  <si>
    <t>0066000000NnvPI</t>
  </si>
  <si>
    <t>0066000000Usbj7</t>
  </si>
  <si>
    <t>0066000000NoQMA</t>
  </si>
  <si>
    <t>0066000000Ussbn</t>
  </si>
  <si>
    <t>0066000000Wj7Mz</t>
  </si>
  <si>
    <t>0066000000NosKv</t>
  </si>
  <si>
    <t>0066000000Noz3D</t>
  </si>
  <si>
    <t>0066000000WjR0V</t>
  </si>
  <si>
    <t>0066000000NnvE3</t>
  </si>
  <si>
    <t>0066000000WjgrZ</t>
  </si>
  <si>
    <t>0066000000WjgsD</t>
  </si>
  <si>
    <t>0066000000WjgsE</t>
  </si>
  <si>
    <t>0066000000NoR3b</t>
  </si>
  <si>
    <t>0066000000WjIT2</t>
  </si>
  <si>
    <t>0066000000WjrGd</t>
  </si>
  <si>
    <t>0066000000N1q35</t>
  </si>
  <si>
    <t>0066000000NpTPD</t>
  </si>
  <si>
    <t>0066000000WjyCY</t>
  </si>
  <si>
    <t>0066000000Nos5C</t>
  </si>
  <si>
    <t>0066000000NpDej</t>
  </si>
  <si>
    <t>0066000000Wik4D</t>
  </si>
  <si>
    <t>0066000000PEiwP</t>
  </si>
  <si>
    <t>0066000000NoyxF</t>
  </si>
  <si>
    <t>0066000000NpOPP</t>
  </si>
  <si>
    <t>0066000000NptDA</t>
  </si>
  <si>
    <t>0066000000Mzmze</t>
  </si>
  <si>
    <t>0066000000NoA0Q</t>
  </si>
  <si>
    <t>0066000000NpuZJ</t>
  </si>
  <si>
    <t>0066000000NpsyN</t>
  </si>
  <si>
    <t>0066000000WkXQN</t>
  </si>
  <si>
    <t>0066000000NqDUT</t>
  </si>
  <si>
    <t>0066000000NpZod</t>
  </si>
  <si>
    <t>0066000000WltWp</t>
  </si>
  <si>
    <t>0066000000WkDju</t>
  </si>
  <si>
    <t>0066000000Npt9l</t>
  </si>
  <si>
    <t>0066000000Nopoz</t>
  </si>
  <si>
    <t>0066000000WlXs7</t>
  </si>
  <si>
    <t>0066000000WmMFV</t>
  </si>
  <si>
    <t>0066000000OOrFL</t>
  </si>
  <si>
    <t>0066000000WmRJL</t>
  </si>
  <si>
    <t>0066000000NpOJV</t>
  </si>
  <si>
    <t>0066000000NqdWl</t>
  </si>
  <si>
    <t>0066000000WlsnI</t>
  </si>
  <si>
    <t>0066000000OOzEX</t>
  </si>
  <si>
    <t>0066000000NpTkd</t>
  </si>
  <si>
    <t>0066000000RNb5k</t>
  </si>
  <si>
    <t>0066000000OP4MO</t>
  </si>
  <si>
    <t>0066000000NqJBa</t>
  </si>
  <si>
    <t>0066000000NqIUi</t>
  </si>
  <si>
    <t>0066000000WlFks</t>
  </si>
  <si>
    <t>0066000000WknEw</t>
  </si>
  <si>
    <t>0066000000NmzYZ</t>
  </si>
  <si>
    <t>0066000000TGGcr</t>
  </si>
  <si>
    <t>0066000000TEeBR</t>
  </si>
  <si>
    <t>0066000000OPD4w</t>
  </si>
  <si>
    <t>0066000000OPFhV</t>
  </si>
  <si>
    <t>0066000000NnsSB</t>
  </si>
  <si>
    <t>0066000000WlFyV</t>
  </si>
  <si>
    <t>0066000000UqVGW</t>
  </si>
  <si>
    <t>0066000000KXDM8</t>
  </si>
  <si>
    <t>0066000000OPG1f</t>
  </si>
  <si>
    <t>0066000000NpPCW</t>
  </si>
  <si>
    <t>0066000000Jx0r6</t>
  </si>
  <si>
    <t>0066000000OQ0ex</t>
  </si>
  <si>
    <t>0066000000OS1EA</t>
  </si>
  <si>
    <t>0066000000PD6GZ</t>
  </si>
  <si>
    <t>0066000000PD6ES</t>
  </si>
  <si>
    <t>0066000000PDCQr</t>
  </si>
  <si>
    <t>0066000000PDQvG</t>
  </si>
  <si>
    <t>0066000000OQTfK</t>
  </si>
  <si>
    <t>0066000000OQwPo</t>
  </si>
  <si>
    <t>0066000000KVQIK</t>
  </si>
  <si>
    <t>0066000000KVbbf</t>
  </si>
  <si>
    <t>0066000000MMlmt</t>
  </si>
  <si>
    <t>0066000000NpTUT</t>
  </si>
  <si>
    <t>0066000000N02ki</t>
  </si>
  <si>
    <t>0066000000PETkE</t>
  </si>
  <si>
    <t>0066000000L92O8</t>
  </si>
  <si>
    <t>0066000000PEw8L</t>
  </si>
  <si>
    <t>0066000000L9bm7</t>
  </si>
  <si>
    <t>0066000000PG9vw</t>
  </si>
  <si>
    <t>0066000000PstgY</t>
  </si>
  <si>
    <t>0066000000PGYaP</t>
  </si>
  <si>
    <t>0066000000LAxFn</t>
  </si>
  <si>
    <t>0066000000Psj75</t>
  </si>
  <si>
    <t>0066000000PsjOT</t>
  </si>
  <si>
    <t>0066000000PGHDC</t>
  </si>
  <si>
    <t>0066000000LBj1u</t>
  </si>
  <si>
    <t>0066000000L9hLk</t>
  </si>
  <si>
    <t>0066000000JxHqO</t>
  </si>
  <si>
    <t>0066000000PuErQ</t>
  </si>
  <si>
    <t>0066000000PuEtw</t>
  </si>
  <si>
    <t>0066000000PGrIP</t>
  </si>
  <si>
    <t>0066000000LAQWW</t>
  </si>
  <si>
    <t>0066000000PF2qL</t>
  </si>
  <si>
    <t>0066000000Ptbkt</t>
  </si>
  <si>
    <t>0066000000Pu0gU</t>
  </si>
  <si>
    <t>0066000000Pud6Z</t>
  </si>
  <si>
    <t>0066000000LYUc3</t>
  </si>
  <si>
    <t>0066000000Pudyg</t>
  </si>
  <si>
    <t>0066000000QEQzO</t>
  </si>
  <si>
    <t>0066000000QEQn1</t>
  </si>
  <si>
    <t>0066000000QE3JU</t>
  </si>
  <si>
    <t>0066000000QEt10</t>
  </si>
  <si>
    <t>0066000000QFJX1</t>
  </si>
  <si>
    <t>0066000000LZUCK</t>
  </si>
  <si>
    <t>0066000000QGbeb</t>
  </si>
  <si>
    <t>0066000000LZyow</t>
  </si>
  <si>
    <t>0066000000La3gY</t>
  </si>
  <si>
    <t>0066000000La3k1</t>
  </si>
  <si>
    <t>0066000000PvF1B</t>
  </si>
  <si>
    <t>0066000000LaAM3</t>
  </si>
  <si>
    <t>0066000000LZyoI</t>
  </si>
  <si>
    <t>0066000000QGbF7</t>
  </si>
  <si>
    <t>0066000000PEwPk</t>
  </si>
  <si>
    <t>0066000000LZ4JY</t>
  </si>
  <si>
    <t>0066000000LaFW7</t>
  </si>
  <si>
    <t>0066000000QrQ4N</t>
  </si>
  <si>
    <t>0066000000QrP3q</t>
  </si>
  <si>
    <t>0066000000PupPA</t>
  </si>
  <si>
    <t>0066000000LbJLi</t>
  </si>
  <si>
    <t>0066000000LZ764</t>
  </si>
  <si>
    <t>0066000000LbJMC</t>
  </si>
  <si>
    <t>0066000000LbhHg</t>
  </si>
  <si>
    <t>0066000000RNagD</t>
  </si>
  <si>
    <t>0066000000LaTAg</t>
  </si>
  <si>
    <t>0066000000RNNiW</t>
  </si>
  <si>
    <t>0066000000LbUJO</t>
  </si>
  <si>
    <t>0066000000LbxWc</t>
  </si>
  <si>
    <t>0066000000ROzhH</t>
  </si>
  <si>
    <t>0066000000LaIoJ</t>
  </si>
  <si>
    <t>0066000000ROw4X</t>
  </si>
  <si>
    <t>0066000000LaqCi</t>
  </si>
  <si>
    <t>0066000000RPu3J</t>
  </si>
  <si>
    <t>0066000000MMlaL</t>
  </si>
  <si>
    <t>0066000000RQ6RT</t>
  </si>
  <si>
    <t>0066000000RNbBd</t>
  </si>
  <si>
    <t>0066000000RPAm0</t>
  </si>
  <si>
    <t>0066000000MMwkD</t>
  </si>
  <si>
    <t>0066000000Pv3XV</t>
  </si>
  <si>
    <t>0066000000MMga7</t>
  </si>
  <si>
    <t>0066000000MNOn6</t>
  </si>
  <si>
    <t>0066000000Qs6gH</t>
  </si>
  <si>
    <t>0066000000RNb35</t>
  </si>
  <si>
    <t>0066000000RPaSB</t>
  </si>
  <si>
    <t>0066000000MMgZJ</t>
  </si>
  <si>
    <t>0066000000Lbxae</t>
  </si>
  <si>
    <t>0066000000PG3pu</t>
  </si>
  <si>
    <t>0066000000MNDno</t>
  </si>
  <si>
    <t>0066000000JySlP</t>
  </si>
  <si>
    <t>0066000000RQOXx</t>
  </si>
  <si>
    <t>0066000000RPBHX</t>
  </si>
  <si>
    <t>0066000000HzXHh</t>
  </si>
  <si>
    <t>0066000000MN7zP</t>
  </si>
  <si>
    <t>0066000000LcBDp</t>
  </si>
  <si>
    <t>0066000000MNUCU</t>
  </si>
  <si>
    <t>0066000000MNpiT</t>
  </si>
  <si>
    <t>0066000000MNodS</t>
  </si>
  <si>
    <t>0066000000S01BL</t>
  </si>
  <si>
    <t>0066000000S01Gt</t>
  </si>
  <si>
    <t>0066000000MNqIL</t>
  </si>
  <si>
    <t>0066000000MN9aP</t>
  </si>
  <si>
    <t>0066000000LcBQY</t>
  </si>
  <si>
    <t>0066000000MNPE0</t>
  </si>
  <si>
    <t>0066000000MO8uy</t>
  </si>
  <si>
    <t>0066000000RzWZ6</t>
  </si>
  <si>
    <t>0066000000MNZY6</t>
  </si>
  <si>
    <t>0066000000MNOqG</t>
  </si>
  <si>
    <t>0066000000RzvZP</t>
  </si>
  <si>
    <t>0066000000RzvlI</t>
  </si>
  <si>
    <t>0066000000MMq95</t>
  </si>
  <si>
    <t>0066000000S0MTt</t>
  </si>
  <si>
    <t>0066000000RzfkS</t>
  </si>
  <si>
    <t>0066000000MP040</t>
  </si>
  <si>
    <t>0066000000MPAzo</t>
  </si>
  <si>
    <t>0066000000MPHYv</t>
  </si>
  <si>
    <t>0066000000S1N24</t>
  </si>
  <si>
    <t>0066000000MOos6</t>
  </si>
  <si>
    <t>0066000000MPcg8</t>
  </si>
  <si>
    <t>0066000000MPcfZ</t>
  </si>
  <si>
    <t>0066000000MPiRH</t>
  </si>
  <si>
    <t>0066000000RzHxy</t>
  </si>
  <si>
    <t>0066000000S1uKe</t>
  </si>
  <si>
    <t>0066000000S2KiE</t>
  </si>
  <si>
    <t>0066000000S2Qic</t>
  </si>
  <si>
    <t>0066000000S2rla</t>
  </si>
  <si>
    <t>0066000000RzfiC</t>
  </si>
  <si>
    <t>0066000000MOU33</t>
  </si>
  <si>
    <t>0066000000MNUNP</t>
  </si>
  <si>
    <t>0066000000TCPUZ</t>
  </si>
  <si>
    <t>0066000000MyTOm</t>
  </si>
  <si>
    <t>0066000000TCiYx</t>
  </si>
  <si>
    <t>0066000000MQDc9</t>
  </si>
  <si>
    <t>0066000000MyTO9</t>
  </si>
  <si>
    <t>0066000000MQ2zB</t>
  </si>
  <si>
    <t>0066000000TDcZl</t>
  </si>
  <si>
    <t>0066000000S2rmE</t>
  </si>
  <si>
    <t>0066000000MzOqL</t>
  </si>
  <si>
    <t>0066000000Myw1U</t>
  </si>
  <si>
    <t>0066000000MyuPD</t>
  </si>
  <si>
    <t>0066000000S2dy4</t>
  </si>
  <si>
    <t>0066000000TDjC7</t>
  </si>
  <si>
    <t>0066000000TD74Z</t>
  </si>
  <si>
    <t>0066000000PEwUu</t>
  </si>
  <si>
    <t>0066000000TEFE2</t>
  </si>
  <si>
    <t>0066000000Mzwck</t>
  </si>
  <si>
    <t>0066000000QEGcf</t>
  </si>
  <si>
    <t>0066000000TEO4j</t>
  </si>
  <si>
    <t>0066000000MyIi8</t>
  </si>
  <si>
    <t>0066000000TCrDw</t>
  </si>
  <si>
    <t>0066000000TEysG</t>
  </si>
  <si>
    <t>0066000000TErmG</t>
  </si>
  <si>
    <t>0066000000N0ZyC</t>
  </si>
  <si>
    <t>0066000000N0gQ0</t>
  </si>
  <si>
    <t>0066000000MzJUp</t>
  </si>
  <si>
    <t>0066000000N0uMF</t>
  </si>
  <si>
    <t>0066000000TG1nl</t>
  </si>
  <si>
    <t>0066000000TFhrw</t>
  </si>
  <si>
    <t>0066000000N10Je</t>
  </si>
  <si>
    <t>0066000000N0uXb</t>
  </si>
  <si>
    <t>0066000000TEyvo</t>
  </si>
  <si>
    <t>0066000000PGH8R</t>
  </si>
  <si>
    <t>0066000000N1E6w</t>
  </si>
  <si>
    <t>0066000000TFZbZ</t>
  </si>
  <si>
    <t>0066000000Uphmj</t>
  </si>
  <si>
    <t>0066000000Uphmo</t>
  </si>
  <si>
    <t>0066000000RzB75</t>
  </si>
  <si>
    <t>0066000000N1KrD</t>
  </si>
  <si>
    <t>0066000000N0mQs</t>
  </si>
  <si>
    <t>0066000000N11nV</t>
  </si>
  <si>
    <t>0066000000N2Jfr</t>
  </si>
  <si>
    <t>0066000000NnCqD</t>
  </si>
  <si>
    <t>0066000000N1LZs</t>
  </si>
  <si>
    <t>0066000000Uq2Gq</t>
  </si>
  <si>
    <t>0066000000UpL53</t>
  </si>
  <si>
    <t>0066000000MzmvD</t>
  </si>
  <si>
    <t>0066000000UqVAA</t>
  </si>
  <si>
    <t>0066000000UpLKR</t>
  </si>
  <si>
    <t>0066000000NnKvU</t>
  </si>
  <si>
    <t>0066000000Ur77K</t>
  </si>
  <si>
    <t>0066000000UrHgd</t>
  </si>
  <si>
    <t>0066000000NqPxS</t>
  </si>
  <si>
    <t>0066000000NqeiL</t>
  </si>
  <si>
    <t>0066000000OS1P9</t>
  </si>
  <si>
    <t>0066000000PFrSD</t>
  </si>
  <si>
    <t>0066000000PFrSX</t>
  </si>
  <si>
    <t>0066000000OS7LY</t>
  </si>
  <si>
    <t>0066000000OSV50</t>
  </si>
  <si>
    <t>0066000000PF2MB</t>
  </si>
  <si>
    <t>0066000000NncUN</t>
  </si>
  <si>
    <t>0066000000PGHGk</t>
  </si>
  <si>
    <t>0066000000PDR4U</t>
  </si>
  <si>
    <t>0066000000QGcf1</t>
  </si>
  <si>
    <t>0066000000PDCwK</t>
  </si>
  <si>
    <t>0066000000Qs22T</t>
  </si>
  <si>
    <t>0066000000OP59y</t>
  </si>
  <si>
    <t>0066000000Nq7Da</t>
  </si>
  <si>
    <t>0066000000PEKWG</t>
  </si>
  <si>
    <t>0066000000QEr80</t>
  </si>
  <si>
    <t>0066000000Qpzc3</t>
  </si>
  <si>
    <t>0066000000PGH0i</t>
  </si>
  <si>
    <t>0066000000Pu1wI</t>
  </si>
  <si>
    <t>0066000000Rz37V</t>
  </si>
  <si>
    <t>0066000000RPkgX</t>
  </si>
  <si>
    <t>0066000000QsKeQ</t>
  </si>
  <si>
    <t>0066000000OQ5hJ</t>
  </si>
  <si>
    <t>0066000000PvTJv</t>
  </si>
  <si>
    <t>0066000000PGqyF</t>
  </si>
  <si>
    <t>0066000000RzWu2</t>
  </si>
  <si>
    <t>0066000000S14jg</t>
  </si>
  <si>
    <t>0066000000Rzcjy</t>
  </si>
  <si>
    <t>0066000000QsLb3</t>
  </si>
  <si>
    <t>0066000000S2dho</t>
  </si>
  <si>
    <t>0066000000TCipU</t>
  </si>
  <si>
    <t>0066000000TEO5X</t>
  </si>
  <si>
    <t>0066000000TF5Ar</t>
  </si>
  <si>
    <t>0066000000TE87S</t>
  </si>
  <si>
    <t>0066000000OQHQ4</t>
  </si>
  <si>
    <t>0066000000PtnLF</t>
  </si>
  <si>
    <t>0066000000RNIWi</t>
  </si>
  <si>
    <t>0066000000RR0GJ</t>
  </si>
  <si>
    <t>0066000000QtJZS</t>
  </si>
  <si>
    <t>0066000000UrHGY</t>
  </si>
  <si>
    <t>0066000000Up43p</t>
  </si>
  <si>
    <t>0066000000UrHUr</t>
  </si>
  <si>
    <t>0066000000OOdFS</t>
  </si>
  <si>
    <t>0066000000UplMN</t>
  </si>
  <si>
    <t>0066000000TFpDH</t>
  </si>
  <si>
    <t>0066000000WihBb</t>
  </si>
  <si>
    <t>0066000000RPl58</t>
  </si>
  <si>
    <t>0066000000TFLa8</t>
  </si>
  <si>
    <t>0066000000Wk5ba</t>
  </si>
  <si>
    <t>0066000000Wm9mX</t>
  </si>
  <si>
    <t>0066000000TD6GP</t>
  </si>
  <si>
    <t>0066000000OPAF0</t>
  </si>
  <si>
    <t>0066000000WmbDy</t>
  </si>
  <si>
    <t>0066000000ZZHv2</t>
  </si>
  <si>
    <t>0066000000UsPhl</t>
  </si>
  <si>
    <t>0066000000IokZl</t>
  </si>
  <si>
    <t>0066000000Ur7AA</t>
  </si>
  <si>
    <t>0066000000NolMS</t>
  </si>
  <si>
    <t>0066000000PFrIr</t>
  </si>
  <si>
    <t>0066000000WlOGY</t>
  </si>
  <si>
    <t>0066000000Wiy4t</t>
  </si>
  <si>
    <t>0066000000Wiy1L</t>
  </si>
  <si>
    <t>0066000000Wik9m</t>
  </si>
  <si>
    <t>0066000000Qrufj</t>
  </si>
  <si>
    <t>0066000000QsqTN</t>
  </si>
  <si>
    <t>0066000000WjzVa</t>
  </si>
  <si>
    <t>0066000000S2QzN</t>
  </si>
  <si>
    <t>0066000000QGe5T</t>
  </si>
  <si>
    <t>0066000000N104I</t>
  </si>
  <si>
    <t>0066000000Mz6EM</t>
  </si>
  <si>
    <t>0066000000WlZ6G</t>
  </si>
  <si>
    <t>0066000000WlZ6H</t>
  </si>
  <si>
    <t>0066000000WlZ1u</t>
  </si>
  <si>
    <t>0066000000WlZ1v</t>
  </si>
  <si>
    <t>0066000000Wm0zC</t>
  </si>
  <si>
    <t>0066000000WllKb</t>
  </si>
  <si>
    <t>0066000000WkXOp</t>
  </si>
  <si>
    <t>0066000000Pt2bZ</t>
  </si>
  <si>
    <t>0066000000ZZ7Rq</t>
  </si>
  <si>
    <t>0066000000Wke1R</t>
  </si>
  <si>
    <t>0066000000Wknkb</t>
  </si>
  <si>
    <t>0066000000ZYlBo</t>
  </si>
  <si>
    <t>0066000000WkXKy</t>
  </si>
  <si>
    <t>0066000000Za7Ym</t>
  </si>
  <si>
    <t>0066000000Za7Z1</t>
  </si>
  <si>
    <t>0066000000ZZKOA</t>
  </si>
  <si>
    <t>0066000000TDrgI</t>
  </si>
  <si>
    <t>0066000000ZYzws</t>
  </si>
  <si>
    <t>0066000000ZZ4UB</t>
  </si>
  <si>
    <t>0066000000ZZKR3</t>
  </si>
  <si>
    <t>0066000000ZYsH1</t>
  </si>
  <si>
    <t>0066000000ZZ8je</t>
  </si>
  <si>
    <t>0066000000OOynk</t>
  </si>
  <si>
    <t>0066000000PGrHb</t>
  </si>
  <si>
    <t>0066000000PueaQ</t>
  </si>
  <si>
    <t>0066000000LZ1q4</t>
  </si>
  <si>
    <t>0066000000LYfnU</t>
  </si>
  <si>
    <t>0066000000QGMV3</t>
  </si>
  <si>
    <t>0066000000LaFXZ</t>
  </si>
  <si>
    <t>0066000000PtbWM</t>
  </si>
  <si>
    <t>0066000000LaqCY</t>
  </si>
  <si>
    <t>0066000000NmzKm</t>
  </si>
  <si>
    <t>0066000000QE35O</t>
  </si>
  <si>
    <t>0066000000Qr9SB</t>
  </si>
  <si>
    <t>0066000000MN3Rf</t>
  </si>
  <si>
    <t>0066000000QF3Sv</t>
  </si>
  <si>
    <t>0066000000RPzzJ</t>
  </si>
  <si>
    <t>0066000000RznBH</t>
  </si>
  <si>
    <t>0066000000S0byQ</t>
  </si>
  <si>
    <t>0066000000MPFv8</t>
  </si>
  <si>
    <t>0066000000MOTuB</t>
  </si>
  <si>
    <t>0066000000S1Bnk</t>
  </si>
  <si>
    <t>0066000000S1TAA</t>
  </si>
  <si>
    <t>0066000000S2Kn7</t>
  </si>
  <si>
    <t>0066000000Rznvh</t>
  </si>
  <si>
    <t>0066000000S1MlZ</t>
  </si>
  <si>
    <t>0066000000S2yRM</t>
  </si>
  <si>
    <t>0066000000S2yep</t>
  </si>
  <si>
    <t>0066000000RzHd7</t>
  </si>
  <si>
    <t>0066000000TD6UI</t>
  </si>
  <si>
    <t>0066000000TEOZj</t>
  </si>
  <si>
    <t>0066000000TEFEp</t>
  </si>
  <si>
    <t>0066000000N08Eo</t>
  </si>
  <si>
    <t>0066000000TEi9x</t>
  </si>
  <si>
    <t>0066000000TF86y</t>
  </si>
  <si>
    <t>0066000000Mzi22</t>
  </si>
  <si>
    <t>0066000000TCqqd</t>
  </si>
  <si>
    <t>0066000000TEz3n</t>
  </si>
  <si>
    <t>0066000000TFSc9</t>
  </si>
  <si>
    <t>0066000000TFZtB</t>
  </si>
  <si>
    <t>0066000000TE13g</t>
  </si>
  <si>
    <t>0066000000N0fum</t>
  </si>
  <si>
    <t>0066000000TG3lA</t>
  </si>
  <si>
    <t>0066000000TGD8G</t>
  </si>
  <si>
    <t>0066000000Nq4UN</t>
  </si>
  <si>
    <t>0066000000UpJVI</t>
  </si>
  <si>
    <t>0066000000TEOWa</t>
  </si>
  <si>
    <t>0066000000UqUP3</t>
  </si>
  <si>
    <t>0066000000TDsnS</t>
  </si>
  <si>
    <t>0066000000UqNu3</t>
  </si>
  <si>
    <t>0066000000NmfuL</t>
  </si>
  <si>
    <t>0066000000NptOh</t>
  </si>
  <si>
    <t>0066000000N2397</t>
  </si>
  <si>
    <t>0066000000PDp7T</t>
  </si>
  <si>
    <t>0066000000OSV0y</t>
  </si>
  <si>
    <t>0066000000MMbru</t>
  </si>
  <si>
    <t>0066000000NpVib</t>
  </si>
  <si>
    <t>0066000000ORmxa</t>
  </si>
  <si>
    <t>0066000000PFRuI</t>
  </si>
  <si>
    <t>0066000000PGSxw</t>
  </si>
  <si>
    <t>0066000000N28ZD</t>
  </si>
  <si>
    <t>0066000000MzhjP</t>
  </si>
  <si>
    <t>0066000000PClFz</t>
  </si>
  <si>
    <t>0066000000PGTQ4</t>
  </si>
  <si>
    <t>0066000000PGH1M</t>
  </si>
  <si>
    <t>0066000000PFSCw</t>
  </si>
  <si>
    <t>0066000000N07wk</t>
  </si>
  <si>
    <t>0066000000MzaW5</t>
  </si>
  <si>
    <t>0066000000KUn8r</t>
  </si>
  <si>
    <t>0066000000PEiCP</t>
  </si>
  <si>
    <t>0066000000QEuJ4</t>
  </si>
  <si>
    <t>0066000000MMlrF</t>
  </si>
  <si>
    <t>0066000000PG9zF</t>
  </si>
  <si>
    <t>0066000000PFwzM</t>
  </si>
  <si>
    <t>0066000000PszL8</t>
  </si>
  <si>
    <t>0066000000PFS6O</t>
  </si>
  <si>
    <t>0066000000Pudnu</t>
  </si>
  <si>
    <t>0066000000RNQYn</t>
  </si>
  <si>
    <t>0066000000Pv39p</t>
  </si>
  <si>
    <t>0066000000QES9l</t>
  </si>
  <si>
    <t>0066000000RQWRp</t>
  </si>
  <si>
    <t>0066000000Pv2wf</t>
  </si>
  <si>
    <t>0066000000ROiii</t>
  </si>
  <si>
    <t>0066000000RPlfA</t>
  </si>
  <si>
    <t>0066000000RQcVC</t>
  </si>
  <si>
    <t>0066000000QGA21</t>
  </si>
  <si>
    <t>0066000000RQd8Y</t>
  </si>
  <si>
    <t>0066000000QE3rw</t>
  </si>
  <si>
    <t>0066000000PEMTC</t>
  </si>
  <si>
    <t>0066000000Ryouu</t>
  </si>
  <si>
    <t>0066000000NoXPc</t>
  </si>
  <si>
    <t>0066000000N1q2W</t>
  </si>
  <si>
    <t>0066000000N02sw</t>
  </si>
  <si>
    <t>0066000000PG9wH</t>
  </si>
  <si>
    <t>0066000000OQQrf</t>
  </si>
  <si>
    <t>0066000000RyohM</t>
  </si>
  <si>
    <t>0066000000Puqae</t>
  </si>
  <si>
    <t>0066000000ROioM</t>
  </si>
  <si>
    <t>0066000000S1oKx</t>
  </si>
  <si>
    <t>0066000000QqhNl</t>
  </si>
  <si>
    <t>0066000000PEjL8</t>
  </si>
  <si>
    <t>0066000000TDVBW</t>
  </si>
  <si>
    <t>0066000000QsXfg</t>
  </si>
  <si>
    <t>0066000000TEkfm</t>
  </si>
  <si>
    <t>0066000000S1HRx</t>
  </si>
  <si>
    <t>0066000000TEFGW</t>
  </si>
  <si>
    <t>0066000000TCbPF</t>
  </si>
  <si>
    <t>0066000000TEOsR</t>
  </si>
  <si>
    <t>0066000000TFLVc</t>
  </si>
  <si>
    <t>0066000000TDqxR</t>
  </si>
  <si>
    <t>0066000000TCzg3</t>
  </si>
  <si>
    <t>0066000000TFpRj</t>
  </si>
  <si>
    <t>0066000000S1HMk</t>
  </si>
  <si>
    <t>0066000000S0Ztg</t>
  </si>
  <si>
    <t>0066000000TGO0G</t>
  </si>
  <si>
    <t>0066000000TG3tJ</t>
  </si>
  <si>
    <t>0066000000TGO4k</t>
  </si>
  <si>
    <t>0066000000TGFI5</t>
  </si>
  <si>
    <t>0066000000TFLVE</t>
  </si>
  <si>
    <t>0066000000S2E9d</t>
  </si>
  <si>
    <t>0066000000RR0Yn</t>
  </si>
  <si>
    <t>0066000000ORuAl</t>
  </si>
  <si>
    <t>0066000000S1NJB</t>
  </si>
  <si>
    <t>0066000000UqAfw</t>
  </si>
  <si>
    <t>0066000000S2dmh</t>
  </si>
  <si>
    <t>0066000000QqTor</t>
  </si>
  <si>
    <t>0066000000LaKjR</t>
  </si>
  <si>
    <t>0066000000UqVQa</t>
  </si>
  <si>
    <t>0066000000UsjV4</t>
  </si>
  <si>
    <t>0066000000TFZqv</t>
  </si>
  <si>
    <t>0066000000S0Mgh</t>
  </si>
  <si>
    <t>0066000000Up3wH</t>
  </si>
  <si>
    <t>0066000000WkUSi</t>
  </si>
  <si>
    <t>0066000000S0TDd</t>
  </si>
  <si>
    <t>0066000000WkVZQ</t>
  </si>
  <si>
    <t>0066000000WjVTJ</t>
  </si>
  <si>
    <t>0066000000UqyDg</t>
  </si>
  <si>
    <t>0066000000UrH0p</t>
  </si>
  <si>
    <t>0066000000TE8TK</t>
  </si>
  <si>
    <t>0066000000WlXZw</t>
  </si>
  <si>
    <t>0066000000UqdXm</t>
  </si>
  <si>
    <t>0066000000Wlwqi</t>
  </si>
  <si>
    <t>0066000000ZYlJx</t>
  </si>
  <si>
    <t>0066000000TGO01</t>
  </si>
  <si>
    <t>0066000000WkXIx</t>
  </si>
  <si>
    <t>0066000000TGQB5</t>
  </si>
  <si>
    <t>0066000000S2RCj</t>
  </si>
  <si>
    <t>0066000000ZZ5Nr</t>
  </si>
  <si>
    <t>0066000000Wjjxq</t>
  </si>
  <si>
    <t>0066000000NnQxS</t>
  </si>
  <si>
    <t>0066000000ZZ0fH</t>
  </si>
  <si>
    <t>0066000000WkPNQ</t>
  </si>
  <si>
    <t>0066000000S1v6n</t>
  </si>
  <si>
    <t>0066000000WjmuW</t>
  </si>
  <si>
    <t>0066000000Uskky</t>
  </si>
  <si>
    <t>0066000000NmvYD</t>
  </si>
  <si>
    <t>0066000000WmHPt</t>
  </si>
  <si>
    <t>0066000000TFaQF</t>
  </si>
  <si>
    <t>0066000000TFaQ0</t>
  </si>
  <si>
    <t>0066000000WmRat</t>
  </si>
  <si>
    <t>0066000000ZZgkY</t>
  </si>
  <si>
    <t>0066000000ZZh1d</t>
  </si>
  <si>
    <t>0066000000OPpeG</t>
  </si>
  <si>
    <t>0066000000OQLgc</t>
  </si>
  <si>
    <t>0066000000PFcez</t>
  </si>
  <si>
    <t>0066000000NqJis</t>
  </si>
  <si>
    <t>0066000000PFKjI</t>
  </si>
  <si>
    <t>0066000000PGu0e</t>
  </si>
  <si>
    <t>0066000000PteiG</t>
  </si>
  <si>
    <t>0066000000PEorm</t>
  </si>
  <si>
    <t>0066000000PueMW</t>
  </si>
  <si>
    <t>0066000000PEczA</t>
  </si>
  <si>
    <t>0066000000QF6Ot</t>
  </si>
  <si>
    <t>0066000000QFka2</t>
  </si>
  <si>
    <t>0066000000RQ0EO</t>
  </si>
  <si>
    <t>0066000000Qs7pl</t>
  </si>
  <si>
    <t>0066000000Rz5i8</t>
  </si>
  <si>
    <t>0066000000Rz6iX</t>
  </si>
  <si>
    <t>0066000000Rzo3u</t>
  </si>
  <si>
    <t>0066000000RQ5ws</t>
  </si>
  <si>
    <t>0066000000TDoXV</t>
  </si>
  <si>
    <t>0066000000TEFfl</t>
  </si>
  <si>
    <t>0066000000N0OlG</t>
  </si>
  <si>
    <t>0066000000UqUjH</t>
  </si>
  <si>
    <t>0066000000UqUjI</t>
  </si>
  <si>
    <t>0066000000TD0gf</t>
  </si>
  <si>
    <t>0066000000OPpnh</t>
  </si>
  <si>
    <t>0066000000OPpgM</t>
  </si>
  <si>
    <t>0066000000JxHjH</t>
  </si>
  <si>
    <t>0066000000JwzYs</t>
  </si>
  <si>
    <t>0066000000JyjWs</t>
  </si>
  <si>
    <t>0066000000JxvIg</t>
  </si>
  <si>
    <t>0066000000OSV89</t>
  </si>
  <si>
    <t>0066000000PE550</t>
  </si>
  <si>
    <t>0066000000KV7R1</t>
  </si>
  <si>
    <t>0066000000KUdOo</t>
  </si>
  <si>
    <t>0066000000KVuU8</t>
  </si>
  <si>
    <t>0066000000PEtlM</t>
  </si>
  <si>
    <t>0066000000PFBqC</t>
  </si>
  <si>
    <t>0066000000PGMrZ</t>
  </si>
  <si>
    <t>0066000000PGZiX</t>
  </si>
  <si>
    <t>0066000000PuFDW</t>
  </si>
  <si>
    <t>0066000000PtQME</t>
  </si>
  <si>
    <t>0066000000QFYDl</t>
  </si>
  <si>
    <t>0066000000LZD9k</t>
  </si>
  <si>
    <t>0066000000Qrr4p</t>
  </si>
  <si>
    <t>0066000000QrB3j</t>
  </si>
  <si>
    <t>0066000000Qs77Q</t>
  </si>
  <si>
    <t>0066000000LB3FU</t>
  </si>
  <si>
    <t>0066000000Lb2iQ</t>
  </si>
  <si>
    <t>0066000000MMm7m</t>
  </si>
  <si>
    <t>0066000000S0s80</t>
  </si>
  <si>
    <t>0066000000S1nyK</t>
  </si>
  <si>
    <t>0066000000TFpDg</t>
  </si>
  <si>
    <t>0066000000N0WGF</t>
  </si>
  <si>
    <t>0066000000MPFrk</t>
  </si>
  <si>
    <t>0066000000Wiash</t>
  </si>
  <si>
    <t>0066000000Npua2</t>
  </si>
  <si>
    <t>0066000000ZbHFV</t>
  </si>
  <si>
    <t>0066000000OOfDC</t>
  </si>
  <si>
    <t>0066000000TEWfY</t>
  </si>
  <si>
    <t>0066000000RQeLk</t>
  </si>
  <si>
    <t>0066000000WkhzP</t>
  </si>
  <si>
    <t>0066000000Wmaua</t>
  </si>
  <si>
    <t>0066000000WlgZS</t>
  </si>
  <si>
    <t>0066000000WlH1n</t>
  </si>
  <si>
    <t>0066000000Wmaqs</t>
  </si>
  <si>
    <t>0066000000WmHaX</t>
  </si>
  <si>
    <t>0066000000S2Rhc</t>
  </si>
  <si>
    <t>0066000000ZZeSL</t>
  </si>
  <si>
    <t>0066000000ZZeSM</t>
  </si>
  <si>
    <t>0066000000PDR4C</t>
  </si>
  <si>
    <t>0066000000PG42l</t>
  </si>
  <si>
    <t>0066000000OSHpR</t>
  </si>
  <si>
    <t>0066000000PDwZI</t>
  </si>
  <si>
    <t>0066000000Pu1bY</t>
  </si>
  <si>
    <t>0066000000MN1gf</t>
  </si>
  <si>
    <t>0066000000PCtOo</t>
  </si>
  <si>
    <t>0066000000RPnTu</t>
  </si>
  <si>
    <t>0066000000RQ0SI</t>
  </si>
  <si>
    <t>0066000000RPlug</t>
  </si>
  <si>
    <t>0066000000RPltW</t>
  </si>
  <si>
    <t>0066000000RyotX</t>
  </si>
  <si>
    <t>0066000000MzP0V</t>
  </si>
  <si>
    <t>0066000000S02Z6</t>
  </si>
  <si>
    <t>0066000000S0akU</t>
  </si>
  <si>
    <t>0066000000S1aeR</t>
  </si>
  <si>
    <t>0066000000TDUwq</t>
  </si>
  <si>
    <t>0066000000TDjm0</t>
  </si>
  <si>
    <t>0066000000MMWqA</t>
  </si>
  <si>
    <t>0066000000S0ySp</t>
  </si>
  <si>
    <t>0066000000TCsIW</t>
  </si>
  <si>
    <t>0066000000OSHzH</t>
  </si>
  <si>
    <t>0066000000OQIh2</t>
  </si>
  <si>
    <t>0066000000PDDh6</t>
  </si>
  <si>
    <t>0066000000PDCwo</t>
  </si>
  <si>
    <t>0066000000OSIMq</t>
  </si>
  <si>
    <t>0066000000OPVpm</t>
  </si>
  <si>
    <t>0066000000PGg5R</t>
  </si>
  <si>
    <t>0066000000ORvJB</t>
  </si>
  <si>
    <t>0066000000Pt1DQ</t>
  </si>
  <si>
    <t>0066000000IqCM5</t>
  </si>
  <si>
    <t>0066000000Pv5Q2</t>
  </si>
  <si>
    <t>0066000000QGgkG</t>
  </si>
  <si>
    <t>0066000000QFJUS</t>
  </si>
  <si>
    <t>0066000000RN7S9</t>
  </si>
  <si>
    <t>0066000000QDsg0</t>
  </si>
  <si>
    <t>0066000000TD1sf</t>
  </si>
  <si>
    <t>0066000000TD04j</t>
  </si>
  <si>
    <t>0066000000TDCUE</t>
  </si>
  <si>
    <t>0066000000TDcP2</t>
  </si>
  <si>
    <t>0066000000RQdA0</t>
  </si>
  <si>
    <t>0066000000S2lqs</t>
  </si>
  <si>
    <t>0066000000TEMfk</t>
  </si>
  <si>
    <t>0066000000TFrkK</t>
  </si>
  <si>
    <t>0066000000TEki2</t>
  </si>
  <si>
    <t>0066000000MyPhJ</t>
  </si>
  <si>
    <t>0066000000QH6hc</t>
  </si>
  <si>
    <t>0066000000TG5eC</t>
  </si>
  <si>
    <t>0066000000TGLJg</t>
  </si>
  <si>
    <t>0066000000Upu7Q</t>
  </si>
  <si>
    <t>0066000000UpLNp</t>
  </si>
  <si>
    <t>0066000000UsjxA</t>
  </si>
  <si>
    <t>0066000000Rzw2N</t>
  </si>
  <si>
    <t>0066000000WmSrp</t>
  </si>
  <si>
    <t>0066000000WmSt6</t>
  </si>
  <si>
    <t>0066000000NoswT</t>
  </si>
  <si>
    <t>0066000000ZZQrZ</t>
  </si>
  <si>
    <t>0066000000ZZHrP</t>
  </si>
  <si>
    <t>0066000000UrxvU</t>
  </si>
  <si>
    <t>0066000000Wk7X6</t>
  </si>
  <si>
    <t>0066000000Up3xp</t>
  </si>
  <si>
    <t>0066000000TGFLE</t>
  </si>
  <si>
    <t>0066000000Wik7b</t>
  </si>
  <si>
    <t>0066000000WjQRE</t>
  </si>
  <si>
    <t>0066000000TFZtG</t>
  </si>
  <si>
    <t>0066000000WlPvx</t>
  </si>
  <si>
    <t>0066000000ZZMks</t>
  </si>
  <si>
    <t>0066000000UpuQf</t>
  </si>
  <si>
    <t>0066000000Npo4y</t>
  </si>
  <si>
    <t>0066000000I1vo7</t>
  </si>
  <si>
    <t>0066000000PEUSi</t>
  </si>
  <si>
    <t>0066000000PG48Z</t>
  </si>
  <si>
    <t>0066000000PDJcG</t>
  </si>
  <si>
    <t>0066000000PFBKp</t>
  </si>
  <si>
    <t>0066000000PuFCU</t>
  </si>
  <si>
    <t>0066000000QE5zd</t>
  </si>
  <si>
    <t>0066000000QEw5h</t>
  </si>
  <si>
    <t>0066000000QGOYk</t>
  </si>
  <si>
    <t>0066000000PD6oQ</t>
  </si>
  <si>
    <t>0066000000NoFkR</t>
  </si>
  <si>
    <t>0066000000QsOBf</t>
  </si>
  <si>
    <t>0066000000QpYmG</t>
  </si>
  <si>
    <t>0066000000PEUAy</t>
  </si>
  <si>
    <t>0066000000MMwn2</t>
  </si>
  <si>
    <t>0066000000S0G3p</t>
  </si>
  <si>
    <t>0066000000TDMPr</t>
  </si>
  <si>
    <t>0066000000TGRIu</t>
  </si>
  <si>
    <t>0066000000TENoS</t>
  </si>
  <si>
    <t>0066000000OPQ4U</t>
  </si>
  <si>
    <t>0066000000OQji1</t>
  </si>
  <si>
    <t>0066000000OQI3l</t>
  </si>
  <si>
    <t>0066000000PEkYn</t>
  </si>
  <si>
    <t>0066000000PGg6o</t>
  </si>
  <si>
    <t>0066000000QFjIW</t>
  </si>
  <si>
    <t>0066000000QHb09</t>
  </si>
  <si>
    <t>0066000000QHbRj</t>
  </si>
  <si>
    <t>0066000000QHWwU</t>
  </si>
  <si>
    <t>0066000000QFjG1</t>
  </si>
  <si>
    <t>0066000000QtKSs</t>
  </si>
  <si>
    <t>0066000000Qs8An</t>
  </si>
  <si>
    <t>0066000000QsMLx</t>
  </si>
  <si>
    <t>0066000000QsMLy</t>
  </si>
  <si>
    <t>0066000000QtLzm</t>
  </si>
  <si>
    <t>0066000000ROk8K</t>
  </si>
  <si>
    <t>0066000000PtLtm</t>
  </si>
  <si>
    <t>0066000000RQOGg</t>
  </si>
  <si>
    <t>0066000000PCn2d</t>
  </si>
  <si>
    <t>0066000000PuF3N</t>
  </si>
  <si>
    <t>0066000000S1o7R</t>
  </si>
  <si>
    <t>0066000000PtM4u</t>
  </si>
  <si>
    <t>0066000000PDR45</t>
  </si>
  <si>
    <t>0066000000TCs5h</t>
  </si>
  <si>
    <t>0066000000TCJcD</t>
  </si>
  <si>
    <t>0066000000TDVKT</t>
  </si>
  <si>
    <t>0066000000TDV9G</t>
  </si>
  <si>
    <t>0066000000TDV1r</t>
  </si>
  <si>
    <t>0066000000QtUZP</t>
  </si>
  <si>
    <t>0066000000Mym3A</t>
  </si>
  <si>
    <t>0066000000TFpK6</t>
  </si>
  <si>
    <t>0066000000TGNfw</t>
  </si>
  <si>
    <t>0066000000Upe2s</t>
  </si>
  <si>
    <t>0066000000UsSOh</t>
  </si>
  <si>
    <t>0066000000Ut9Lj</t>
  </si>
  <si>
    <t>0066000000Wjupn</t>
  </si>
  <si>
    <t>0066000000UsUUR</t>
  </si>
  <si>
    <t>0066000000ZZEg4</t>
  </si>
  <si>
    <t>0066000000WmaLS</t>
  </si>
  <si>
    <t>0066000000NqRVU</t>
  </si>
  <si>
    <t>0066000000ZZ5Qq</t>
  </si>
  <si>
    <t>0066000000WmASl</t>
  </si>
  <si>
    <t>0066000000WlGrq</t>
  </si>
  <si>
    <t>0066000000RQOu8</t>
  </si>
  <si>
    <t>0066000000UrhAt</t>
  </si>
  <si>
    <t>0066000000TEWwe</t>
  </si>
  <si>
    <t>0066000000TDrgN</t>
  </si>
  <si>
    <t>0066000000RzWm3</t>
  </si>
  <si>
    <t>0066000000S1oY1</t>
  </si>
  <si>
    <t>0066000000TCbtK</t>
  </si>
  <si>
    <t>0066000000OP5El</t>
  </si>
  <si>
    <t>0066000000OSNz2</t>
  </si>
  <si>
    <t>0066000000PFbro</t>
  </si>
  <si>
    <t>0066000000PGJjj</t>
  </si>
  <si>
    <t>0066000000PGa9d</t>
  </si>
  <si>
    <t>0066000000OOdg4</t>
  </si>
  <si>
    <t>0066000000QDqqH</t>
  </si>
  <si>
    <t>0066000000QqWGK</t>
  </si>
  <si>
    <t>0066000000QHY6J</t>
  </si>
  <si>
    <t>0066000000QrJbT</t>
  </si>
  <si>
    <t>0066000000RPnVW</t>
  </si>
  <si>
    <t>0066000000Lb38t</t>
  </si>
  <si>
    <t>0066000000MN3Vx</t>
  </si>
  <si>
    <t>0066000000Npc9a</t>
  </si>
  <si>
    <t>0066000000MOgTO</t>
  </si>
  <si>
    <t>0066000000Np7Ur</t>
  </si>
  <si>
    <t>0066000000Nq0Sw</t>
  </si>
  <si>
    <t>0066000000S1cHv</t>
  </si>
  <si>
    <t>0066000000S1kLM</t>
  </si>
  <si>
    <t>0066000000RQ0Mr</t>
  </si>
  <si>
    <t>0066000000S0w0y</t>
  </si>
  <si>
    <t>0066000000S2jZg</t>
  </si>
  <si>
    <t>0066000000TCuMM</t>
  </si>
  <si>
    <t>0066000000TDMX2</t>
  </si>
  <si>
    <t>0066000000MPXas</t>
  </si>
  <si>
    <t>0066000000S0x8X</t>
  </si>
  <si>
    <t>0066000000Up7Qa</t>
  </si>
  <si>
    <t>0066000000UsCEc</t>
  </si>
  <si>
    <t>0066000000Wk4iU</t>
  </si>
  <si>
    <t>0066000000Wk5jY</t>
  </si>
  <si>
    <t>0066000000TEHc8</t>
  </si>
  <si>
    <t>0066000000JxHpP</t>
  </si>
  <si>
    <t>0066000000WjZae</t>
  </si>
  <si>
    <t>0066000000WlOGs</t>
  </si>
  <si>
    <t>0066000000WmRao</t>
  </si>
  <si>
    <t>0066000000ZZ6BH</t>
  </si>
  <si>
    <t>0066000000S1ekD</t>
  </si>
  <si>
    <t>0066000000Za7bW</t>
  </si>
  <si>
    <t>0066000000Za7co</t>
  </si>
  <si>
    <t>0066000000ZZJiF</t>
  </si>
  <si>
    <t>0066000000ZZHP1</t>
  </si>
  <si>
    <t>0066000000ZZ5e8</t>
  </si>
  <si>
    <t>0066000000ZZJiV</t>
  </si>
  <si>
    <t>0066000000ZYs5C</t>
  </si>
  <si>
    <t>0066000000UsYww</t>
  </si>
  <si>
    <t>0066000000Wjgrt</t>
  </si>
  <si>
    <t>0066000000Wjgru</t>
  </si>
  <si>
    <t>0066000000NnodO</t>
  </si>
  <si>
    <t>0066000000Wlcl5</t>
  </si>
  <si>
    <t>0066000000ZZQLE</t>
  </si>
  <si>
    <t>0066000000OOm25</t>
  </si>
  <si>
    <t>0066000000PCnaQ</t>
  </si>
  <si>
    <t>0066000000NoS5s</t>
  </si>
  <si>
    <t>0066000000PEp0h</t>
  </si>
  <si>
    <t>0066000000OOzm9</t>
  </si>
  <si>
    <t>0066000000LaFj6</t>
  </si>
  <si>
    <t>0066000000NqJy2</t>
  </si>
  <si>
    <t>0066000000PFyQE</t>
  </si>
  <si>
    <t>0066000000QHlqW</t>
  </si>
  <si>
    <t>0066000000RQP28</t>
  </si>
  <si>
    <t>0066000000OQCDQ</t>
  </si>
  <si>
    <t>0066000000S2ERG</t>
  </si>
  <si>
    <t>0066000000S0TsO</t>
  </si>
  <si>
    <t>0066000000TCJig</t>
  </si>
  <si>
    <t>0066000000TG1xW</t>
  </si>
  <si>
    <t>0066000000TG209</t>
  </si>
  <si>
    <t>0066000000TEza6</t>
  </si>
  <si>
    <t>0066000000QstUe</t>
  </si>
  <si>
    <t>0066000000TE1Qk</t>
  </si>
  <si>
    <t>0066000000TFbBU</t>
  </si>
  <si>
    <t>0066000000UpaZi</t>
  </si>
  <si>
    <t>0066000000NoRz1</t>
  </si>
  <si>
    <t>0066000000NoykV</t>
  </si>
  <si>
    <t>0066000000NnRAC</t>
  </si>
  <si>
    <t>0066000000PD0Ur</t>
  </si>
  <si>
    <t>0066000000OSMit</t>
  </si>
  <si>
    <t>0066000000PD0F8</t>
  </si>
  <si>
    <t>0066000000PEw4X</t>
  </si>
  <si>
    <t>0066000000PDR0h</t>
  </si>
  <si>
    <t>0066000000PDR0D</t>
  </si>
  <si>
    <t>0066000000PDQze</t>
  </si>
  <si>
    <t>0066000000PDQy7</t>
  </si>
  <si>
    <t>0066000000PEk6U</t>
  </si>
  <si>
    <t>0066000000PFrSh</t>
  </si>
  <si>
    <t>0066000000PEamF</t>
  </si>
  <si>
    <t>0066000000PCn0x</t>
  </si>
  <si>
    <t>0066000000PFxga</t>
  </si>
  <si>
    <t>0066000000OSNj4</t>
  </si>
  <si>
    <t>0066000000PGH9j</t>
  </si>
  <si>
    <t>0066000000PFNSk</t>
  </si>
  <si>
    <t>0066000000PCl27</t>
  </si>
  <si>
    <t>0066000000PCt2b</t>
  </si>
  <si>
    <t>0066000000OSNRS</t>
  </si>
  <si>
    <t>0066000000PGZUb</t>
  </si>
  <si>
    <t>0066000000PDwCz</t>
  </si>
  <si>
    <t>0066000000PsjyX</t>
  </si>
  <si>
    <t>0066000000OSNhN</t>
  </si>
  <si>
    <t>0066000000PG3rq</t>
  </si>
  <si>
    <t>0066000000PFhxd</t>
  </si>
  <si>
    <t>0066000000PEbaR</t>
  </si>
  <si>
    <t>0066000000PELQk</t>
  </si>
  <si>
    <t>0066000000PtcN2</t>
  </si>
  <si>
    <t>0066000000PtcQl</t>
  </si>
  <si>
    <t>0066000000PFjPl</t>
  </si>
  <si>
    <t>0066000000PFrFd</t>
  </si>
  <si>
    <t>0066000000PD5Tv</t>
  </si>
  <si>
    <t>0066000000MznNR</t>
  </si>
  <si>
    <t>0066000000PtUSO</t>
  </si>
  <si>
    <t>0066000000PEwSU</t>
  </si>
  <si>
    <t>0066000000PD5g8</t>
  </si>
  <si>
    <t>0066000000PuMKt</t>
  </si>
  <si>
    <t>0066000000Pu1CP</t>
  </si>
  <si>
    <t>0066000000NqDGD</t>
  </si>
  <si>
    <t>0066000000PGTX0</t>
  </si>
  <si>
    <t>0066000000PtohD</t>
  </si>
  <si>
    <t>0066000000PG3bT</t>
  </si>
  <si>
    <t>0066000000N0mSA</t>
  </si>
  <si>
    <t>0066000000Puf3M</t>
  </si>
  <si>
    <t>0066000000QGAXD</t>
  </si>
  <si>
    <t>0066000000Pu1Rr</t>
  </si>
  <si>
    <t>0066000000MPs3R</t>
  </si>
  <si>
    <t>0066000000PstPn</t>
  </si>
  <si>
    <t>0066000000QGAgL</t>
  </si>
  <si>
    <t>0066000000QGOwO</t>
  </si>
  <si>
    <t>0066000000Qqkqm</t>
  </si>
  <si>
    <t>0066000000PGRvK</t>
  </si>
  <si>
    <t>0066000000PGM2C</t>
  </si>
  <si>
    <t>0066000000PFSdc</t>
  </si>
  <si>
    <t>0066000000PskAs</t>
  </si>
  <si>
    <t>0066000000QFjLL</t>
  </si>
  <si>
    <t>0066000000QGqDw</t>
  </si>
  <si>
    <t>0066000000Qqhkf</t>
  </si>
  <si>
    <t>0066000000PGSzj</t>
  </si>
  <si>
    <t>0066000000Qr92d</t>
  </si>
  <si>
    <t>0066000000Qr92e</t>
  </si>
  <si>
    <t>0066000000QqztE</t>
  </si>
  <si>
    <t>0066000000QpzLo</t>
  </si>
  <si>
    <t>0066000000Pv4Sq</t>
  </si>
  <si>
    <t>0066000000PGMm7</t>
  </si>
  <si>
    <t>0066000000QHWjk</t>
  </si>
  <si>
    <t>0066000000PEMQr</t>
  </si>
  <si>
    <t>0066000000QF6dI</t>
  </si>
  <si>
    <t>0066000000QGeKr</t>
  </si>
  <si>
    <t>0066000000Qs3tF</t>
  </si>
  <si>
    <t>0066000000QsakH</t>
  </si>
  <si>
    <t>0066000000PuDYh</t>
  </si>
  <si>
    <t>0066000000QrBcg</t>
  </si>
  <si>
    <t>0066000000Qrrhf</t>
  </si>
  <si>
    <t>0066000000QsrGB</t>
  </si>
  <si>
    <t>0066000000Qqke1</t>
  </si>
  <si>
    <t>0066000000Pwphw</t>
  </si>
  <si>
    <t>0066000000QpyI2</t>
  </si>
  <si>
    <t>0066000000QEr8Y</t>
  </si>
  <si>
    <t>0066000000Qrr5i</t>
  </si>
  <si>
    <t>0066000000PEEAU</t>
  </si>
  <si>
    <t>0066000000ROw1i</t>
  </si>
  <si>
    <t>0066000000QtRhE</t>
  </si>
  <si>
    <t>0066000000QtRRl</t>
  </si>
  <si>
    <t>0066000000RNZyN</t>
  </si>
  <si>
    <t>0066000000RQ60V</t>
  </si>
  <si>
    <t>0066000000QqjDP</t>
  </si>
  <si>
    <t>0066000000QFjYF</t>
  </si>
  <si>
    <t>0066000000Qrrnr</t>
  </si>
  <si>
    <t>0066000000RNM0B</t>
  </si>
  <si>
    <t>0066000000RQcsB</t>
  </si>
  <si>
    <t>0066000000QGA8O</t>
  </si>
  <si>
    <t>0066000000RQnKX</t>
  </si>
  <si>
    <t>0066000000RQmsn</t>
  </si>
  <si>
    <t>0066000000RO8Lt</t>
  </si>
  <si>
    <t>0066000000RR7w4</t>
  </si>
  <si>
    <t>0066000000RQtZ4</t>
  </si>
  <si>
    <t>0066000000QrPuU</t>
  </si>
  <si>
    <t>0066000000RR0L0</t>
  </si>
  <si>
    <t>0066000000QFHnf</t>
  </si>
  <si>
    <t>0066000000QsJ42</t>
  </si>
  <si>
    <t>0066000000Rz1sy</t>
  </si>
  <si>
    <t>0066000000QsLZc</t>
  </si>
  <si>
    <t>0066000000NqD9f</t>
  </si>
  <si>
    <t>0066000000PEbmc</t>
  </si>
  <si>
    <t>0066000000QHV1N</t>
  </si>
  <si>
    <t>0066000000RQ08Q</t>
  </si>
  <si>
    <t>0066000000Ryvo6</t>
  </si>
  <si>
    <t>0066000000QrQ1u</t>
  </si>
  <si>
    <t>0066000000ROhdF</t>
  </si>
  <si>
    <t>0066000000RN2IH</t>
  </si>
  <si>
    <t>0066000000Pszit</t>
  </si>
  <si>
    <t>0066000000PEBlR</t>
  </si>
  <si>
    <t>0066000000QtHER</t>
  </si>
  <si>
    <t>0066000000RN1b3</t>
  </si>
  <si>
    <t>0066000000RPcX8</t>
  </si>
  <si>
    <t>0066000000RNYgF</t>
  </si>
  <si>
    <t>0066000000QqvgI</t>
  </si>
  <si>
    <t>0066000000RQcSN</t>
  </si>
  <si>
    <t>0066000000QDpMp</t>
  </si>
  <si>
    <t>0066000000RPmNq</t>
  </si>
  <si>
    <t>0066000000Rzfmy</t>
  </si>
  <si>
    <t>0066000000S0S7f</t>
  </si>
  <si>
    <t>0066000000Noyj3</t>
  </si>
  <si>
    <t>0066000000RzI5U</t>
  </si>
  <si>
    <t>0066000000PusJL</t>
  </si>
  <si>
    <t>0066000000PEaeA</t>
  </si>
  <si>
    <t>0066000000S10ZG</t>
  </si>
  <si>
    <t>0066000000QsXVh</t>
  </si>
  <si>
    <t>0066000000PDdxc</t>
  </si>
  <si>
    <t>0066000000RzIH6</t>
  </si>
  <si>
    <t>0066000000S1Auf</t>
  </si>
  <si>
    <t>0066000000Qs344</t>
  </si>
  <si>
    <t>0066000000Rzfq7</t>
  </si>
  <si>
    <t>0066000000S1JGQ</t>
  </si>
  <si>
    <t>0066000000RzvME</t>
  </si>
  <si>
    <t>0066000000Qt7GO</t>
  </si>
  <si>
    <t>0066000000RzvaA</t>
  </si>
  <si>
    <t>0066000000S1uAf</t>
  </si>
  <si>
    <t>0066000000S1v1B</t>
  </si>
  <si>
    <t>0066000000S2Lqr</t>
  </si>
  <si>
    <t>0066000000S2Lqs</t>
  </si>
  <si>
    <t>0066000000PvJrd</t>
  </si>
  <si>
    <t>0066000000S2kn8</t>
  </si>
  <si>
    <t>0066000000S2KVO</t>
  </si>
  <si>
    <t>0066000000S1BTV</t>
  </si>
  <si>
    <t>0066000000QqiXi</t>
  </si>
  <si>
    <t>0066000000S2EL8</t>
  </si>
  <si>
    <t>0066000000ROxcC</t>
  </si>
  <si>
    <t>0066000000QsawN</t>
  </si>
  <si>
    <t>0066000000NqD9a</t>
  </si>
  <si>
    <t>0066000000S2REv</t>
  </si>
  <si>
    <t>0066000000S1N5D</t>
  </si>
  <si>
    <t>0066000000RR8OQ</t>
  </si>
  <si>
    <t>0066000000QDrTi</t>
  </si>
  <si>
    <t>0066000000S2yYI</t>
  </si>
  <si>
    <t>0066000000TD6jL</t>
  </si>
  <si>
    <t>0066000000S1h5O</t>
  </si>
  <si>
    <t>0066000000RzHhM</t>
  </si>
  <si>
    <t>0066000000QH77K</t>
  </si>
  <si>
    <t>0066000000Qs7VC</t>
  </si>
  <si>
    <t>0066000000TCVM3</t>
  </si>
  <si>
    <t>0066000000TD74U</t>
  </si>
  <si>
    <t>0066000000S0yEE</t>
  </si>
  <si>
    <t>0066000000S0Y1w</t>
  </si>
  <si>
    <t>0066000000S2e5Z</t>
  </si>
  <si>
    <t>0066000000NpZZ9</t>
  </si>
  <si>
    <t>0066000000TEFfC</t>
  </si>
  <si>
    <t>0066000000QGLrv</t>
  </si>
  <si>
    <t>0066000000S2rmY</t>
  </si>
  <si>
    <t>0066000000MMrN0</t>
  </si>
  <si>
    <t>0066000000MNuRp</t>
  </si>
  <si>
    <t>0066000000S2QqK</t>
  </si>
  <si>
    <t>0066000000TEPIZ</t>
  </si>
  <si>
    <t>0066000000TCiHl</t>
  </si>
  <si>
    <t>0066000000RR7qp</t>
  </si>
  <si>
    <t>0066000000S2yTN</t>
  </si>
  <si>
    <t>0066000000TDDMU</t>
  </si>
  <si>
    <t>0066000000PDeIu</t>
  </si>
  <si>
    <t>0066000000S2R8w</t>
  </si>
  <si>
    <t>0066000000S0TYS</t>
  </si>
  <si>
    <t>0066000000TEkUy</t>
  </si>
  <si>
    <t>0066000000TDr1i</t>
  </si>
  <si>
    <t>0066000000TEnhP</t>
  </si>
  <si>
    <t>0066000000TEnhQ</t>
  </si>
  <si>
    <t>0066000000TEytO</t>
  </si>
  <si>
    <t>0066000000TDr9X</t>
  </si>
  <si>
    <t>0066000000Rzfrt</t>
  </si>
  <si>
    <t>0066000000QG9pn</t>
  </si>
  <si>
    <t>0066000000TDUig</t>
  </si>
  <si>
    <t>0066000000TEFRZ</t>
  </si>
  <si>
    <t>0066000000TFZdA</t>
  </si>
  <si>
    <t>0066000000TDr30</t>
  </si>
  <si>
    <t>0066000000TEyvP</t>
  </si>
  <si>
    <t>0066000000TCc4m</t>
  </si>
  <si>
    <t>0066000000TE7tK</t>
  </si>
  <si>
    <t>0066000000TE8Fg</t>
  </si>
  <si>
    <t>0066000000TEder</t>
  </si>
  <si>
    <t>0066000000RyonA</t>
  </si>
  <si>
    <t>0066000000PFRo9</t>
  </si>
  <si>
    <t>0066000000TG4AG</t>
  </si>
  <si>
    <t>0066000000TFhtD</t>
  </si>
  <si>
    <t>0066000000TDr43</t>
  </si>
  <si>
    <t>0066000000TEFVq</t>
  </si>
  <si>
    <t>0066000000TCc3Z</t>
  </si>
  <si>
    <t>0066000000TCrGg</t>
  </si>
  <si>
    <t>0066000000TCi9w</t>
  </si>
  <si>
    <t>0066000000QrOej</t>
  </si>
  <si>
    <t>0066000000TDDcS</t>
  </si>
  <si>
    <t>0066000000TFp3y</t>
  </si>
  <si>
    <t>0066000000UpCIa</t>
  </si>
  <si>
    <t>0066000000Qsack</t>
  </si>
  <si>
    <t>0066000000Qs5fL</t>
  </si>
  <si>
    <t>0066000000UqkGT</t>
  </si>
  <si>
    <t>0066000000Ur7nT</t>
  </si>
  <si>
    <t>0066000000NoRzV</t>
  </si>
  <si>
    <t>0066000000TDr3A</t>
  </si>
  <si>
    <t>0066000000UsJ5g</t>
  </si>
  <si>
    <t>0066000000UrHtc</t>
  </si>
  <si>
    <t>0066000000RR8Zr</t>
  </si>
  <si>
    <t>0066000000UscWv</t>
  </si>
  <si>
    <t>0066000000UscIo</t>
  </si>
  <si>
    <t>0066000000Ut1KN</t>
  </si>
  <si>
    <t>0066000000Uq1cu</t>
  </si>
  <si>
    <t>0066000000S1BMZ</t>
  </si>
  <si>
    <t>0066000000UqAj5</t>
  </si>
  <si>
    <t>0066000000Wj8IV</t>
  </si>
  <si>
    <t>0066000000UsSHb</t>
  </si>
  <si>
    <t>0066000000WjLef</t>
  </si>
  <si>
    <t>0066000000Usk5t</t>
  </si>
  <si>
    <t>0066000000Psjf1</t>
  </si>
  <si>
    <t>0066000000UqNYv</t>
  </si>
  <si>
    <t>0066000000WkooU</t>
  </si>
  <si>
    <t>0066000000WjrJZ</t>
  </si>
  <si>
    <t>0066000000RzIR0</t>
  </si>
  <si>
    <t>0066000000TCOpp</t>
  </si>
  <si>
    <t>0066000000UsS6X</t>
  </si>
  <si>
    <t>0066000000WjOVy</t>
  </si>
  <si>
    <t>0066000000UrHau</t>
  </si>
  <si>
    <t>0066000000UpdQA</t>
  </si>
  <si>
    <t>0066000000Wjzdy</t>
  </si>
  <si>
    <t>0066000000TEF9B</t>
  </si>
  <si>
    <t>0066000000TEFjT</t>
  </si>
  <si>
    <t>0066000000WiiJK</t>
  </si>
  <si>
    <t>0066000000TF5Cx</t>
  </si>
  <si>
    <t>0066000000QFhVS</t>
  </si>
  <si>
    <t>0066000000WkgyQ</t>
  </si>
  <si>
    <t>0066000000TEkUP</t>
  </si>
  <si>
    <t>0066000000WkfqS</t>
  </si>
  <si>
    <t>0066000000TDr7b</t>
  </si>
  <si>
    <t>0066000000TCOmM</t>
  </si>
  <si>
    <t>0066000000RR0Qh</t>
  </si>
  <si>
    <t>0066000000Wj7cb</t>
  </si>
  <si>
    <t>0066000000WkwYh</t>
  </si>
  <si>
    <t>0066000000WkmiP</t>
  </si>
  <si>
    <t>0066000000WjjGl</t>
  </si>
  <si>
    <t>0066000000Wl6X4</t>
  </si>
  <si>
    <t>0066000000UsSAk</t>
  </si>
  <si>
    <t>0066000000UsJkm</t>
  </si>
  <si>
    <t>0066000000WjIYC</t>
  </si>
  <si>
    <t>0066000000QqUeJ</t>
  </si>
  <si>
    <t>0066000000WkXla</t>
  </si>
  <si>
    <t>0066000000UqljG</t>
  </si>
  <si>
    <t>0066000000Uqlt0</t>
  </si>
  <si>
    <t>0066000000WmHgu</t>
  </si>
  <si>
    <t>0066000000WmSb1</t>
  </si>
  <si>
    <t>0066000000WkwfO</t>
  </si>
  <si>
    <t>0066000000Wlkhy</t>
  </si>
  <si>
    <t>0066000000WiZpI</t>
  </si>
  <si>
    <t>0066000000Wjyy9</t>
  </si>
  <si>
    <t>0066000000UsB4p</t>
  </si>
  <si>
    <t>0066000000Ur6ab</t>
  </si>
  <si>
    <t>0066000000TEOgV</t>
  </si>
  <si>
    <t>0066000000WlsMA</t>
  </si>
  <si>
    <t>0066000000UqNur</t>
  </si>
  <si>
    <t>0066000000Uq10n</t>
  </si>
  <si>
    <t>0066000000TDsvQ</t>
  </si>
  <si>
    <t>0066000000Ut1VJ</t>
  </si>
  <si>
    <t>0066000000WiYUB</t>
  </si>
  <si>
    <t>0066000000Wljr8</t>
  </si>
  <si>
    <t>0066000000UsS6q</t>
  </si>
  <si>
    <t>0066000000Wm1pE</t>
  </si>
  <si>
    <t>0066000000ZYkXJ</t>
  </si>
  <si>
    <t>0066000000WmHWp</t>
  </si>
  <si>
    <t>0066000000WltRz</t>
  </si>
  <si>
    <t>0066000000TEWre</t>
  </si>
  <si>
    <t>0066000000Pucv6</t>
  </si>
  <si>
    <t>0066000000WjrYO</t>
  </si>
  <si>
    <t>0066000000Ut9xX</t>
  </si>
  <si>
    <t>0066000000ZYuCe</t>
  </si>
  <si>
    <t>0066000000WmRNZ</t>
  </si>
  <si>
    <t>0066000000RzvHO</t>
  </si>
  <si>
    <t>0066000000Wjzwb</t>
  </si>
  <si>
    <t>0066000000WiZqV</t>
  </si>
  <si>
    <t>0066000000UsAeh</t>
  </si>
  <si>
    <t>0066000000UptAm</t>
  </si>
  <si>
    <t>0066000000ZaNUi</t>
  </si>
  <si>
    <t>0066000000ZaNUj</t>
  </si>
  <si>
    <t>0066000000WlkSw</t>
  </si>
  <si>
    <t>0066000000WkEr7</t>
  </si>
  <si>
    <t>0066000000Wl67z</t>
  </si>
  <si>
    <t>0066000000WkqS6</t>
  </si>
  <si>
    <t>0066000000UpD3J</t>
  </si>
  <si>
    <t>0066000000UqW4j</t>
  </si>
  <si>
    <t>0066000000WkamC</t>
  </si>
  <si>
    <t>0066000000Wj9Wq</t>
  </si>
  <si>
    <t>0066000000Ust6b</t>
  </si>
  <si>
    <t>0066000000PDkDc</t>
  </si>
  <si>
    <t>0066000000PE3xZ</t>
  </si>
  <si>
    <t>0066000000PGHI7</t>
  </si>
  <si>
    <t>0066000000QETj6</t>
  </si>
  <si>
    <t>0066000000PGghG</t>
  </si>
  <si>
    <t>0066000000QFK82</t>
  </si>
  <si>
    <t>0066000000RP0gD</t>
  </si>
  <si>
    <t>0066000000QtK8I</t>
  </si>
  <si>
    <t>0066000000RQ5yo</t>
  </si>
  <si>
    <t>0066000000QtICE</t>
  </si>
  <si>
    <t>0066000000QEEpw</t>
  </si>
  <si>
    <t>0066000000RzvaZ</t>
  </si>
  <si>
    <t>0066000000Rzva0</t>
  </si>
  <si>
    <t>0066000000QtHoI</t>
  </si>
  <si>
    <t>0066000000S1HVz</t>
  </si>
  <si>
    <t>0066000000QtIH4</t>
  </si>
  <si>
    <t>0066000000S2rEa</t>
  </si>
  <si>
    <t>0066000000TDVOV</t>
  </si>
  <si>
    <t>0066000000Jxsdi</t>
  </si>
  <si>
    <t>0066000000OQJWW</t>
  </si>
  <si>
    <t>0066000000JyQrQ</t>
  </si>
  <si>
    <t>0066000000OQUkJ</t>
  </si>
  <si>
    <t>0066000000ORHRV</t>
  </si>
  <si>
    <t>0066000000ORNff</t>
  </si>
  <si>
    <t>0066000000PCnFm</t>
  </si>
  <si>
    <t>0066000000KUw0Q</t>
  </si>
  <si>
    <t>0066000000ORgbE</t>
  </si>
  <si>
    <t>0066000000PDeSL</t>
  </si>
  <si>
    <t>0066000000JxIh7</t>
  </si>
  <si>
    <t>0066000000PEUZe</t>
  </si>
  <si>
    <t>0066000000PEUY3</t>
  </si>
  <si>
    <t>0066000000KXCGH</t>
  </si>
  <si>
    <t>0066000000PG47R</t>
  </si>
  <si>
    <t>0066000000LAX44</t>
  </si>
  <si>
    <t>0066000000PEtyz</t>
  </si>
  <si>
    <t>0066000000PGZKQ</t>
  </si>
  <si>
    <t>0066000000PGrPB</t>
  </si>
  <si>
    <t>0066000000PGZJc</t>
  </si>
  <si>
    <t>0066000000PGZL4</t>
  </si>
  <si>
    <t>0066000000N1Onq</t>
  </si>
  <si>
    <t>0066000000PGCQE</t>
  </si>
  <si>
    <t>0066000000LBhGA</t>
  </si>
  <si>
    <t>0066000000PFSoo</t>
  </si>
  <si>
    <t>0066000000LCYu1</t>
  </si>
  <si>
    <t>0066000000L97yL</t>
  </si>
  <si>
    <t>0066000000LCaUI</t>
  </si>
  <si>
    <t>0066000000PuLbW</t>
  </si>
  <si>
    <t>0066000000LB2sy</t>
  </si>
  <si>
    <t>0066000000QEtVD</t>
  </si>
  <si>
    <t>0066000000Pu1uU</t>
  </si>
  <si>
    <t>0066000000MMbp0</t>
  </si>
  <si>
    <t>0066000000LYKUF</t>
  </si>
  <si>
    <t>0066000000La3ln</t>
  </si>
  <si>
    <t>0066000000LZn6r</t>
  </si>
  <si>
    <t>0066000000PuqhP</t>
  </si>
  <si>
    <t>0066000000QpYdO</t>
  </si>
  <si>
    <t>0066000000LaGUo</t>
  </si>
  <si>
    <t>0066000000LaEmX</t>
  </si>
  <si>
    <t>0066000000PGAYR</t>
  </si>
  <si>
    <t>0066000000Nn1kj</t>
  </si>
  <si>
    <t>0066000000Qpml4</t>
  </si>
  <si>
    <t>0066000000QqoEs</t>
  </si>
  <si>
    <t>0066000000QHm2Q</t>
  </si>
  <si>
    <t>0066000000Lb20u</t>
  </si>
  <si>
    <t>0066000000LaJZ8</t>
  </si>
  <si>
    <t>0066000000La3v5</t>
  </si>
  <si>
    <t>0066000000LbPUg</t>
  </si>
  <si>
    <t>0066000000MMuBq</t>
  </si>
  <si>
    <t>0066000000QF86R</t>
  </si>
  <si>
    <t>0066000000LannL</t>
  </si>
  <si>
    <t>0066000000LZy5s</t>
  </si>
  <si>
    <t>0066000000Qq4Eb</t>
  </si>
  <si>
    <t>0066000000QtWW5</t>
  </si>
  <si>
    <t>0066000000QGu8S</t>
  </si>
  <si>
    <t>0066000000LYBZC</t>
  </si>
  <si>
    <t>0066000000LbWaw</t>
  </si>
  <si>
    <t>0066000000MMrUf</t>
  </si>
  <si>
    <t>0066000000LbbvC</t>
  </si>
  <si>
    <t>0066000000RQuWK</t>
  </si>
  <si>
    <t>0066000000RQdHB</t>
  </si>
  <si>
    <t>0066000000RPulW</t>
  </si>
  <si>
    <t>0066000000RNCPX</t>
  </si>
  <si>
    <t>0066000000RQ6IC</t>
  </si>
  <si>
    <t>0066000000Lbc6e</t>
  </si>
  <si>
    <t>0066000000Rz8yY</t>
  </si>
  <si>
    <t>0066000000Rz8yZ</t>
  </si>
  <si>
    <t>0066000000MNkUh</t>
  </si>
  <si>
    <t>0066000000Rz5P7</t>
  </si>
  <si>
    <t>0066000000Rz3RA</t>
  </si>
  <si>
    <t>0066000000S0vqe</t>
  </si>
  <si>
    <t>0066000000S0zv7</t>
  </si>
  <si>
    <t>0066000000S0Tsw</t>
  </si>
  <si>
    <t>0066000000RzfvM</t>
  </si>
  <si>
    <t>0066000000S1TGN</t>
  </si>
  <si>
    <t>0066000000ESc8a</t>
  </si>
  <si>
    <t>0066000000MObrH</t>
  </si>
  <si>
    <t>0066000000S1ox3</t>
  </si>
  <si>
    <t>0066000000S0Aby</t>
  </si>
  <si>
    <t>0066000000S0Lm8</t>
  </si>
  <si>
    <t>0066000000S2Rd7</t>
  </si>
  <si>
    <t>0066000000MQJRb</t>
  </si>
  <si>
    <t>0066000000S2XsG</t>
  </si>
  <si>
    <t>0066000000S2XZO</t>
  </si>
  <si>
    <t>0066000000S2lZH</t>
  </si>
  <si>
    <t>0066000000S2XtT</t>
  </si>
  <si>
    <t>0066000000TDcVZ</t>
  </si>
  <si>
    <t>0066000000TEXmK</t>
  </si>
  <si>
    <t>0066000000MzfUO</t>
  </si>
  <si>
    <t>0066000000N0UHm</t>
  </si>
  <si>
    <t>0066000000TF1MR</t>
  </si>
  <si>
    <t>0066000000S14i4</t>
  </si>
  <si>
    <t>0066000000TF5JP</t>
  </si>
  <si>
    <t>0066000000MzIBC</t>
  </si>
  <si>
    <t>0066000000N0uKE</t>
  </si>
  <si>
    <t>0066000000TErSQ</t>
  </si>
  <si>
    <t>0066000000MyTuf</t>
  </si>
  <si>
    <t>0066000000TFx3H</t>
  </si>
  <si>
    <t>0066000000TFi0O</t>
  </si>
  <si>
    <t>0066000000TFDOO</t>
  </si>
  <si>
    <t>0066000000TFDoZ</t>
  </si>
  <si>
    <t>0066000000Updc0</t>
  </si>
  <si>
    <t>0066000000TGRS1</t>
  </si>
  <si>
    <t>0066000000N0UNf</t>
  </si>
  <si>
    <t>0066000000MyaeB</t>
  </si>
  <si>
    <t>0066000000N1Ea3</t>
  </si>
  <si>
    <t>0066000000N1NcU</t>
  </si>
  <si>
    <t>0066000000N1Kmc</t>
  </si>
  <si>
    <t>0066000000UpU1o</t>
  </si>
  <si>
    <t>0066000000UpLwA</t>
  </si>
  <si>
    <t>0066000000TFywO</t>
  </si>
  <si>
    <t>0066000000Updrl</t>
  </si>
  <si>
    <t>0066000000TG45Z</t>
  </si>
  <si>
    <t>0066000000Upu9g</t>
  </si>
  <si>
    <t>0066000000Urmri</t>
  </si>
  <si>
    <t>0066000000UpdzA</t>
  </si>
  <si>
    <t>0066000000N1SJP</t>
  </si>
  <si>
    <t>0066000000Nnnoa</t>
  </si>
  <si>
    <t>0066000000No9zX</t>
  </si>
  <si>
    <t>0066000000N128j</t>
  </si>
  <si>
    <t>0066000000Wik7W</t>
  </si>
  <si>
    <t>0066000000UqAtP</t>
  </si>
  <si>
    <t>0066000000WiyB1</t>
  </si>
  <si>
    <t>0066000000Noa3i</t>
  </si>
  <si>
    <t>0066000000NoMnG</t>
  </si>
  <si>
    <t>0066000000TGOW0</t>
  </si>
  <si>
    <t>0066000000Wiy2x</t>
  </si>
  <si>
    <t>0066000000WjQfb</t>
  </si>
  <si>
    <t>0066000000WjQfq</t>
  </si>
  <si>
    <t>0066000000TGOHA</t>
  </si>
  <si>
    <t>0066000000WknmN</t>
  </si>
  <si>
    <t>0066000000Nq0zD</t>
  </si>
  <si>
    <t>0066000000ZYlDL</t>
  </si>
  <si>
    <t>0066000000NqCyP</t>
  </si>
  <si>
    <t>0066000000Npa2k</t>
  </si>
  <si>
    <t>0066000000WlWjy</t>
  </si>
  <si>
    <t>0066000000UscmD</t>
  </si>
  <si>
    <t>0066000000Nozc2</t>
  </si>
  <si>
    <t>0066000000Nqnkz</t>
  </si>
  <si>
    <t>0066000000NmoIp</t>
  </si>
  <si>
    <t>0066000000NoY8m</t>
  </si>
  <si>
    <t>0066000000WludX</t>
  </si>
  <si>
    <t>0066000000WkQ11</t>
  </si>
  <si>
    <t>0066000000OOh9D</t>
  </si>
  <si>
    <t>0066000000WlmDK</t>
  </si>
  <si>
    <t>0066000000OPQFd</t>
  </si>
  <si>
    <t>0066000000OPBH5</t>
  </si>
  <si>
    <t>0066000000ZYtGQ</t>
  </si>
  <si>
    <t>0066000000OPCvN</t>
  </si>
  <si>
    <t>0066000000ZZ0sk</t>
  </si>
  <si>
    <t>0066000000OPHIe</t>
  </si>
  <si>
    <t>0066000000OPQ8b</t>
  </si>
  <si>
    <t>0066000000OPRQ1</t>
  </si>
  <si>
    <t>0066000000Nos5l</t>
  </si>
  <si>
    <t>0066000000Nn9H1</t>
  </si>
  <si>
    <t>0066000000N1Kkv</t>
  </si>
  <si>
    <t>0066000000NpG5S</t>
  </si>
  <si>
    <t>0066000000OPHLd</t>
  </si>
  <si>
    <t>0066000000LbO9k</t>
  </si>
  <si>
    <t>0066000000LavhY</t>
  </si>
  <si>
    <t>0066000000QppJK</t>
  </si>
  <si>
    <t>0066000000S0N8g</t>
  </si>
  <si>
    <t>0066000000MPL7x</t>
  </si>
  <si>
    <t>0066000000Laxu1</t>
  </si>
  <si>
    <t>0066000000Mz57S</t>
  </si>
  <si>
    <t>0066000000WjsPG</t>
  </si>
  <si>
    <t>0066000000NogB8</t>
  </si>
  <si>
    <t>0066000000NpPZm</t>
  </si>
  <si>
    <t>0066000000NoYD8</t>
  </si>
  <si>
    <t>0066000000Np6Yj</t>
  </si>
  <si>
    <t>0066000000Nnrlv</t>
  </si>
  <si>
    <t>0066000000LZ7od</t>
  </si>
  <si>
    <t>0066000000QsdHd</t>
  </si>
  <si>
    <t>0066000000LZmv6</t>
  </si>
  <si>
    <t>0066000000MMm7D</t>
  </si>
  <si>
    <t>0066000000Lc3Op</t>
  </si>
  <si>
    <t>0066000000MNaQV</t>
  </si>
  <si>
    <t>0066000000MzPDH</t>
  </si>
  <si>
    <t>0066000000RzYss</t>
  </si>
  <si>
    <t>0066000000RzIQl</t>
  </si>
  <si>
    <t>0066000000S1Bys</t>
  </si>
  <si>
    <t>0066000000S1C2f</t>
  </si>
  <si>
    <t>0066000000S2EOC</t>
  </si>
  <si>
    <t>0066000000MQYlR</t>
  </si>
  <si>
    <t>0066000000TDqqQ</t>
  </si>
  <si>
    <t>0066000000MzGC0</t>
  </si>
  <si>
    <t>0066000000TDV4f</t>
  </si>
  <si>
    <t>0066000000MzcWf</t>
  </si>
  <si>
    <t>0066000000N1Gwq</t>
  </si>
  <si>
    <t>0066000000WmA0K</t>
  </si>
  <si>
    <t>0066000000ZZCtM</t>
  </si>
  <si>
    <t>0066000000N134U</t>
  </si>
  <si>
    <t>0066000000OOdN2</t>
  </si>
  <si>
    <t>0066000000OPVbU</t>
  </si>
  <si>
    <t>0066000000Wl6jy</t>
  </si>
  <si>
    <t>0066000000UsCb7</t>
  </si>
  <si>
    <t>0066000000UsccU</t>
  </si>
  <si>
    <t>0066000000Ut0yG</t>
  </si>
  <si>
    <t>0066000000WjIFB</t>
  </si>
  <si>
    <t>0066000000UqzLo</t>
  </si>
  <si>
    <t>0066000000UsSMS</t>
  </si>
  <si>
    <t>0066000000Wk74W</t>
  </si>
  <si>
    <t>0066000000Wjs1N</t>
  </si>
  <si>
    <t>0066000000WkwlW</t>
  </si>
  <si>
    <t>0066000000WkQGk</t>
  </si>
  <si>
    <t>0066000000WkQGV</t>
  </si>
  <si>
    <t>0066000000WjjVS</t>
  </si>
  <si>
    <t>0066000000Wm2gw</t>
  </si>
  <si>
    <t>0066000000WlH8A</t>
  </si>
  <si>
    <t>0066000000WjkMs</t>
  </si>
  <si>
    <t>0066000000ZZCx9</t>
  </si>
  <si>
    <t>0066000000PGrh1</t>
  </si>
  <si>
    <t>0066000000PutZL</t>
  </si>
  <si>
    <t>0066000000QGAmC</t>
  </si>
  <si>
    <t>0066000000QG9Le</t>
  </si>
  <si>
    <t>0066000000QHESB</t>
  </si>
  <si>
    <t>0066000000OS21x</t>
  </si>
  <si>
    <t>0066000000QHmEb</t>
  </si>
  <si>
    <t>0066000000PFyMM</t>
  </si>
  <si>
    <t>0066000000QqN0L</t>
  </si>
  <si>
    <t>0066000000PGq2p</t>
  </si>
  <si>
    <t>0066000000QrGQa</t>
  </si>
  <si>
    <t>0066000000QHYm4</t>
  </si>
  <si>
    <t>0066000000QEEx2</t>
  </si>
  <si>
    <t>0066000000RPuNO</t>
  </si>
  <si>
    <t>0066000000RQtd1</t>
  </si>
  <si>
    <t>0066000000Rz3j4</t>
  </si>
  <si>
    <t>0066000000RzWeq</t>
  </si>
  <si>
    <t>0066000000PFSte</t>
  </si>
  <si>
    <t>0066000000S0g9y</t>
  </si>
  <si>
    <t>0066000000S0Zac</t>
  </si>
  <si>
    <t>0066000000PFJ1B</t>
  </si>
  <si>
    <t>0066000000S0yp0</t>
  </si>
  <si>
    <t>0066000000S0aL6</t>
  </si>
  <si>
    <t>0066000000PGpwj</t>
  </si>
  <si>
    <t>0066000000S1NPe</t>
  </si>
  <si>
    <t>0066000000S0TRq</t>
  </si>
  <si>
    <t>0066000000S02dc</t>
  </si>
  <si>
    <t>0066000000S2ELD</t>
  </si>
  <si>
    <t>0066000000TD6CD</t>
  </si>
  <si>
    <t>0066000000Rzg9b</t>
  </si>
  <si>
    <t>0066000000TDCTk</t>
  </si>
  <si>
    <t>0066000000TDVP9</t>
  </si>
  <si>
    <t>0066000000TFhKC</t>
  </si>
  <si>
    <t>0066000000TDby8</t>
  </si>
  <si>
    <t>0066000000TDjNt</t>
  </si>
  <si>
    <t>0066000000Up3ym</t>
  </si>
  <si>
    <t>0066000000UpUJL</t>
  </si>
  <si>
    <t>0066000000TCPkP</t>
  </si>
  <si>
    <t>0066000000UpVIl</t>
  </si>
  <si>
    <t>0066000000UqVWI</t>
  </si>
  <si>
    <t>0066000000Upu6X</t>
  </si>
  <si>
    <t>0066000000UqdsH</t>
  </si>
  <si>
    <t>0066000000WkPQy</t>
  </si>
  <si>
    <t>0066000000WmHb6</t>
  </si>
  <si>
    <t>0066000000ZYtqY</t>
  </si>
  <si>
    <t>0066000000Wlv4e</t>
  </si>
  <si>
    <t>0066000000ZZHfs</t>
  </si>
  <si>
    <t>0066000000NnkfW</t>
  </si>
  <si>
    <t>0066000000WjJ8b</t>
  </si>
  <si>
    <t>0066000000WjijQ</t>
  </si>
  <si>
    <t>0066000000WjJNC</t>
  </si>
  <si>
    <t>0066000000Npg2j</t>
  </si>
  <si>
    <t>0066000000Ut1cj</t>
  </si>
  <si>
    <t>0066000000Nq93W</t>
  </si>
  <si>
    <t>0066000000Np5lK</t>
  </si>
  <si>
    <t>0066000000ZZSKY</t>
  </si>
  <si>
    <t>0066000000TEOkc</t>
  </si>
  <si>
    <t>0066000000TDcCa</t>
  </si>
  <si>
    <t>0066000000TE8oX</t>
  </si>
  <si>
    <t>0066000000TEzSl</t>
  </si>
  <si>
    <t>0066000000TFDn2</t>
  </si>
  <si>
    <t>0066000000TGNEH</t>
  </si>
  <si>
    <t>0066000000Up48G</t>
  </si>
  <si>
    <t>0066000000TGO9z</t>
  </si>
  <si>
    <t>0066000000N1rWv</t>
  </si>
  <si>
    <t>0066000000TGOCP</t>
  </si>
  <si>
    <t>0066000000Uq1ld</t>
  </si>
  <si>
    <t>0066000000TFaEP</t>
  </si>
  <si>
    <t>0066000000NmgQ5</t>
  </si>
  <si>
    <t>0066000000UqylF</t>
  </si>
  <si>
    <t>0066000000Uqexz</t>
  </si>
  <si>
    <t>0066000000Uqmqr</t>
  </si>
  <si>
    <t>0066000000Uq1ST</t>
  </si>
  <si>
    <t>0066000000TEWcZ</t>
  </si>
  <si>
    <t>0066000000TEWbR</t>
  </si>
  <si>
    <t>0066000000TEWpx</t>
  </si>
  <si>
    <t>0066000000TErg8</t>
  </si>
  <si>
    <t>0066000000TFpTQ</t>
  </si>
  <si>
    <t>0066000000TFpVF</t>
  </si>
  <si>
    <t>0066000000UpXVN</t>
  </si>
  <si>
    <t>0066000000Uq2XA</t>
  </si>
  <si>
    <t>0066000000Uqd99</t>
  </si>
  <si>
    <t>0066000000UqyZd</t>
  </si>
  <si>
    <t>0066000000Up3ua</t>
  </si>
  <si>
    <t>0066000000UpV5X</t>
  </si>
  <si>
    <t>0066000000UsSOI</t>
  </si>
  <si>
    <t>0066000000UsSDK</t>
  </si>
  <si>
    <t>0066000000Wj6xh</t>
  </si>
  <si>
    <t>0066000000Wj6xm</t>
  </si>
  <si>
    <t>0066000000Wjs2V</t>
  </si>
  <si>
    <t>0066000000WkFDK</t>
  </si>
  <si>
    <t>0066000000Wizsr</t>
  </si>
  <si>
    <t>0066000000Wm9nk</t>
  </si>
  <si>
    <t>0066000000MQ8mh</t>
  </si>
  <si>
    <t>0066000000MPsnL</t>
  </si>
  <si>
    <t>0066000000ORvCy</t>
  </si>
  <si>
    <t>0066000000NqJQg</t>
  </si>
  <si>
    <t>0066000000OSNtn</t>
  </si>
  <si>
    <t>0066000000PEeGH</t>
  </si>
  <si>
    <t>0066000000PCtYd</t>
  </si>
  <si>
    <t>0066000000Pstcu</t>
  </si>
  <si>
    <t>0066000000Pt0a7</t>
  </si>
  <si>
    <t>0066000000NqVse</t>
  </si>
  <si>
    <t>0066000000Ptpfy</t>
  </si>
  <si>
    <t>0066000000Pus7p</t>
  </si>
  <si>
    <t>0066000000QEHyI</t>
  </si>
  <si>
    <t>0066000000Qpxso</t>
  </si>
  <si>
    <t>0066000000QHlhd</t>
  </si>
  <si>
    <t>0066000000QF8gi</t>
  </si>
  <si>
    <t>0066000000QrBzT</t>
  </si>
  <si>
    <t>0066000000QrBJi</t>
  </si>
  <si>
    <t>0066000000QHVgo</t>
  </si>
  <si>
    <t>0066000000QtSx5</t>
  </si>
  <si>
    <t>0066000000RN4Kp</t>
  </si>
  <si>
    <t>0066000000NmtPV</t>
  </si>
  <si>
    <t>0066000000ROQ4F</t>
  </si>
  <si>
    <t>0066000000Qsox3</t>
  </si>
  <si>
    <t>0066000000QHWNf</t>
  </si>
  <si>
    <t>0066000000ROQ7J</t>
  </si>
  <si>
    <t>0066000000QFHcC</t>
  </si>
  <si>
    <t>0066000000RQnSX</t>
  </si>
  <si>
    <t>0066000000RQnSb</t>
  </si>
  <si>
    <t>0066000000RQnQB</t>
  </si>
  <si>
    <t>0066000000RQnKg</t>
  </si>
  <si>
    <t>0066000000RR0xx</t>
  </si>
  <si>
    <t>0066000000RQnOj</t>
  </si>
  <si>
    <t>0066000000RR0NE</t>
  </si>
  <si>
    <t>0066000000RR0M6</t>
  </si>
  <si>
    <t>0066000000RQnRJ</t>
  </si>
  <si>
    <t>0066000000RPGWB</t>
  </si>
  <si>
    <t>0066000000RQtnp</t>
  </si>
  <si>
    <t>0066000000Ryokz</t>
  </si>
  <si>
    <t>0066000000RQtlU</t>
  </si>
  <si>
    <t>0066000000RR8j6</t>
  </si>
  <si>
    <t>0066000000RyojS</t>
  </si>
  <si>
    <t>0066000000RQtXJ</t>
  </si>
  <si>
    <t>0066000000RywC5</t>
  </si>
  <si>
    <t>0066000000S0MvS</t>
  </si>
  <si>
    <t>0066000000S0rwT</t>
  </si>
  <si>
    <t>0066000000RzfiM</t>
  </si>
  <si>
    <t>0066000000S1N9l</t>
  </si>
  <si>
    <t>0066000000Rz4JD</t>
  </si>
  <si>
    <t>0066000000S0xtv</t>
  </si>
  <si>
    <t>0066000000S1uuC</t>
  </si>
  <si>
    <t>0066000000S1uvZ</t>
  </si>
  <si>
    <t>0066000000S2LIw</t>
  </si>
  <si>
    <t>0066000000Rzfi2</t>
  </si>
  <si>
    <t>0066000000RQnPm</t>
  </si>
  <si>
    <t>0066000000TCV6n</t>
  </si>
  <si>
    <t>0066000000TCaPQ</t>
  </si>
  <si>
    <t>0066000000TCaPa</t>
  </si>
  <si>
    <t>0066000000TCiQt</t>
  </si>
  <si>
    <t>0066000000TCzG1</t>
  </si>
  <si>
    <t>0066000000S1TKU</t>
  </si>
  <si>
    <t>0066000000S2XQR</t>
  </si>
  <si>
    <t>0066000000TDMPc</t>
  </si>
  <si>
    <t>0066000000TDcWS</t>
  </si>
  <si>
    <t>0066000000TDtCo</t>
  </si>
  <si>
    <t>0066000000TDt8F</t>
  </si>
  <si>
    <t>0066000000TCs7s</t>
  </si>
  <si>
    <t>0066000000TE8xP</t>
  </si>
  <si>
    <t>0066000000TE2Dp</t>
  </si>
  <si>
    <t>0066000000TE96P</t>
  </si>
  <si>
    <t>0066000000Nq0QH</t>
  </si>
  <si>
    <t>0066000000TEr28</t>
  </si>
  <si>
    <t>0066000000TF51p</t>
  </si>
  <si>
    <t>0066000000TFKoq</t>
  </si>
  <si>
    <t>0066000000TErqI</t>
  </si>
  <si>
    <t>0066000000TEruy</t>
  </si>
  <si>
    <t>0066000000S1aCz</t>
  </si>
  <si>
    <t>0066000000TFwui</t>
  </si>
  <si>
    <t>0066000000Pst6b</t>
  </si>
  <si>
    <t>0066000000TGEwi</t>
  </si>
  <si>
    <t>0066000000TGEw4</t>
  </si>
  <si>
    <t>0066000000Up4Zq</t>
  </si>
  <si>
    <t>0066000000UpLo3</t>
  </si>
  <si>
    <t>0066000000UpmDd</t>
  </si>
  <si>
    <t>0066000000TFkuE</t>
  </si>
  <si>
    <t>0066000000UqxiT</t>
  </si>
  <si>
    <t>0066000000Uqm2I</t>
  </si>
  <si>
    <t>0066000000TFLYq</t>
  </si>
  <si>
    <t>0066000000UrHlO</t>
  </si>
  <si>
    <t>0066000000UsnG4</t>
  </si>
  <si>
    <t>0066000000Updsx</t>
  </si>
  <si>
    <t>0066000000UsJdf</t>
  </si>
  <si>
    <t>0066000000UskYi</t>
  </si>
  <si>
    <t>0066000000WjjeK</t>
  </si>
  <si>
    <t>0066000000Wk6lt</t>
  </si>
  <si>
    <t>0066000000WkEM1</t>
  </si>
  <si>
    <t>0066000000WkY4G</t>
  </si>
  <si>
    <t>0066000000WksYo</t>
  </si>
  <si>
    <t>0066000000Npng8</t>
  </si>
  <si>
    <t>0066000000TCcGO</t>
  </si>
  <si>
    <t>0066000000WlPcR</t>
  </si>
  <si>
    <t>0066000000Wm1bl</t>
  </si>
  <si>
    <t>0066000000WlOYJ</t>
  </si>
  <si>
    <t>0066000000WllS2</t>
  </si>
  <si>
    <t>0066000000Wlmjv</t>
  </si>
  <si>
    <t>0066000000WlmOk</t>
  </si>
  <si>
    <t>0066000000Wm2DD</t>
  </si>
  <si>
    <t>0066000000Wm31e</t>
  </si>
  <si>
    <t>0066000000WmAfu</t>
  </si>
  <si>
    <t>0066000000WmCOy</t>
  </si>
  <si>
    <t>0066000000WltsT</t>
  </si>
  <si>
    <t>0066000000Wm2CK</t>
  </si>
  <si>
    <t>0066000000WlFkO</t>
  </si>
  <si>
    <t>0066000000WmSXi</t>
  </si>
  <si>
    <t>0066000000Wllxc</t>
  </si>
  <si>
    <t>0066000000WmHLh</t>
  </si>
  <si>
    <t>0066000000Wm2s4</t>
  </si>
  <si>
    <t>0066000000WkFF6</t>
  </si>
  <si>
    <t>0066000000Wlszi</t>
  </si>
  <si>
    <t>0066000000UqxBN</t>
  </si>
  <si>
    <t>0066000000WmbnD</t>
  </si>
  <si>
    <t>0066000000S1aAt</t>
  </si>
  <si>
    <t>0066000000ZZ9uD</t>
  </si>
  <si>
    <t>0066000000PFSy0</t>
  </si>
  <si>
    <t>0066000000ZZYhe</t>
  </si>
  <si>
    <t>0066000000WmQjt</t>
  </si>
  <si>
    <t>0066000000Wltb1</t>
  </si>
  <si>
    <t>0066000000Wk0e6</t>
  </si>
  <si>
    <t>0066000000N2BUW</t>
  </si>
  <si>
    <t>0066000000NpWTt</t>
  </si>
  <si>
    <t>0066000000NogAo</t>
  </si>
  <si>
    <t>0066000000Nq7bI</t>
  </si>
  <si>
    <t>0066000000Nq7g3</t>
  </si>
  <si>
    <t>0066000000OQaUx</t>
  </si>
  <si>
    <t>0066000000OR3QV</t>
  </si>
  <si>
    <t>0066000000KV7Ob</t>
  </si>
  <si>
    <t>0066000000OSV4C</t>
  </si>
  <si>
    <t>0066000000OP5Uk</t>
  </si>
  <si>
    <t>0066000000Nq6r1</t>
  </si>
  <si>
    <t>0066000000PDer1</t>
  </si>
  <si>
    <t>0066000000PEP0Q</t>
  </si>
  <si>
    <t>0066000000PEX1L</t>
  </si>
  <si>
    <t>0066000000PEOvX</t>
  </si>
  <si>
    <t>0066000000PEP1Z</t>
  </si>
  <si>
    <t>0066000000PE4U9</t>
  </si>
  <si>
    <t>0066000000PFIE4</t>
  </si>
  <si>
    <t>0066000000OSNoi</t>
  </si>
  <si>
    <t>0066000000PvKiz</t>
  </si>
  <si>
    <t>0066000000PvKov</t>
  </si>
  <si>
    <t>0066000000Pw05F</t>
  </si>
  <si>
    <t>0066000000QFXba</t>
  </si>
  <si>
    <t>0066000000Pt0s8</t>
  </si>
  <si>
    <t>0066000000PFIov</t>
  </si>
  <si>
    <t>0066000000QESur</t>
  </si>
  <si>
    <t>0066000000MMm2D</t>
  </si>
  <si>
    <t>0066000000MNEGt</t>
  </si>
  <si>
    <t>0066000000MNjtd</t>
  </si>
  <si>
    <t>0066000000MNcW1</t>
  </si>
  <si>
    <t>0066000000MO43A</t>
  </si>
  <si>
    <t>0066000000MO0GZ</t>
  </si>
  <si>
    <t>0066000000MPn9J</t>
  </si>
  <si>
    <t>0066000000MzVvg</t>
  </si>
  <si>
    <t>0066000000Mz5Oa</t>
  </si>
  <si>
    <t>0066000000Mz5Nm</t>
  </si>
  <si>
    <t>0066000000Mznb9</t>
  </si>
  <si>
    <t>0066000000N0avS</t>
  </si>
  <si>
    <t>0066000000NmntO</t>
  </si>
  <si>
    <t>0066000000N1Kip</t>
  </si>
  <si>
    <t>0066000000PDIJh</t>
  </si>
  <si>
    <t>0066000000QEROJ</t>
  </si>
  <si>
    <t>0066000000QrBKp</t>
  </si>
  <si>
    <t>0066000000MP5C1</t>
  </si>
  <si>
    <t>0066000000RzotH</t>
  </si>
  <si>
    <t>0066000000KV6vo</t>
  </si>
  <si>
    <t>0066000000RPBss</t>
  </si>
  <si>
    <t>0066000000QHVij</t>
  </si>
  <si>
    <t>0066000000PFxG8</t>
  </si>
  <si>
    <t>0066000000Uptul</t>
  </si>
  <si>
    <t>0066000000WjzqT</t>
  </si>
  <si>
    <t>0066000000Rzd7q</t>
  </si>
  <si>
    <t>0066000000PGg6y</t>
  </si>
  <si>
    <t>0066000000Wlx51</t>
  </si>
  <si>
    <t>0066000000Upu0u</t>
  </si>
  <si>
    <t>0066000000TFpRF</t>
  </si>
  <si>
    <t>0066000000TE0ww</t>
  </si>
  <si>
    <t>0066000000WmHIi</t>
  </si>
  <si>
    <t>0066000000S2kzi</t>
  </si>
  <si>
    <t>0066000000UpmdB</t>
  </si>
  <si>
    <t>0066000000TE0f7</t>
  </si>
  <si>
    <t>0066000000Wll04</t>
  </si>
  <si>
    <t>0066000000WmHYl</t>
  </si>
  <si>
    <t>0066000000Wm1pe</t>
  </si>
  <si>
    <t>0066000000RN7dg</t>
  </si>
  <si>
    <t>0066000000QF4fZ</t>
  </si>
  <si>
    <t>0066000000RN2zc</t>
  </si>
  <si>
    <t>0066000000RyoLr</t>
  </si>
  <si>
    <t>0066000000RNJ3Y</t>
  </si>
  <si>
    <t>0066000000RR0Lm</t>
  </si>
  <si>
    <t>0066000000Rz4Os</t>
  </si>
  <si>
    <t>0066000000RONUe</t>
  </si>
  <si>
    <t>0066000000QtQov</t>
  </si>
  <si>
    <t>0066000000Ryoh2</t>
  </si>
  <si>
    <t>0066000000S1Gzw</t>
  </si>
  <si>
    <t>0066000000S02Yh</t>
  </si>
  <si>
    <t>0066000000S0xu0</t>
  </si>
  <si>
    <t>0066000000TGC4j</t>
  </si>
  <si>
    <t>0066000000S2Xbe</t>
  </si>
  <si>
    <t>0066000000UpDU3</t>
  </si>
  <si>
    <t>0066000000S1HSg</t>
  </si>
  <si>
    <t>0066000000UqmYN</t>
  </si>
  <si>
    <t>0066000000UqNxb</t>
  </si>
  <si>
    <t>0066000000TFwL1</t>
  </si>
  <si>
    <t>0066000000PGMqb</t>
  </si>
  <si>
    <t>0066000000NqPzY</t>
  </si>
  <si>
    <t>0066000000Mz4lQ</t>
  </si>
  <si>
    <t>0066000000ORvLM</t>
  </si>
  <si>
    <t>0066000000PEUE2</t>
  </si>
  <si>
    <t>0066000000PGA6D</t>
  </si>
  <si>
    <t>0066000000PFBgq</t>
  </si>
  <si>
    <t>0066000000ORvQr</t>
  </si>
  <si>
    <t>0066000000PFzZv</t>
  </si>
  <si>
    <t>0066000000PtRgA</t>
  </si>
  <si>
    <t>0066000000QETlC</t>
  </si>
  <si>
    <t>0066000000PFSYW</t>
  </si>
  <si>
    <t>0066000000PFHrk</t>
  </si>
  <si>
    <t>0066000000QqjBd</t>
  </si>
  <si>
    <t>0066000000QqjIo</t>
  </si>
  <si>
    <t>0066000000QrG7n</t>
  </si>
  <si>
    <t>0066000000RQceO</t>
  </si>
  <si>
    <t>0066000000RyonK</t>
  </si>
  <si>
    <t>0066000000RO7n0</t>
  </si>
  <si>
    <t>0066000000PtpdE</t>
  </si>
  <si>
    <t>0066000000Rz50q</t>
  </si>
  <si>
    <t>0066000000Ryw0b</t>
  </si>
  <si>
    <t>0066000000RzBAe</t>
  </si>
  <si>
    <t>0066000000PstfU</t>
  </si>
  <si>
    <t>0066000000Ryojh</t>
  </si>
  <si>
    <t>0066000000S0z9Q</t>
  </si>
  <si>
    <t>0066000000RP3lu</t>
  </si>
  <si>
    <t>0066000000QrBm9</t>
  </si>
  <si>
    <t>0066000000TD6s9</t>
  </si>
  <si>
    <t>0066000000TG3mh</t>
  </si>
  <si>
    <t>0066000000TE14t</t>
  </si>
  <si>
    <t>0066000000OP5y4</t>
  </si>
  <si>
    <t>0066000000ORWCh</t>
  </si>
  <si>
    <t>0066000000KVbc8</t>
  </si>
  <si>
    <t>0066000000JyKAw</t>
  </si>
  <si>
    <t>0066000000PD10x</t>
  </si>
  <si>
    <t>0066000000JxpEW</t>
  </si>
  <si>
    <t>0066000000PE3yI</t>
  </si>
  <si>
    <t>0066000000Jycnw</t>
  </si>
  <si>
    <t>0066000000PETbg</t>
  </si>
  <si>
    <t>0066000000PFIhB</t>
  </si>
  <si>
    <t>0066000000PEUCL</t>
  </si>
  <si>
    <t>0066000000LCYpB</t>
  </si>
  <si>
    <t>0066000000LCt0V</t>
  </si>
  <si>
    <t>0066000000QDsCt</t>
  </si>
  <si>
    <t>0066000000QFVdv</t>
  </si>
  <si>
    <t>0066000000LZhMc</t>
  </si>
  <si>
    <t>0066000000LZmz2</t>
  </si>
  <si>
    <t>0066000000QEuSU</t>
  </si>
  <si>
    <t>0066000000LbODI</t>
  </si>
  <si>
    <t>0066000000MMh08</t>
  </si>
  <si>
    <t>0066000000MNDx5</t>
  </si>
  <si>
    <t>0066000000MNwHL</t>
  </si>
  <si>
    <t>0066000000MPXOh</t>
  </si>
  <si>
    <t>0066000000MQE7W</t>
  </si>
  <si>
    <t>0066000000PDLgJ</t>
  </si>
  <si>
    <t>0066000000PECIq</t>
  </si>
  <si>
    <t>0066000000PG4Tm</t>
  </si>
  <si>
    <t>0066000000Jxx0x</t>
  </si>
  <si>
    <t>0066000000PFlD5</t>
  </si>
  <si>
    <t>0066000000OPjpN</t>
  </si>
  <si>
    <t>0066000000PDyFd</t>
  </si>
  <si>
    <t>0066000000PGibL</t>
  </si>
  <si>
    <t>0066000000LZsVV</t>
  </si>
  <si>
    <t>0066000000PEWFE</t>
  </si>
  <si>
    <t>0066000000PG5xv</t>
  </si>
  <si>
    <t>0066000000Pt8EV</t>
  </si>
  <si>
    <t>0066000000QDyX3</t>
  </si>
  <si>
    <t>0066000000N11bq</t>
  </si>
  <si>
    <t>0066000000QGOa6</t>
  </si>
  <si>
    <t>0066000000N2FBH</t>
  </si>
  <si>
    <t>0066000000UrmSa</t>
  </si>
  <si>
    <t>0066000000UrmSb</t>
  </si>
  <si>
    <t>0066000000PD5ad</t>
  </si>
  <si>
    <t>0066000000PDwVC</t>
  </si>
  <si>
    <t>0066000000OQH78</t>
  </si>
  <si>
    <t>0066000000PDnpD</t>
  </si>
  <si>
    <t>0066000000PELwp</t>
  </si>
  <si>
    <t>0066000000PFwqj</t>
  </si>
  <si>
    <t>0066000000PEEUU</t>
  </si>
  <si>
    <t>0066000000PDw30</t>
  </si>
  <si>
    <t>0066000000PDhw5</t>
  </si>
  <si>
    <t>0066000000PETNz</t>
  </si>
  <si>
    <t>0066000000PEMKn</t>
  </si>
  <si>
    <t>0066000000OS8b9</t>
  </si>
  <si>
    <t>0066000000ORmzg</t>
  </si>
  <si>
    <t>0066000000PGTWC</t>
  </si>
  <si>
    <t>0066000000PudKd</t>
  </si>
  <si>
    <t>0066000000Qsahl</t>
  </si>
  <si>
    <t>0066000000PF2dk</t>
  </si>
  <si>
    <t>0066000000PEw5G</t>
  </si>
  <si>
    <t>0066000000QET3o</t>
  </si>
  <si>
    <t>0066000000RNXqY</t>
  </si>
  <si>
    <t>0066000000OS1kK</t>
  </si>
  <si>
    <t>0066000000RPk11</t>
  </si>
  <si>
    <t>0066000000RQXBI</t>
  </si>
  <si>
    <t>0066000000RR85m</t>
  </si>
  <si>
    <t>0066000000QE152</t>
  </si>
  <si>
    <t>0066000000Ryoym</t>
  </si>
  <si>
    <t>0066000000RPtsH</t>
  </si>
  <si>
    <t>0066000000Qs6qa</t>
  </si>
  <si>
    <t>0066000000QH4wa</t>
  </si>
  <si>
    <t>0066000000RPaqr</t>
  </si>
  <si>
    <t>0066000000QDpd5</t>
  </si>
  <si>
    <t>0066000000RzWqo</t>
  </si>
  <si>
    <t>0066000000RznB2</t>
  </si>
  <si>
    <t>0066000000S0y1A</t>
  </si>
  <si>
    <t>0066000000RO691</t>
  </si>
  <si>
    <t>0066000000RR0KE</t>
  </si>
  <si>
    <t>0066000000S2EKe</t>
  </si>
  <si>
    <t>0066000000RzvHZ</t>
  </si>
  <si>
    <t>0066000000RO9Bv</t>
  </si>
  <si>
    <t>0066000000NnL7j</t>
  </si>
  <si>
    <t>0066000000QGq0Q</t>
  </si>
  <si>
    <t>0066000000S2XID</t>
  </si>
  <si>
    <t>0066000000S027g</t>
  </si>
  <si>
    <t>0066000000RzDAi</t>
  </si>
  <si>
    <t>0066000000UsRqs</t>
  </si>
  <si>
    <t>0066000000Wj4FB</t>
  </si>
  <si>
    <t>0066000000WjP3x</t>
  </si>
  <si>
    <t>0066000000UqVAF</t>
  </si>
  <si>
    <t>0066000000Ut9x2</t>
  </si>
  <si>
    <t>0066000000Pvz26</t>
  </si>
  <si>
    <t>0066000000Wixk0</t>
  </si>
  <si>
    <t>0066000000UqmgZ</t>
  </si>
  <si>
    <t>0066000000TGEwd</t>
  </si>
  <si>
    <t>0066000000UqymM</t>
  </si>
  <si>
    <t>0066000000WiyJo</t>
  </si>
  <si>
    <t>0066000000PueNg</t>
  </si>
  <si>
    <t>0066000000ROwEj</t>
  </si>
  <si>
    <t>0066000000UsAhH</t>
  </si>
  <si>
    <t>0066000000TFh9w</t>
  </si>
  <si>
    <t>0066000000Wl5Rz</t>
  </si>
  <si>
    <t>0066000000WiyBW</t>
  </si>
  <si>
    <t>0066000000WmHgG</t>
  </si>
  <si>
    <t>0066000000Wm0MJ</t>
  </si>
  <si>
    <t>0066000000WmQEv</t>
  </si>
  <si>
    <t>0066000000Ut9xl</t>
  </si>
  <si>
    <t>0066000000UsAfB</t>
  </si>
  <si>
    <t>0066000000Ur7Qx</t>
  </si>
  <si>
    <t>0066000000No0Zu</t>
  </si>
  <si>
    <t>0066000000N1M3w</t>
  </si>
  <si>
    <t>0066000000UscRb</t>
  </si>
  <si>
    <t>0066000000No2P3</t>
  </si>
  <si>
    <t>0066000000Usbpr</t>
  </si>
  <si>
    <t>0066000000Usscr</t>
  </si>
  <si>
    <t>0066000000Ur7RR</t>
  </si>
  <si>
    <t>0066000000Upsyc</t>
  </si>
  <si>
    <t>0066000000Ut9Gj</t>
  </si>
  <si>
    <t>0066000000NmzPY</t>
  </si>
  <si>
    <t>0066000000WiYFd</t>
  </si>
  <si>
    <t>0066000000NoR6z</t>
  </si>
  <si>
    <t>0066000000Nol2T</t>
  </si>
  <si>
    <t>0066000000WiyAS</t>
  </si>
  <si>
    <t>0066000000WikBs</t>
  </si>
  <si>
    <t>0066000000Nosgt</t>
  </si>
  <si>
    <t>0066000000NmzVQ</t>
  </si>
  <si>
    <t>0066000000UscKQ</t>
  </si>
  <si>
    <t>0066000000WjQTF</t>
  </si>
  <si>
    <t>0066000000WjrrN</t>
  </si>
  <si>
    <t>0066000000NpuOz</t>
  </si>
  <si>
    <t>0066000000Nncau</t>
  </si>
  <si>
    <t>0066000000UsIbU</t>
  </si>
  <si>
    <t>0066000000WkXLQ</t>
  </si>
  <si>
    <t>0066000000WkXIQ</t>
  </si>
  <si>
    <t>0066000000Wknjn</t>
  </si>
  <si>
    <t>0066000000WkXP9</t>
  </si>
  <si>
    <t>0066000000NpPuX</t>
  </si>
  <si>
    <t>0066000000NpudB</t>
  </si>
  <si>
    <t>0066000000NptA1</t>
  </si>
  <si>
    <t>0066000000WkwqM</t>
  </si>
  <si>
    <t>0066000000WkgmZ</t>
  </si>
  <si>
    <t>0066000000Npa3i</t>
  </si>
  <si>
    <t>0066000000WlOOc</t>
  </si>
  <si>
    <t>0066000000WlNbe</t>
  </si>
  <si>
    <t>0066000000Nol5d</t>
  </si>
  <si>
    <t>0066000000WlXWd</t>
  </si>
  <si>
    <t>0066000000NqkfM</t>
  </si>
  <si>
    <t>0066000000Wkwqg</t>
  </si>
  <si>
    <t>0066000000WjJ0b</t>
  </si>
  <si>
    <t>0066000000WjJ1U</t>
  </si>
  <si>
    <t>0066000000UqAdl</t>
  </si>
  <si>
    <t>0066000000WmHa8</t>
  </si>
  <si>
    <t>0066000000Wm035</t>
  </si>
  <si>
    <t>0066000000Wkx6f</t>
  </si>
  <si>
    <t>0066000000OOrHN</t>
  </si>
  <si>
    <t>0066000000Wm1hU</t>
  </si>
  <si>
    <t>0066000000Wmda5</t>
  </si>
  <si>
    <t>0066000000Wmda6</t>
  </si>
  <si>
    <t>0066000000ZYkpw</t>
  </si>
  <si>
    <t>0066000000ZYkjj</t>
  </si>
  <si>
    <t>0066000000ZYt0m</t>
  </si>
  <si>
    <t>0066000000ZYt0n</t>
  </si>
  <si>
    <t>0066000000WmaxZ</t>
  </si>
  <si>
    <t>0066000000WkxA2</t>
  </si>
  <si>
    <t>0066000000ZYjRv</t>
  </si>
  <si>
    <t>0066000000WmS8z</t>
  </si>
  <si>
    <t>0066000000OOxqa</t>
  </si>
  <si>
    <t>0066000000ZYt6b</t>
  </si>
  <si>
    <t>0066000000ZYtbZ</t>
  </si>
  <si>
    <t>0066000000Wll67</t>
  </si>
  <si>
    <t>0066000000Wl5Em</t>
  </si>
  <si>
    <t>0066000000PG456</t>
  </si>
  <si>
    <t>0066000000OOrKk</t>
  </si>
  <si>
    <t>0066000000OPEBk</t>
  </si>
  <si>
    <t>0066000000OOXEv</t>
  </si>
  <si>
    <t>0066000000OPNDK</t>
  </si>
  <si>
    <t>0066000000NqWOL</t>
  </si>
  <si>
    <t>0066000000ZZg7i</t>
  </si>
  <si>
    <t>0066000000ZZqVO</t>
  </si>
  <si>
    <t>0066000000OQTPf</t>
  </si>
  <si>
    <t>0066000000OQTHv</t>
  </si>
  <si>
    <t>0066000000JyK5a</t>
  </si>
  <si>
    <t>0066000000OQUNZ</t>
  </si>
  <si>
    <t>0066000000ORm0R</t>
  </si>
  <si>
    <t>0066000000Jwigf</t>
  </si>
  <si>
    <t>0066000000ORmMX</t>
  </si>
  <si>
    <t>0066000000OS2Ij</t>
  </si>
  <si>
    <t>0066000000Jydl3</t>
  </si>
  <si>
    <t>0066000000GTtKn</t>
  </si>
  <si>
    <t>0066000000PCt5u</t>
  </si>
  <si>
    <t>0066000000PCn1L</t>
  </si>
  <si>
    <t>0066000000PD09o</t>
  </si>
  <si>
    <t>0066000000PDJFq</t>
  </si>
  <si>
    <t>0066000000OOQvP</t>
  </si>
  <si>
    <t>0066000000PDJM2</t>
  </si>
  <si>
    <t>0066000000KVlpx</t>
  </si>
  <si>
    <t>0066000000PEESE</t>
  </si>
  <si>
    <t>0066000000PEbOk</t>
  </si>
  <si>
    <t>0066000000PEZtd</t>
  </si>
  <si>
    <t>0066000000KWq2y</t>
  </si>
  <si>
    <t>0066000000PF2YC</t>
  </si>
  <si>
    <t>0066000000PE3n0</t>
  </si>
  <si>
    <t>0066000000PF26f</t>
  </si>
  <si>
    <t>0066000000PF2yz</t>
  </si>
  <si>
    <t>0066000000L99CX</t>
  </si>
  <si>
    <t>0066000000PFASU</t>
  </si>
  <si>
    <t>0066000000PFGqT</t>
  </si>
  <si>
    <t>0066000000PFRji</t>
  </si>
  <si>
    <t>0066000000PFSN6</t>
  </si>
  <si>
    <t>0066000000PEw19</t>
  </si>
  <si>
    <t>0066000000PFxVh</t>
  </si>
  <si>
    <t>0066000000PFRnV</t>
  </si>
  <si>
    <t>0066000000PEvzm</t>
  </si>
  <si>
    <t>0066000000PFB8I</t>
  </si>
  <si>
    <t>0066000000PFrPY</t>
  </si>
  <si>
    <t>0066000000KVlqM</t>
  </si>
  <si>
    <t>0066000000PsiUn</t>
  </si>
  <si>
    <t>0066000000PsjUN</t>
  </si>
  <si>
    <t>0066000000LBXOw</t>
  </si>
  <si>
    <t>0066000000PssV7</t>
  </si>
  <si>
    <t>0066000000Pt0Vg</t>
  </si>
  <si>
    <t>0066000000Pv41a</t>
  </si>
  <si>
    <t>0066000000LYID0</t>
  </si>
  <si>
    <t>0066000000LB9i7</t>
  </si>
  <si>
    <t>0066000000PvHZL</t>
  </si>
  <si>
    <t>0066000000QE2v9</t>
  </si>
  <si>
    <t>0066000000QDpB0</t>
  </si>
  <si>
    <t>0066000000QEEU4</t>
  </si>
  <si>
    <t>0066000000QEFnm</t>
  </si>
  <si>
    <t>0066000000LZCQh</t>
  </si>
  <si>
    <t>0066000000LYqtz</t>
  </si>
  <si>
    <t>0066000000QF6bR</t>
  </si>
  <si>
    <t>0066000000QGcuB</t>
  </si>
  <si>
    <t>0066000000QGbim</t>
  </si>
  <si>
    <t>0066000000QGLjD</t>
  </si>
  <si>
    <t>0066000000LZwJ5</t>
  </si>
  <si>
    <t>0066000000QH3uk</t>
  </si>
  <si>
    <t>0066000000QHkjP</t>
  </si>
  <si>
    <t>0066000000LZEIU</t>
  </si>
  <si>
    <t>0066000000La2pp</t>
  </si>
  <si>
    <t>0066000000LaYNm</t>
  </si>
  <si>
    <t>0066000000QqwmY</t>
  </si>
  <si>
    <t>0066000000QrBAj</t>
  </si>
  <si>
    <t>0066000000OPV4s</t>
  </si>
  <si>
    <t>0066000000Lb2I1</t>
  </si>
  <si>
    <t>0066000000La2yC</t>
  </si>
  <si>
    <t>0066000000QsLBw</t>
  </si>
  <si>
    <t>0066000000LbJLT</t>
  </si>
  <si>
    <t>0066000000QsnjZ</t>
  </si>
  <si>
    <t>0066000000QsWUo</t>
  </si>
  <si>
    <t>0066000000Lb23Q</t>
  </si>
  <si>
    <t>0066000000QtTKo</t>
  </si>
  <si>
    <t>0066000000RNKvy</t>
  </si>
  <si>
    <t>0066000000LbPep</t>
  </si>
  <si>
    <t>0066000000RNLpw</t>
  </si>
  <si>
    <t>0066000000QsKsX</t>
  </si>
  <si>
    <t>0066000000LbqYC</t>
  </si>
  <si>
    <t>0066000000RO7CY</t>
  </si>
  <si>
    <t>0066000000ROOXy</t>
  </si>
  <si>
    <t>0066000000Lbqmi</t>
  </si>
  <si>
    <t>0066000000ROMyw</t>
  </si>
  <si>
    <t>0066000000QtTEQ</t>
  </si>
  <si>
    <t>0066000000LbxYO</t>
  </si>
  <si>
    <t>0066000000RQOj5</t>
  </si>
  <si>
    <t>0066000000RQVf0</t>
  </si>
  <si>
    <t>0066000000MMrsh</t>
  </si>
  <si>
    <t>0066000000RQ5tj</t>
  </si>
  <si>
    <t>0066000000RPlEe</t>
  </si>
  <si>
    <t>0066000000RQcgP</t>
  </si>
  <si>
    <t>0066000000MN0r5</t>
  </si>
  <si>
    <t>0066000000RQtMR</t>
  </si>
  <si>
    <t>0066000000MN1wi</t>
  </si>
  <si>
    <t>0066000000RR0RL</t>
  </si>
  <si>
    <t>0066000000QrAAl</t>
  </si>
  <si>
    <t>0066000000RR8V1</t>
  </si>
  <si>
    <t>0066000000MN1va</t>
  </si>
  <si>
    <t>0066000000Ryopq</t>
  </si>
  <si>
    <t>0066000000RQ5mo</t>
  </si>
  <si>
    <t>0066000000MN0sC</t>
  </si>
  <si>
    <t>0066000000MNkDC</t>
  </si>
  <si>
    <t>0066000000MNUJ3</t>
  </si>
  <si>
    <t>0066000000RyvJA</t>
  </si>
  <si>
    <t>0066000000MNomj</t>
  </si>
  <si>
    <t>0066000000RyvKS</t>
  </si>
  <si>
    <t>0066000000MNz0y</t>
  </si>
  <si>
    <t>0066000000RzHlO</t>
  </si>
  <si>
    <t>0066000000RzWXy</t>
  </si>
  <si>
    <t>0066000000RzXEK</t>
  </si>
  <si>
    <t>0066000000Rzfk3</t>
  </si>
  <si>
    <t>0066000000Rzv50</t>
  </si>
  <si>
    <t>0066000000MN3cc</t>
  </si>
  <si>
    <t>0066000000MNUmQ</t>
  </si>
  <si>
    <t>0066000000Rzv2y</t>
  </si>
  <si>
    <t>0066000000S0Mwz</t>
  </si>
  <si>
    <t>0066000000MPAgv</t>
  </si>
  <si>
    <t>0066000000MO4KW</t>
  </si>
  <si>
    <t>0066000000MOyLC</t>
  </si>
  <si>
    <t>0066000000S0y9s</t>
  </si>
  <si>
    <t>0066000000MPFRI</t>
  </si>
  <si>
    <t>0066000000MOu12</t>
  </si>
  <si>
    <t>0066000000S01V8</t>
  </si>
  <si>
    <t>0066000000MPS3L</t>
  </si>
  <si>
    <t>0066000000Ryxx2</t>
  </si>
  <si>
    <t>0066000000Ryxx3</t>
  </si>
  <si>
    <t>0066000000MNov7</t>
  </si>
  <si>
    <t>0066000000MPhRl</t>
  </si>
  <si>
    <t>0066000000S1oAE</t>
  </si>
  <si>
    <t>0066000000S1uZy</t>
  </si>
  <si>
    <t>0066000000S1v2q</t>
  </si>
  <si>
    <t>0066000000S1us1</t>
  </si>
  <si>
    <t>0066000000MPhYN</t>
  </si>
  <si>
    <t>0066000000S2Eg3</t>
  </si>
  <si>
    <t>0066000000S2E65</t>
  </si>
  <si>
    <t>0066000000S1uyb</t>
  </si>
  <si>
    <t>0066000000S2XTj</t>
  </si>
  <si>
    <t>0066000000S2rj0</t>
  </si>
  <si>
    <t>0066000000S2klW</t>
  </si>
  <si>
    <t>0066000000S2rF5</t>
  </si>
  <si>
    <t>0066000000S1udl</t>
  </si>
  <si>
    <t>0066000000S2yWC</t>
  </si>
  <si>
    <t>0066000000TCVBK</t>
  </si>
  <si>
    <t>0066000000TCiOi</t>
  </si>
  <si>
    <t>0066000000TCrDI</t>
  </si>
  <si>
    <t>0066000000MyZBL</t>
  </si>
  <si>
    <t>0066000000TCrFT</t>
  </si>
  <si>
    <t>0066000000TCzGB</t>
  </si>
  <si>
    <t>0066000000Rz3D8</t>
  </si>
  <si>
    <t>0066000000MQdeN</t>
  </si>
  <si>
    <t>0066000000TD6kE</t>
  </si>
  <si>
    <t>0066000000TD6uy</t>
  </si>
  <si>
    <t>0066000000MQOUg</t>
  </si>
  <si>
    <t>0066000000MQJK7</t>
  </si>
  <si>
    <t>0066000000MygJd</t>
  </si>
  <si>
    <t>0066000000MQU7G</t>
  </si>
  <si>
    <t>0066000000F37SL</t>
  </si>
  <si>
    <t>0066000000MzINy</t>
  </si>
  <si>
    <t>0066000000TE15S</t>
  </si>
  <si>
    <t>0066000000TE11u</t>
  </si>
  <si>
    <t>0066000000TDj0f</t>
  </si>
  <si>
    <t>0066000000TDUqu</t>
  </si>
  <si>
    <t>0066000000TEFPJ</t>
  </si>
  <si>
    <t>0066000000TEOrE</t>
  </si>
  <si>
    <t>0066000000TEdIE</t>
  </si>
  <si>
    <t>0066000000Mzi0L</t>
  </si>
  <si>
    <t>0066000000TEjd4</t>
  </si>
  <si>
    <t>0066000000MzmNk</t>
  </si>
  <si>
    <t>0066000000TEzni</t>
  </si>
  <si>
    <t>0066000000MzJGn</t>
  </si>
  <si>
    <t>0066000000TFSbM</t>
  </si>
  <si>
    <t>0066000000TFS9d</t>
  </si>
  <si>
    <t>0066000000N0aqS</t>
  </si>
  <si>
    <t>0066000000TDDMA</t>
  </si>
  <si>
    <t>0066000000N0tdi</t>
  </si>
  <si>
    <t>0066000000N10uQ</t>
  </si>
  <si>
    <t>0066000000TFpQ7</t>
  </si>
  <si>
    <t>0066000000N0b87</t>
  </si>
  <si>
    <t>0066000000TG3pl</t>
  </si>
  <si>
    <t>0066000000TFwsX</t>
  </si>
  <si>
    <t>0066000000TFwXR</t>
  </si>
  <si>
    <t>0066000000MQTsk</t>
  </si>
  <si>
    <t>0066000000N1SEt</t>
  </si>
  <si>
    <t>0066000000ROzBB</t>
  </si>
  <si>
    <t>0066000000TG42B</t>
  </si>
  <si>
    <t>0066000000TG42k</t>
  </si>
  <si>
    <t>0066000000TCPOM</t>
  </si>
  <si>
    <t>0066000000N1SH4</t>
  </si>
  <si>
    <t>0066000000N11My</t>
  </si>
  <si>
    <t>0066000000N1YJb</t>
  </si>
  <si>
    <t>0066000000UpLEi</t>
  </si>
  <si>
    <t>0066000000TF1Zf</t>
  </si>
  <si>
    <t>0066000000N1sRY</t>
  </si>
  <si>
    <t>0066000000S1Gv6</t>
  </si>
  <si>
    <t>0066000000Upu2i</t>
  </si>
  <si>
    <t>0066000000UqAk8</t>
  </si>
  <si>
    <t>0066000000UqAcx</t>
  </si>
  <si>
    <t>0066000000Uq7U3</t>
  </si>
  <si>
    <t>0066000000Up3yc</t>
  </si>
  <si>
    <t>0066000000UqO1i</t>
  </si>
  <si>
    <t>0066000000UqNoy</t>
  </si>
  <si>
    <t>0066000000Uqd1T</t>
  </si>
  <si>
    <t>0066000000N1od4</t>
  </si>
  <si>
    <t>0066000000N1Kjd</t>
  </si>
  <si>
    <t>0066000000UqysL</t>
  </si>
  <si>
    <t>0066000000N28ld</t>
  </si>
  <si>
    <t>0066000000Nn7TL</t>
  </si>
  <si>
    <t>0066000000N2RNs</t>
  </si>
  <si>
    <t>0066000000Nmy52</t>
  </si>
  <si>
    <t>0066000000Ur85Y</t>
  </si>
  <si>
    <t>0066000000N0ZiK</t>
  </si>
  <si>
    <t>0066000000NnTF7</t>
  </si>
  <si>
    <t>0066000000Urxve</t>
  </si>
  <si>
    <t>0066000000UqdDB</t>
  </si>
  <si>
    <t>0066000000UrxWH</t>
  </si>
  <si>
    <t>0066000000OR3ai</t>
  </si>
  <si>
    <t>0066000000ORvK4</t>
  </si>
  <si>
    <t>0066000000OSNZ3</t>
  </si>
  <si>
    <t>0066000000OSUp4</t>
  </si>
  <si>
    <t>0066000000OSURt</t>
  </si>
  <si>
    <t>0066000000KVbyC</t>
  </si>
  <si>
    <t>0066000000PDJRC</t>
  </si>
  <si>
    <t>0066000000KWm39</t>
  </si>
  <si>
    <t>0066000000KWm3h</t>
  </si>
  <si>
    <t>0066000000KVbx4</t>
  </si>
  <si>
    <t>0066000000GUhR0</t>
  </si>
  <si>
    <t>0066000000KXDY2</t>
  </si>
  <si>
    <t>0066000000KWzN6</t>
  </si>
  <si>
    <t>0066000000L998Z</t>
  </si>
  <si>
    <t>0066000000L9xLM</t>
  </si>
  <si>
    <t>0066000000L9xPK</t>
  </si>
  <si>
    <t>0066000000PDdzf</t>
  </si>
  <si>
    <t>0066000000LAxxh</t>
  </si>
  <si>
    <t>0066000000OQHwB</t>
  </si>
  <si>
    <t>0066000000Psrwr</t>
  </si>
  <si>
    <t>0066000000PGrCq</t>
  </si>
  <si>
    <t>0066000000LCLUX</t>
  </si>
  <si>
    <t>0066000000PDeJd</t>
  </si>
  <si>
    <t>0066000000Ptm8M</t>
  </si>
  <si>
    <t>0066000000PtmkC</t>
  </si>
  <si>
    <t>0066000000PGMli</t>
  </si>
  <si>
    <t>0066000000LBcst</t>
  </si>
  <si>
    <t>0066000000PvT45</t>
  </si>
  <si>
    <t>0066000000QEqzH</t>
  </si>
  <si>
    <t>0066000000QFRcc</t>
  </si>
  <si>
    <t>0066000000QFRcX</t>
  </si>
  <si>
    <t>0066000000LZ6mq</t>
  </si>
  <si>
    <t>0066000000QGpZu</t>
  </si>
  <si>
    <t>0066000000QF4Q3</t>
  </si>
  <si>
    <t>0066000000QHXL1</t>
  </si>
  <si>
    <t>0066000000LZCST</t>
  </si>
  <si>
    <t>0066000000LaT9Z</t>
  </si>
  <si>
    <t>0066000000Purda</t>
  </si>
  <si>
    <t>0066000000QHVkS</t>
  </si>
  <si>
    <t>0066000000LaTCr</t>
  </si>
  <si>
    <t>0066000000La9Zy</t>
  </si>
  <si>
    <t>0066000000LZmM9</t>
  </si>
  <si>
    <t>0066000000Qr9Rh</t>
  </si>
  <si>
    <t>0066000000Qr9Ri</t>
  </si>
  <si>
    <t>0066000000Qs3A4</t>
  </si>
  <si>
    <t>0066000000LbEHY</t>
  </si>
  <si>
    <t>0066000000LbJNj</t>
  </si>
  <si>
    <t>0066000000Lb9Cu</t>
  </si>
  <si>
    <t>0066000000QHY91</t>
  </si>
  <si>
    <t>0066000000LbqqQ</t>
  </si>
  <si>
    <t>0066000000NpTyb</t>
  </si>
  <si>
    <t>0066000000Pwrow</t>
  </si>
  <si>
    <t>0066000000Lbc6B</t>
  </si>
  <si>
    <t>0066000000MN1uN</t>
  </si>
  <si>
    <t>0066000000MNDpf</t>
  </si>
  <si>
    <t>0066000000MNJgc</t>
  </si>
  <si>
    <t>0066000000PvKAV</t>
  </si>
  <si>
    <t>0066000000MNkqh</t>
  </si>
  <si>
    <t>0066000000Ryw2S</t>
  </si>
  <si>
    <t>0066000000MN1vk</t>
  </si>
  <si>
    <t>0066000000MNkCK</t>
  </si>
  <si>
    <t>0066000000MNonX</t>
  </si>
  <si>
    <t>0066000000RR88H</t>
  </si>
  <si>
    <t>0066000000MMwgG</t>
  </si>
  <si>
    <t>0066000000Lb2AB</t>
  </si>
  <si>
    <t>0066000000Ryy0V</t>
  </si>
  <si>
    <t>0066000000Ryy0W</t>
  </si>
  <si>
    <t>0066000000MO92E</t>
  </si>
  <si>
    <t>0066000000RyvW2</t>
  </si>
  <si>
    <t>0066000000MNz1Y</t>
  </si>
  <si>
    <t>0066000000S0FVc</t>
  </si>
  <si>
    <t>0066000000Rzmxa</t>
  </si>
  <si>
    <t>0066000000S0FWU</t>
  </si>
  <si>
    <t>0066000000S14l8</t>
  </si>
  <si>
    <t>0066000000RQtKu</t>
  </si>
  <si>
    <t>0066000000MPFKG</t>
  </si>
  <si>
    <t>0066000000MQ2Ew</t>
  </si>
  <si>
    <t>0066000000S2kh4</t>
  </si>
  <si>
    <t>0066000000MPvwU</t>
  </si>
  <si>
    <t>0066000000S2kwK</t>
  </si>
  <si>
    <t>0066000000MQdcR</t>
  </si>
  <si>
    <t>0066000000MPxA5</t>
  </si>
  <si>
    <t>0066000000S2kkm</t>
  </si>
  <si>
    <t>0066000000TCbeA</t>
  </si>
  <si>
    <t>0066000000TDDCF</t>
  </si>
  <si>
    <t>0066000000TEctf</t>
  </si>
  <si>
    <t>0066000000MznYF</t>
  </si>
  <si>
    <t>0066000000S2qdz</t>
  </si>
  <si>
    <t>0066000000N17Mg</t>
  </si>
  <si>
    <t>0066000000N1DSA</t>
  </si>
  <si>
    <t>0066000000TFa6e</t>
  </si>
  <si>
    <t>0066000000N1Owh</t>
  </si>
  <si>
    <t>0066000000N17cq</t>
  </si>
  <si>
    <t>0066000000N1pCk</t>
  </si>
  <si>
    <t>0066000000NmgHN</t>
  </si>
  <si>
    <t>0066000000TCieR</t>
  </si>
  <si>
    <t>0066000000NnLjK</t>
  </si>
  <si>
    <t>0066000000NmgHr</t>
  </si>
  <si>
    <t>0066000000N1JTE</t>
  </si>
  <si>
    <t>0066000000UqlqC</t>
  </si>
  <si>
    <t>0066000000NnKcP</t>
  </si>
  <si>
    <t>0066000000TDcA0</t>
  </si>
  <si>
    <t>0066000000Wit44</t>
  </si>
  <si>
    <t>0066000000Wit45</t>
  </si>
  <si>
    <t>0066000000Ust4Z</t>
  </si>
  <si>
    <t>0066000000NoFdB</t>
  </si>
  <si>
    <t>0066000000NogF0</t>
  </si>
  <si>
    <t>0066000000WjXMO</t>
  </si>
  <si>
    <t>0066000000Ur72Y</t>
  </si>
  <si>
    <t>0066000000WkyNU</t>
  </si>
  <si>
    <t>0066000000WkyNV</t>
  </si>
  <si>
    <t>0066000000NqCxj</t>
  </si>
  <si>
    <t>0066000000Wj5gx</t>
  </si>
  <si>
    <t>0066000000WmBKS</t>
  </si>
  <si>
    <t>0066000000Nq7JU</t>
  </si>
  <si>
    <t>0066000000WlODe</t>
  </si>
  <si>
    <t>0066000000NqLh0</t>
  </si>
  <si>
    <t>0066000000TCicQ</t>
  </si>
  <si>
    <t>0066000000WlO43</t>
  </si>
  <si>
    <t>0066000000UpllQ</t>
  </si>
  <si>
    <t>0066000000TE8gO</t>
  </si>
  <si>
    <t>0066000000OOPIP</t>
  </si>
  <si>
    <t>0066000000ZZQAQ</t>
  </si>
  <si>
    <t>0066000000Wm2IL</t>
  </si>
  <si>
    <t>0066000000Za6vW</t>
  </si>
  <si>
    <t>0066000000Za6vX</t>
  </si>
  <si>
    <t>0066000000Za6t6</t>
  </si>
  <si>
    <t>0066000000Za6t7</t>
  </si>
  <si>
    <t>0066000000Za6lR</t>
  </si>
  <si>
    <t>0066000000Za6lS</t>
  </si>
  <si>
    <t>0066000000Za6yM</t>
  </si>
  <si>
    <t>0066000000Za6yN</t>
  </si>
  <si>
    <t>0066000000OgSKj</t>
  </si>
  <si>
    <t>0066000000OQvnZ</t>
  </si>
  <si>
    <t>0066000000MOTua</t>
  </si>
  <si>
    <t>0066000000PCteb</t>
  </si>
  <si>
    <t>0066000000KV7I0</t>
  </si>
  <si>
    <t>0066000000PDw0P</t>
  </si>
  <si>
    <t>0066000000PF0pS</t>
  </si>
  <si>
    <t>0066000000PF5wk</t>
  </si>
  <si>
    <t>0066000000N1EbB</t>
  </si>
  <si>
    <t>0066000000PFxax</t>
  </si>
  <si>
    <t>0066000000PFrJp</t>
  </si>
  <si>
    <t>0066000000PFRaD</t>
  </si>
  <si>
    <t>0066000000PGmNt</t>
  </si>
  <si>
    <t>0066000000PGf0m</t>
  </si>
  <si>
    <t>0066000000PGLwF</t>
  </si>
  <si>
    <t>0066000000PGiM8</t>
  </si>
  <si>
    <t>0066000000PE3T5</t>
  </si>
  <si>
    <t>0066000000NqBoD</t>
  </si>
  <si>
    <t>0066000000LBixi</t>
  </si>
  <si>
    <t>0066000000L93eE</t>
  </si>
  <si>
    <t>0066000000LCTGj</t>
  </si>
  <si>
    <t>0066000000Pufm1</t>
  </si>
  <si>
    <t>0066000000QE5fd</t>
  </si>
  <si>
    <t>0066000000Pudp9</t>
  </si>
  <si>
    <t>0066000000PFrZY</t>
  </si>
  <si>
    <t>0066000000LZTQw</t>
  </si>
  <si>
    <t>0066000000QGrlF</t>
  </si>
  <si>
    <t>0066000000QH49b</t>
  </si>
  <si>
    <t>0066000000QppKS</t>
  </si>
  <si>
    <t>0066000000Qpckr</t>
  </si>
  <si>
    <t>0066000000PsjHK</t>
  </si>
  <si>
    <t>0066000000QsCsV</t>
  </si>
  <si>
    <t>0066000000NoCtN</t>
  </si>
  <si>
    <t>0066000000LafGp</t>
  </si>
  <si>
    <t>0066000000ROM8D</t>
  </si>
  <si>
    <t>0066000000ROP95</t>
  </si>
  <si>
    <t>0066000000RNWZ7</t>
  </si>
  <si>
    <t>0066000000RysO2</t>
  </si>
  <si>
    <t>0066000000Rz3bU</t>
  </si>
  <si>
    <t>0066000000QrpSc</t>
  </si>
  <si>
    <t>0066000000RzBAF</t>
  </si>
  <si>
    <t>0066000000MNnPa</t>
  </si>
  <si>
    <t>0066000000N0idt</t>
  </si>
  <si>
    <t>0066000000MNnM1</t>
  </si>
  <si>
    <t>0066000000RzyJr</t>
  </si>
  <si>
    <t>0066000000Rzmvp</t>
  </si>
  <si>
    <t>0066000000S18xN</t>
  </si>
  <si>
    <t>0066000000S2O4x</t>
  </si>
  <si>
    <t>0066000000S2klv</t>
  </si>
  <si>
    <t>0066000000RzfuJ</t>
  </si>
  <si>
    <t>0066000000TCSi8</t>
  </si>
  <si>
    <t>0066000000MNyu1</t>
  </si>
  <si>
    <t>0066000000S2L7o</t>
  </si>
  <si>
    <t>0066000000S1T8O</t>
  </si>
  <si>
    <t>0066000000TDbc5</t>
  </si>
  <si>
    <t>0066000000TEOWz</t>
  </si>
  <si>
    <t>0066000000TEOhd</t>
  </si>
  <si>
    <t>0066000000TDizS</t>
  </si>
  <si>
    <t>0066000000TErTO</t>
  </si>
  <si>
    <t>0066000000TFonM</t>
  </si>
  <si>
    <t>0066000000TGC5m</t>
  </si>
  <si>
    <t>0066000000TGEkA</t>
  </si>
  <si>
    <t>0066000000TGMvY</t>
  </si>
  <si>
    <t>0066000000MyaSA</t>
  </si>
  <si>
    <t>0066000000N0Tre</t>
  </si>
  <si>
    <t>0066000000UpGeS</t>
  </si>
  <si>
    <t>0066000000N1pLP</t>
  </si>
  <si>
    <t>0066000000Upt89</t>
  </si>
  <si>
    <t>0066000000UpKJH</t>
  </si>
  <si>
    <t>0066000000WkgtL</t>
  </si>
  <si>
    <t>0066000000WklP1</t>
  </si>
  <si>
    <t>0066000000UqNf4</t>
  </si>
  <si>
    <t>0066000000UqNeB</t>
  </si>
  <si>
    <t>0066000000ZYsIY</t>
  </si>
  <si>
    <t>0066000000WlS30</t>
  </si>
  <si>
    <t>0066000000WlRqk</t>
  </si>
  <si>
    <t>0066000000NpZvK</t>
  </si>
  <si>
    <t>0066000000NqlGL</t>
  </si>
  <si>
    <t>0066000000ZZKMi</t>
  </si>
  <si>
    <t>0066000000ZYjkJ</t>
  </si>
  <si>
    <t>0066000000Wk7KS</t>
  </si>
  <si>
    <t>0066000000ZYs5g</t>
  </si>
  <si>
    <t>0066000000Wmax0</t>
  </si>
  <si>
    <t>0066000000Wkx4J</t>
  </si>
  <si>
    <t>0066000000TCVey</t>
  </si>
  <si>
    <t>0066000000RNM7g</t>
  </si>
  <si>
    <t>0066000000ZYrkY</t>
  </si>
  <si>
    <t>0066000000ZYsfy</t>
  </si>
  <si>
    <t>0066000000ZZ041</t>
  </si>
  <si>
    <t>0066000000Pt4a6</t>
  </si>
  <si>
    <t>0066000000MQOLe</t>
  </si>
  <si>
    <t>0066000000ZZKKv</t>
  </si>
  <si>
    <t>0066000000ZZd7S</t>
  </si>
  <si>
    <t>0066000000NoMEB</t>
  </si>
  <si>
    <t>0066000000Za7cU</t>
  </si>
  <si>
    <t>0066000000ZZHXP</t>
  </si>
  <si>
    <t>0066000000ZZKQI</t>
  </si>
  <si>
    <t>0066000000ZZ7Ga</t>
  </si>
  <si>
    <t>0066000000ZZ7w0</t>
  </si>
  <si>
    <t>0066000000ZYsK4</t>
  </si>
  <si>
    <t>0066000000OPCi1</t>
  </si>
  <si>
    <t>0066000000Wiq5p</t>
  </si>
  <si>
    <t>0066000000S1aWw</t>
  </si>
  <si>
    <t>0066000000Wk20W</t>
  </si>
  <si>
    <t>0066000000WmTmi</t>
  </si>
  <si>
    <t>0066000000TEOm4</t>
  </si>
  <si>
    <t>0066000000ZaMrf</t>
  </si>
  <si>
    <t>0066000000WlI7I</t>
  </si>
  <si>
    <t>0066000000ZZ6Qa</t>
  </si>
  <si>
    <t>0066000000ZZIFr</t>
  </si>
  <si>
    <t>0066000000ZZIHI</t>
  </si>
  <si>
    <t>0066000000ZZZAb</t>
  </si>
  <si>
    <t>0066000000ZZ22K</t>
  </si>
  <si>
    <t>0066000000ZZEbW</t>
  </si>
  <si>
    <t>0066000000ZZesY</t>
  </si>
  <si>
    <t>0066000000RPV4e</t>
  </si>
  <si>
    <t>0066000000ZZHUG</t>
  </si>
  <si>
    <t>0066000000ZYt4o</t>
  </si>
  <si>
    <t>0066000000UsUJ4</t>
  </si>
  <si>
    <t>0066000000PEEQN</t>
  </si>
  <si>
    <t>0066000000QrDnM</t>
  </si>
  <si>
    <t>0066000000RNhpv</t>
  </si>
  <si>
    <t>0066000000QsOLG</t>
  </si>
  <si>
    <t>0066000000ROQ6r</t>
  </si>
  <si>
    <t>0066000000PF3qB</t>
  </si>
  <si>
    <t>0066000000QrxaP</t>
  </si>
  <si>
    <t>0066000000RPcJM</t>
  </si>
  <si>
    <t>0066000000Rz4f7</t>
  </si>
  <si>
    <t>0066000000PEErJ</t>
  </si>
  <si>
    <t>0066000000QsZ15</t>
  </si>
  <si>
    <t>0066000000S0bY5</t>
  </si>
  <si>
    <t>0066000000PGpzv</t>
  </si>
  <si>
    <t>0066000000S0TTm</t>
  </si>
  <si>
    <t>0066000000S2EDf</t>
  </si>
  <si>
    <t>0066000000TDe7p</t>
  </si>
  <si>
    <t>0066000000TDnwX</t>
  </si>
  <si>
    <t>0066000000S0FBC</t>
  </si>
  <si>
    <t>0066000000RN7d0</t>
  </si>
  <si>
    <t>0066000000S1oVq</t>
  </si>
  <si>
    <t>0066000000S0Zd9</t>
  </si>
  <si>
    <t>0066000000TFxlb</t>
  </si>
  <si>
    <t>0066000000S1ams</t>
  </si>
  <si>
    <t>0066000000QrXm6</t>
  </si>
  <si>
    <t>0066000000Pv5gn</t>
  </si>
  <si>
    <t>0066000000RPmt5</t>
  </si>
  <si>
    <t>0066000000QsWCJ</t>
  </si>
  <si>
    <t>0066000000MNnNd</t>
  </si>
  <si>
    <t>0066000000MNn8D</t>
  </si>
  <si>
    <t>0066000000NpQth</t>
  </si>
  <si>
    <t>0066000000MNwYL</t>
  </si>
  <si>
    <t>0066000000MNn4l</t>
  </si>
  <si>
    <t>0066000000RzXOZ</t>
  </si>
  <si>
    <t>0066000000S0WKz</t>
  </si>
  <si>
    <t>0066000000QqVbV</t>
  </si>
  <si>
    <t>0066000000S1uxO</t>
  </si>
  <si>
    <t>0066000000MPxS1</t>
  </si>
  <si>
    <t>0066000000S1Cce</t>
  </si>
  <si>
    <t>0066000000RyyuA</t>
  </si>
  <si>
    <t>0066000000TDUdv</t>
  </si>
  <si>
    <t>0066000000MzC8i</t>
  </si>
  <si>
    <t>0066000000TDVWt</t>
  </si>
  <si>
    <t>0066000000TDbdC</t>
  </si>
  <si>
    <t>0066000000TEdcR</t>
  </si>
  <si>
    <t>0066000000TD75m</t>
  </si>
  <si>
    <t>0066000000TF81g</t>
  </si>
  <si>
    <t>0066000000Qrs7l</t>
  </si>
  <si>
    <t>0066000000TF5EZ</t>
  </si>
  <si>
    <t>0066000000RzdDA</t>
  </si>
  <si>
    <t>0066000000TE1Ey</t>
  </si>
  <si>
    <t>0066000000TEWnX</t>
  </si>
  <si>
    <t>0066000000TEWql</t>
  </si>
  <si>
    <t>0066000000RQWVX</t>
  </si>
  <si>
    <t>0066000000TFWno</t>
  </si>
  <si>
    <t>0066000000N1N2Y</t>
  </si>
  <si>
    <t>0066000000TDUb1</t>
  </si>
  <si>
    <t>0066000000Up36s</t>
  </si>
  <si>
    <t>0066000000TFwEn</t>
  </si>
  <si>
    <t>0066000000TG4Dr</t>
  </si>
  <si>
    <t>0066000000Up4NB</t>
  </si>
  <si>
    <t>0066000000Mz58U</t>
  </si>
  <si>
    <t>0066000000MymIs</t>
  </si>
  <si>
    <t>0066000000Mzbqk</t>
  </si>
  <si>
    <t>0066000000UpDSC</t>
  </si>
  <si>
    <t>0066000000UpLA3</t>
  </si>
  <si>
    <t>0066000000Uq149</t>
  </si>
  <si>
    <t>0066000000UpmOh</t>
  </si>
  <si>
    <t>0066000000UqW40</t>
  </si>
  <si>
    <t>0066000000S2yax</t>
  </si>
  <si>
    <t>0066000000TF59A</t>
  </si>
  <si>
    <t>0066000000Wj2gT</t>
  </si>
  <si>
    <t>0066000000WkZCl</t>
  </si>
  <si>
    <t>0066000000UsAlO</t>
  </si>
  <si>
    <t>0066000000Ut8w0</t>
  </si>
  <si>
    <t>0066000000UqW87</t>
  </si>
  <si>
    <t>0066000000WlOG4</t>
  </si>
  <si>
    <t>0066000000WjUzv</t>
  </si>
  <si>
    <t>0066000000UrgnW</t>
  </si>
  <si>
    <t>0066000000WjjNV</t>
  </si>
  <si>
    <t>0066000000Wkocn</t>
  </si>
  <si>
    <t>0066000000WkgoB</t>
  </si>
  <si>
    <t>0066000000NpomM</t>
  </si>
  <si>
    <t>0066000000WkmZC</t>
  </si>
  <si>
    <t>0066000000WjsIn</t>
  </si>
  <si>
    <t>0066000000UrxuR</t>
  </si>
  <si>
    <t>0066000000WlQub</t>
  </si>
  <si>
    <t>0066000000WlZ1H</t>
  </si>
  <si>
    <t>0066000000WlZ1I</t>
  </si>
  <si>
    <t>0066000000WlZ7x</t>
  </si>
  <si>
    <t>0066000000WlZ7y</t>
  </si>
  <si>
    <t>0066000000WkPyN</t>
  </si>
  <si>
    <t>0066000000WluHb</t>
  </si>
  <si>
    <t>0066000000Nqo54</t>
  </si>
  <si>
    <t>0066000000Wm8bi</t>
  </si>
  <si>
    <t>0066000000UpuAP</t>
  </si>
  <si>
    <t>0066000000S0g29</t>
  </si>
  <si>
    <t>0066000000WmHQ3</t>
  </si>
  <si>
    <t>0066000000RQoZj</t>
  </si>
  <si>
    <t>0066000000Wl6Ue</t>
  </si>
  <si>
    <t>0066000000Wme9W</t>
  </si>
  <si>
    <t>0066000000WlXBn</t>
  </si>
  <si>
    <t>0066000000RQ04Y</t>
  </si>
  <si>
    <t>0066000000WmTZN</t>
  </si>
  <si>
    <t>0066000000WmTWk</t>
  </si>
  <si>
    <t>0066000000WmTnC</t>
  </si>
  <si>
    <t>0066000000Wlt5H</t>
  </si>
  <si>
    <t>0066000000WixvX</t>
  </si>
  <si>
    <t>0066000000WmTHN</t>
  </si>
  <si>
    <t>0066000000Wl6XT</t>
  </si>
  <si>
    <t>0066000000ZZifY</t>
  </si>
  <si>
    <t>0066000000RQWJM</t>
  </si>
  <si>
    <t>0066000000RN88M</t>
  </si>
  <si>
    <t>0066000000ZZHSK</t>
  </si>
  <si>
    <t>0066000000ZZKLZ</t>
  </si>
  <si>
    <t>0066000000OSNOT</t>
  </si>
  <si>
    <t>0066000000ZZd7h</t>
  </si>
  <si>
    <t>0066000000Za7b7</t>
  </si>
  <si>
    <t>0066000000ZZ8j0</t>
  </si>
  <si>
    <t>0066000000ZZd1H</t>
  </si>
  <si>
    <t>0066000000ZZdC8</t>
  </si>
  <si>
    <t>0066000000ZYsrV</t>
  </si>
  <si>
    <t>0066000000ZYzxR</t>
  </si>
  <si>
    <t>0066000000ZZdD4</t>
  </si>
  <si>
    <t>0066000000ZYsFQ</t>
  </si>
  <si>
    <t>0066000000ZZ7y1</t>
  </si>
  <si>
    <t>0066000000ZZKSV</t>
  </si>
  <si>
    <t>0066000000ZZKNb</t>
  </si>
  <si>
    <t>0066000000WkYe9</t>
  </si>
  <si>
    <t>0066000000TFT3a</t>
  </si>
  <si>
    <t>0066000000TFi25</t>
  </si>
  <si>
    <t>0066000000WjjvL</t>
  </si>
  <si>
    <t>0066000000PF6LN</t>
  </si>
  <si>
    <t>0066000000PDJon</t>
  </si>
  <si>
    <t>0066000000PDeF7</t>
  </si>
  <si>
    <t>0066000000Nmsu3</t>
  </si>
  <si>
    <t>0066000000Wllkx</t>
  </si>
  <si>
    <t>0066000000Wm8dM</t>
  </si>
  <si>
    <t>0066000000UpdzF</t>
  </si>
  <si>
    <t>0066000000UscQi</t>
  </si>
  <si>
    <t>0066000000OOX6H</t>
  </si>
  <si>
    <t>0066000000Wmacq</t>
  </si>
  <si>
    <t>0066000000OSNX6</t>
  </si>
  <si>
    <t>0066000000PEF3K</t>
  </si>
  <si>
    <t>0066000000PGZCR</t>
  </si>
  <si>
    <t>0066000000OPQ7s</t>
  </si>
  <si>
    <t>0066000000RQoGh</t>
  </si>
  <si>
    <t>0066000000QF6Yi</t>
  </si>
  <si>
    <t>0066000000S1TXR</t>
  </si>
  <si>
    <t>0066000000S2R8K</t>
  </si>
  <si>
    <t>0066000000TCbpw</t>
  </si>
  <si>
    <t>0066000000N02uT</t>
  </si>
  <si>
    <t>0066000000NmzRP</t>
  </si>
  <si>
    <t>0066000000OR3dX</t>
  </si>
  <si>
    <t>0066000000PDRJQ</t>
  </si>
  <si>
    <t>0066000000OOXCA</t>
  </si>
  <si>
    <t>0066000000MyUY5</t>
  </si>
  <si>
    <t>0066000000PDq2Y</t>
  </si>
  <si>
    <t>0066000000PDR66</t>
  </si>
  <si>
    <t>0066000000QGuHe</t>
  </si>
  <si>
    <t>0066000000QHlJu</t>
  </si>
  <si>
    <t>0066000000PvLXN</t>
  </si>
  <si>
    <t>0066000000N1fIa</t>
  </si>
  <si>
    <t>0066000000PDRPm</t>
  </si>
  <si>
    <t>0066000000Qrtdj</t>
  </si>
  <si>
    <t>0066000000Rzo36</t>
  </si>
  <si>
    <t>0066000000Nn6rM</t>
  </si>
  <si>
    <t>0066000000S2LbU</t>
  </si>
  <si>
    <t>0066000000NnLDS</t>
  </si>
  <si>
    <t>0066000000S1HTt</t>
  </si>
  <si>
    <t>0066000000TG44C</t>
  </si>
  <si>
    <t>0066000000UrxrD</t>
  </si>
  <si>
    <t>0066000000Wjsv1</t>
  </si>
  <si>
    <t>0066000000NogGr</t>
  </si>
  <si>
    <t>0066000000WkyBB</t>
  </si>
  <si>
    <t>0066000000WmavY</t>
  </si>
  <si>
    <t>0066000000UqNwi</t>
  </si>
  <si>
    <t>0066000000WjQal</t>
  </si>
  <si>
    <t>0066000000ZZGW5</t>
  </si>
  <si>
    <t>0066000000ZZHdw</t>
  </si>
  <si>
    <t>0066000000ZZHe1</t>
  </si>
  <si>
    <t>0066000000WkiAI</t>
  </si>
  <si>
    <t>0066000000Wj7zY</t>
  </si>
  <si>
    <t>0066000000OP2vC</t>
  </si>
  <si>
    <t>0066000000TFDIU</t>
  </si>
  <si>
    <t>0066000000UqAsb</t>
  </si>
  <si>
    <t>0066000000Uqyik</t>
  </si>
  <si>
    <t>0066000000Wk8tP</t>
  </si>
  <si>
    <t>0066000000UsC7L</t>
  </si>
  <si>
    <t>0066000000WkPjC</t>
  </si>
  <si>
    <t>0066000000WjZWR</t>
  </si>
  <si>
    <t>0066000000Uqeha</t>
  </si>
  <si>
    <t>0066000000TEdjD</t>
  </si>
  <si>
    <t>0066000000WkPd4</t>
  </si>
  <si>
    <t>0066000000WltUZ</t>
  </si>
  <si>
    <t>0066000000RQR3O</t>
  </si>
  <si>
    <t>0066000000ZZHqW</t>
  </si>
  <si>
    <t>0066000000Wj8Fb</t>
  </si>
  <si>
    <t>0066000000WlGGo</t>
  </si>
  <si>
    <t>0066000000WlYlK</t>
  </si>
  <si>
    <t>0066000000PFIQF</t>
  </si>
  <si>
    <t>0066000000Pu4P4</t>
  </si>
  <si>
    <t>0066000000QtWCC</t>
  </si>
  <si>
    <t>0066000000Qs7ku</t>
  </si>
  <si>
    <t>0066000000Lbc07</t>
  </si>
  <si>
    <t>0066000000N296m</t>
  </si>
  <si>
    <t>0066000000RPDPU</t>
  </si>
  <si>
    <t>0066000000QHnGh</t>
  </si>
  <si>
    <t>0066000000RPnTa</t>
  </si>
  <si>
    <t>0066000000LcF7F</t>
  </si>
  <si>
    <t>0066000000Qs9Ny</t>
  </si>
  <si>
    <t>0066000000MNRgF</t>
  </si>
  <si>
    <t>0066000000RQnrG</t>
  </si>
  <si>
    <t>0066000000S2sPu</t>
  </si>
  <si>
    <t>0066000000TE51f</t>
  </si>
  <si>
    <t>0066000000TEWt1</t>
  </si>
  <si>
    <t>0066000000S1Vee</t>
  </si>
  <si>
    <t>0066000000TErNf</t>
  </si>
  <si>
    <t>0066000000MzPDR</t>
  </si>
  <si>
    <t>0066000000RyqXq</t>
  </si>
  <si>
    <t>0066000000UqdbA</t>
  </si>
  <si>
    <t>0066000000OR3ZL</t>
  </si>
  <si>
    <t>0066000000OQplf</t>
  </si>
  <si>
    <t>0066000000OS9F8</t>
  </si>
  <si>
    <t>0066000000N28sP</t>
  </si>
  <si>
    <t>0066000000PFIj7</t>
  </si>
  <si>
    <t>0066000000QGQxJ</t>
  </si>
  <si>
    <t>0066000000Qq0EQ</t>
  </si>
  <si>
    <t>0066000000QrrAp</t>
  </si>
  <si>
    <t>0066000000QFPYF</t>
  </si>
  <si>
    <t>0066000000Noz0y</t>
  </si>
  <si>
    <t>0066000000QtVCg</t>
  </si>
  <si>
    <t>0066000000MN4xa</t>
  </si>
  <si>
    <t>0066000000QEuI6</t>
  </si>
  <si>
    <t>0066000000LA9wp</t>
  </si>
  <si>
    <t>0066000000RywVl</t>
  </si>
  <si>
    <t>0066000000RQczg</t>
  </si>
  <si>
    <t>0066000000RQWSx</t>
  </si>
  <si>
    <t>0066000000QpcjN</t>
  </si>
  <si>
    <t>0066000000S03QY</t>
  </si>
  <si>
    <t>0066000000TCcPL</t>
  </si>
  <si>
    <t>0066000000TDV20</t>
  </si>
  <si>
    <t>0066000000TEFnB</t>
  </si>
  <si>
    <t>0066000000S2UPY</t>
  </si>
  <si>
    <t>0066000000Rz9je</t>
  </si>
  <si>
    <t>0066000000TFyZF</t>
  </si>
  <si>
    <t>0066000000TFaVF</t>
  </si>
  <si>
    <t>0066000000S1NlI</t>
  </si>
  <si>
    <t>0066000000RQdd9</t>
  </si>
  <si>
    <t>0066000000TEzH1</t>
  </si>
  <si>
    <t>0066000000N24SM</t>
  </si>
  <si>
    <t>0066000000WkXxy</t>
  </si>
  <si>
    <t>0066000000WkoVX</t>
  </si>
  <si>
    <t>0066000000UqePB</t>
  </si>
  <si>
    <t>0066000000WlQ5i</t>
  </si>
  <si>
    <t>0066000000Wkx3B</t>
  </si>
  <si>
    <t>0066000000Nq0zm</t>
  </si>
  <si>
    <t>0066000000UrrDB</t>
  </si>
  <si>
    <t>0066000000RR8mZ</t>
  </si>
  <si>
    <t>0066000000ZZIJJ</t>
  </si>
  <si>
    <t>0066000000ZZMjk</t>
  </si>
  <si>
    <t>0066000000Noyjh</t>
  </si>
  <si>
    <t>0066000000Npfk6</t>
  </si>
  <si>
    <t>0066000000NptFw</t>
  </si>
  <si>
    <t>0066000000NpWdO</t>
  </si>
  <si>
    <t>0066000000WkXzp</t>
  </si>
  <si>
    <t>0066000000N2KCx</t>
  </si>
  <si>
    <t>0066000000OPAjR</t>
  </si>
  <si>
    <t>0066000000OOWic</t>
  </si>
  <si>
    <t>0066000000OQC5b</t>
  </si>
  <si>
    <t>0066000000OQO9V</t>
  </si>
  <si>
    <t>0066000000OQOFn</t>
  </si>
  <si>
    <t>0066000000OQHcH</t>
  </si>
  <si>
    <t>0066000000OQH1G</t>
  </si>
  <si>
    <t>0066000000OQj5D</t>
  </si>
  <si>
    <t>0066000000PETcK</t>
  </si>
  <si>
    <t>0066000000PDekU</t>
  </si>
  <si>
    <t>0066000000PFxhi</t>
  </si>
  <si>
    <t>0066000000LZ6to</t>
  </si>
  <si>
    <t>0066000000LZrmL</t>
  </si>
  <si>
    <t>0066000000LaPJo</t>
  </si>
  <si>
    <t>0066000000La3jD</t>
  </si>
  <si>
    <t>0066000000La4Oz</t>
  </si>
  <si>
    <t>0066000000Laa1Q</t>
  </si>
  <si>
    <t>0066000000LbO5T</t>
  </si>
  <si>
    <t>0066000000LbTnx</t>
  </si>
  <si>
    <t>0066000000ROL92</t>
  </si>
  <si>
    <t>0066000000MNOnl</t>
  </si>
  <si>
    <t>0066000000MMvz1</t>
  </si>
  <si>
    <t>0066000000MN7Ls</t>
  </si>
  <si>
    <t>0066000000RzHvO</t>
  </si>
  <si>
    <t>0066000000Ryouk</t>
  </si>
  <si>
    <t>0066000000MOEJh</t>
  </si>
  <si>
    <t>0066000000MOu4L</t>
  </si>
  <si>
    <t>0066000000LbOFi</t>
  </si>
  <si>
    <t>0066000000S1nM7</t>
  </si>
  <si>
    <t>0066000000MPhQs</t>
  </si>
  <si>
    <t>0066000000MO0Go</t>
  </si>
  <si>
    <t>0066000000MyyLZ</t>
  </si>
  <si>
    <t>0066000000TD6nT</t>
  </si>
  <si>
    <t>0066000000TDbUH</t>
  </si>
  <si>
    <t>0066000000MzOAR</t>
  </si>
  <si>
    <t>0066000000MNpGe</t>
  </si>
  <si>
    <t>0066000000MzNy3</t>
  </si>
  <si>
    <t>0066000000N0usl</t>
  </si>
  <si>
    <t>0066000000TFwiw</t>
  </si>
  <si>
    <t>0066000000TFw0H</t>
  </si>
  <si>
    <t>0066000000TDr14</t>
  </si>
  <si>
    <t>0066000000MyaRM</t>
  </si>
  <si>
    <t>0066000000UpJnn</t>
  </si>
  <si>
    <t>0066000000TEqzs</t>
  </si>
  <si>
    <t>0066000000NnFVz</t>
  </si>
  <si>
    <t>0066000000Urr4T</t>
  </si>
  <si>
    <t>0066000000Nqfhr</t>
  </si>
  <si>
    <t>0066000000OP9oW</t>
  </si>
  <si>
    <t>0066000000OSN5i</t>
  </si>
  <si>
    <t>0066000000PEEGD</t>
  </si>
  <si>
    <t>0066000000PEwOX</t>
  </si>
  <si>
    <t>0066000000ORmXU</t>
  </si>
  <si>
    <t>0066000000PG3xw</t>
  </si>
  <si>
    <t>0066000000Nmg27</t>
  </si>
  <si>
    <t>0066000000N28ZN</t>
  </si>
  <si>
    <t>0066000000Ptaxg</t>
  </si>
  <si>
    <t>0066000000QrPdc</t>
  </si>
  <si>
    <t>0066000000QF4sP</t>
  </si>
  <si>
    <t>0066000000RQ002</t>
  </si>
  <si>
    <t>0066000000RQn4u</t>
  </si>
  <si>
    <t>0066000000RPlyH</t>
  </si>
  <si>
    <t>0066000000OOWH9</t>
  </si>
  <si>
    <t>0066000000RyvqM</t>
  </si>
  <si>
    <t>0066000000RyvxS</t>
  </si>
  <si>
    <t>0066000000RyoOl</t>
  </si>
  <si>
    <t>0066000000PusIf</t>
  </si>
  <si>
    <t>0066000000PtmEI</t>
  </si>
  <si>
    <t>0066000000PGf8r</t>
  </si>
  <si>
    <t>0066000000Ryvvg</t>
  </si>
  <si>
    <t>0066000000QsKDA</t>
  </si>
  <si>
    <t>0066000000PDiHQ</t>
  </si>
  <si>
    <t>0066000000Rz3RF</t>
  </si>
  <si>
    <t>0066000000RzBEL</t>
  </si>
  <si>
    <t>0066000000QtJmb</t>
  </si>
  <si>
    <t>0066000000QtItb</t>
  </si>
  <si>
    <t>0066000000TEOTl</t>
  </si>
  <si>
    <t>0066000000RPBDz</t>
  </si>
  <si>
    <t>0066000000TEWdN</t>
  </si>
  <si>
    <t>0066000000TEdff</t>
  </si>
  <si>
    <t>0066000000TFZjD</t>
  </si>
  <si>
    <t>0066000000PuByJ</t>
  </si>
  <si>
    <t>0066000000OSNiu</t>
  </si>
  <si>
    <t>0066000000RNJVr</t>
  </si>
  <si>
    <t>0066000000Ur7UG</t>
  </si>
  <si>
    <t>0066000000Ur7S0</t>
  </si>
  <si>
    <t>0066000000TCPM6</t>
  </si>
  <si>
    <t>0066000000RyvtV</t>
  </si>
  <si>
    <t>0066000000PwrW9</t>
  </si>
  <si>
    <t>0066000000UqAt0</t>
  </si>
  <si>
    <t>0066000000ROwnJ</t>
  </si>
  <si>
    <t>0066000000UrxON</t>
  </si>
  <si>
    <t>0066000000UsAfu</t>
  </si>
  <si>
    <t>0066000000Urwhb</t>
  </si>
  <si>
    <t>0066000000Urwjj</t>
  </si>
  <si>
    <t>0066000000UsAgY</t>
  </si>
  <si>
    <t>0066000000Upm1S</t>
  </si>
  <si>
    <t>0066000000UplTE</t>
  </si>
  <si>
    <t>0066000000QGd0N</t>
  </si>
  <si>
    <t>0066000000TDDPE</t>
  </si>
  <si>
    <t>0066000000Ryoqn</t>
  </si>
  <si>
    <t>0066000000Ur7ke</t>
  </si>
  <si>
    <t>0066000000Ur7Zf</t>
  </si>
  <si>
    <t>0066000000UsmRE</t>
  </si>
  <si>
    <t>0066000000UsjMU</t>
  </si>
  <si>
    <t>0066000000WiXuo</t>
  </si>
  <si>
    <t>0066000000WjIUe</t>
  </si>
  <si>
    <t>0066000000WkWpe</t>
  </si>
  <si>
    <t>0066000000UsJkY</t>
  </si>
  <si>
    <t>0066000000Ut8mA</t>
  </si>
  <si>
    <t>0066000000Wm1d8</t>
  </si>
  <si>
    <t>0066000000UsJmd</t>
  </si>
  <si>
    <t>0066000000WlDvN</t>
  </si>
  <si>
    <t>0066000000UsIgH</t>
  </si>
  <si>
    <t>0066000000Wjjn6</t>
  </si>
  <si>
    <t>0066000000WlshP</t>
  </si>
  <si>
    <t>0066000000WkmfL</t>
  </si>
  <si>
    <t>0066000000UrhJv</t>
  </si>
  <si>
    <t>0066000000Wlkgb</t>
  </si>
  <si>
    <t>0066000000TEjso</t>
  </si>
  <si>
    <t>0066000000UsBlp</t>
  </si>
  <si>
    <t>0066000000UsKWh</t>
  </si>
  <si>
    <t>0066000000ZZCDz</t>
  </si>
  <si>
    <t>0066000000UsJqG</t>
  </si>
  <si>
    <t>0066000000UsJee</t>
  </si>
  <si>
    <t>0066000000NnsHD</t>
  </si>
  <si>
    <t>0066000000Nozr5</t>
  </si>
  <si>
    <t>0066000000Ust24</t>
  </si>
  <si>
    <t>0066000000UsJey</t>
  </si>
  <si>
    <t>0066000000Wiy9t</t>
  </si>
  <si>
    <t>0066000000Wiy9A</t>
  </si>
  <si>
    <t>0066000000NpAat</t>
  </si>
  <si>
    <t>0066000000N19JV</t>
  </si>
  <si>
    <t>0066000000WjjEG</t>
  </si>
  <si>
    <t>0066000000NpTWG</t>
  </si>
  <si>
    <t>0066000000WkX8O</t>
  </si>
  <si>
    <t>0066000000NpZnq</t>
  </si>
  <si>
    <t>0066000000NqDQb</t>
  </si>
  <si>
    <t>0066000000WlNut</t>
  </si>
  <si>
    <t>0066000000WjzTN</t>
  </si>
  <si>
    <t>0066000000Urxek</t>
  </si>
  <si>
    <t>0066000000Wknpl</t>
  </si>
  <si>
    <t>0066000000Wm1xF</t>
  </si>
  <si>
    <t>0066000000WmGf8</t>
  </si>
  <si>
    <t>0066000000Nqfc4</t>
  </si>
  <si>
    <t>0066000000ZYl9X</t>
  </si>
  <si>
    <t>0066000000ZYkb6</t>
  </si>
  <si>
    <t>0066000000Wm1op</t>
  </si>
  <si>
    <t>0066000000WmapB</t>
  </si>
  <si>
    <t>0066000000WmGdg</t>
  </si>
  <si>
    <t>0066000000OOrOT</t>
  </si>
  <si>
    <t>0066000000WmG6p</t>
  </si>
  <si>
    <t>0066000000NqJwB</t>
  </si>
  <si>
    <t>0066000000OPHJ8</t>
  </si>
  <si>
    <t>0066000000S2kwj</t>
  </si>
  <si>
    <t>0066000000S2rWo</t>
  </si>
  <si>
    <t>0066000000TDbzk</t>
  </si>
  <si>
    <t>0066000000TDMQ1</t>
  </si>
  <si>
    <t>0066000000TDr4I</t>
  </si>
  <si>
    <t>0066000000MzJGx</t>
  </si>
  <si>
    <t>0066000000TDsxq</t>
  </si>
  <si>
    <t>0066000000MPvvF</t>
  </si>
  <si>
    <t>0066000000TE0x1</t>
  </si>
  <si>
    <t>0066000000TE0yY</t>
  </si>
  <si>
    <t>0066000000TDtJT</t>
  </si>
  <si>
    <t>0066000000TDtK7</t>
  </si>
  <si>
    <t>0066000000TE8Da</t>
  </si>
  <si>
    <t>0066000000TEF7t</t>
  </si>
  <si>
    <t>0066000000TE7za</t>
  </si>
  <si>
    <t>0066000000TE0mI</t>
  </si>
  <si>
    <t>0066000000TDc3O</t>
  </si>
  <si>
    <t>0066000000TEWq2</t>
  </si>
  <si>
    <t>0066000000TEWeG</t>
  </si>
  <si>
    <t>0066000000TDszc</t>
  </si>
  <si>
    <t>0066000000N02B0</t>
  </si>
  <si>
    <t>0066000000TEk5B</t>
  </si>
  <si>
    <t>0066000000TEyx6</t>
  </si>
  <si>
    <t>0066000000N0Jmf</t>
  </si>
  <si>
    <t>0066000000TEk6E</t>
  </si>
  <si>
    <t>0066000000N19CL</t>
  </si>
  <si>
    <t>0066000000N0Txr</t>
  </si>
  <si>
    <t>0066000000N11MK</t>
  </si>
  <si>
    <t>0066000000TG418</t>
  </si>
  <si>
    <t>0066000000N1JNZ</t>
  </si>
  <si>
    <t>0066000000N1Pat</t>
  </si>
  <si>
    <t>0066000000TGMyS</t>
  </si>
  <si>
    <t>0066000000TG3le</t>
  </si>
  <si>
    <t>0066000000UpD5e</t>
  </si>
  <si>
    <t>0066000000N1Z6W</t>
  </si>
  <si>
    <t>0066000000N1elc</t>
  </si>
  <si>
    <t>0066000000OQ0ys</t>
  </si>
  <si>
    <t>0066000000JwaAj</t>
  </si>
  <si>
    <t>0066000000JwaBr</t>
  </si>
  <si>
    <t>0066000000JxsaU</t>
  </si>
  <si>
    <t>0066000000JxA6W</t>
  </si>
  <si>
    <t>0066000000ORDKs</t>
  </si>
  <si>
    <t>0066000000Jwaw9</t>
  </si>
  <si>
    <t>0066000000KUiiQ</t>
  </si>
  <si>
    <t>0066000000KUdWF</t>
  </si>
  <si>
    <t>0066000000IoALX</t>
  </si>
  <si>
    <t>0066000000OS8BX</t>
  </si>
  <si>
    <t>0066000000OSNk7</t>
  </si>
  <si>
    <t>0066000000Jwxs8</t>
  </si>
  <si>
    <t>0066000000JxuKT</t>
  </si>
  <si>
    <t>0066000000JxKVD</t>
  </si>
  <si>
    <t>0066000000NqPvH</t>
  </si>
  <si>
    <t>0066000000JxErR</t>
  </si>
  <si>
    <t>0066000000PD6MR</t>
  </si>
  <si>
    <t>0066000000KVldc</t>
  </si>
  <si>
    <t>0066000000KV7O2</t>
  </si>
  <si>
    <t>0066000000NqlAR</t>
  </si>
  <si>
    <t>0066000000PDhs5</t>
  </si>
  <si>
    <t>0066000000PDo2c</t>
  </si>
  <si>
    <t>0066000000Jwy10</t>
  </si>
  <si>
    <t>0066000000KV7KF</t>
  </si>
  <si>
    <t>0066000000PELvw</t>
  </si>
  <si>
    <t>0066000000PE2eK</t>
  </si>
  <si>
    <t>0066000000PDBK0</t>
  </si>
  <si>
    <t>0066000000L95MX</t>
  </si>
  <si>
    <t>0066000000PFr9G</t>
  </si>
  <si>
    <t>0066000000PFSCC</t>
  </si>
  <si>
    <t>0066000000PDQdP</t>
  </si>
  <si>
    <t>0066000000LAR7M</t>
  </si>
  <si>
    <t>0066000000PGMKX</t>
  </si>
  <si>
    <t>0066000000ORmQT</t>
  </si>
  <si>
    <t>0066000000LBEnj</t>
  </si>
  <si>
    <t>0066000000PGSWy</t>
  </si>
  <si>
    <t>0066000000PGgDz</t>
  </si>
  <si>
    <t>0066000000LB7f3</t>
  </si>
  <si>
    <t>0066000000LBiY9</t>
  </si>
  <si>
    <t>0066000000L9bi5</t>
  </si>
  <si>
    <t>0066000000PGgC8</t>
  </si>
  <si>
    <t>0066000000LCYrq</t>
  </si>
  <si>
    <t>0066000000LCYr8</t>
  </si>
  <si>
    <t>0066000000PtCLT</t>
  </si>
  <si>
    <t>0066000000LCgaT</t>
  </si>
  <si>
    <t>0066000000L9v1T</t>
  </si>
  <si>
    <t>0066000000KW5Tp</t>
  </si>
  <si>
    <t>0066000000Purwh</t>
  </si>
  <si>
    <t>0066000000PueAc</t>
  </si>
  <si>
    <t>0066000000PwqEp</t>
  </si>
  <si>
    <t>0066000000LYHgc</t>
  </si>
  <si>
    <t>0066000000LZ6ft</t>
  </si>
  <si>
    <t>0066000000QF7ST</t>
  </si>
  <si>
    <t>0066000000QFIcP</t>
  </si>
  <si>
    <t>0066000000PstAY</t>
  </si>
  <si>
    <t>0066000000LYsH6</t>
  </si>
  <si>
    <t>0066000000LZ3jR</t>
  </si>
  <si>
    <t>0066000000QFfU6</t>
  </si>
  <si>
    <t>0066000000PEEZA</t>
  </si>
  <si>
    <t>0066000000LZcRx</t>
  </si>
  <si>
    <t>0066000000LZmzW</t>
  </si>
  <si>
    <t>0066000000LZXz2</t>
  </si>
  <si>
    <t>0066000000LZwAA</t>
  </si>
  <si>
    <t>0066000000PszpW</t>
  </si>
  <si>
    <t>0066000000LZMU2</t>
  </si>
  <si>
    <t>0066000000LZmtx</t>
  </si>
  <si>
    <t>0066000000LYvNF</t>
  </si>
  <si>
    <t>0066000000La3lU</t>
  </si>
  <si>
    <t>0066000000QHloi</t>
  </si>
  <si>
    <t>0066000000LZy0E</t>
  </si>
  <si>
    <t>0066000000QGeKg</t>
  </si>
  <si>
    <t>0066000000QsqiC</t>
  </si>
  <si>
    <t>0066000000QsLmN</t>
  </si>
  <si>
    <t>0066000000LbO3r</t>
  </si>
  <si>
    <t>0066000000QtHxf</t>
  </si>
  <si>
    <t>0066000000QtVQu</t>
  </si>
  <si>
    <t>0066000000PvVbz</t>
  </si>
  <si>
    <t>0066000000LbO4a</t>
  </si>
  <si>
    <t>0066000000QtJZY</t>
  </si>
  <si>
    <t>0066000000QqiPv</t>
  </si>
  <si>
    <t>0066000000LbhC2</t>
  </si>
  <si>
    <t>0066000000RPmhY</t>
  </si>
  <si>
    <t>0066000000QGMtM</t>
  </si>
  <si>
    <t>0066000000LbxY4</t>
  </si>
  <si>
    <t>0066000000ROy25</t>
  </si>
  <si>
    <t>0066000000RO6bV</t>
  </si>
  <si>
    <t>0066000000MMgMs</t>
  </si>
  <si>
    <t>0066000000PG9Gn</t>
  </si>
  <si>
    <t>0066000000MMlO0</t>
  </si>
  <si>
    <t>0066000000LZYW0</t>
  </si>
  <si>
    <t>0066000000LbUGG</t>
  </si>
  <si>
    <t>0066000000RQnDV</t>
  </si>
  <si>
    <t>0066000000MN8kH</t>
  </si>
  <si>
    <t>0066000000RQcgy</t>
  </si>
  <si>
    <t>0066000000RQsyx</t>
  </si>
  <si>
    <t>0066000000PG9SV</t>
  </si>
  <si>
    <t>0066000000MMbTs</t>
  </si>
  <si>
    <t>0066000000LbxWr</t>
  </si>
  <si>
    <t>0066000000MNP0a</t>
  </si>
  <si>
    <t>0066000000RR0d5</t>
  </si>
  <si>
    <t>0066000000Ryolx</t>
  </si>
  <si>
    <t>0066000000LZrmj</t>
  </si>
  <si>
    <t>0066000000MNk0L</t>
  </si>
  <si>
    <t>0066000000RQtFu</t>
  </si>
  <si>
    <t>0066000000RywKs</t>
  </si>
  <si>
    <t>0066000000RywID</t>
  </si>
  <si>
    <t>0066000000Rz2S0</t>
  </si>
  <si>
    <t>0066000000RQcPi</t>
  </si>
  <si>
    <t>0066000000RQt1X</t>
  </si>
  <si>
    <t>0066000000MNpGZ</t>
  </si>
  <si>
    <t>0066000000MMbpL</t>
  </si>
  <si>
    <t>0066000000MMbPB</t>
  </si>
  <si>
    <t>0066000000MNZWZ</t>
  </si>
  <si>
    <t>0066000000MNa2d</t>
  </si>
  <si>
    <t>0066000000RzWeH</t>
  </si>
  <si>
    <t>0066000000MNz0Z</t>
  </si>
  <si>
    <t>0066000000MO3z2</t>
  </si>
  <si>
    <t>0066000000MO3qJ</t>
  </si>
  <si>
    <t>0066000000RzfmE</t>
  </si>
  <si>
    <t>0066000000RzvU0</t>
  </si>
  <si>
    <t>0066000000MO91u</t>
  </si>
  <si>
    <t>0066000000MOJTz</t>
  </si>
  <si>
    <t>0066000000MNuHQ</t>
  </si>
  <si>
    <t>0066000000S0MXa</t>
  </si>
  <si>
    <t>0066000000MOdbN</t>
  </si>
  <si>
    <t>0066000000MOj97</t>
  </si>
  <si>
    <t>0066000000S0rOy</t>
  </si>
  <si>
    <t>0066000000S0rrJ</t>
  </si>
  <si>
    <t>0066000000S0yPM</t>
  </si>
  <si>
    <t>0066000000MN8XP</t>
  </si>
  <si>
    <t>0066000000MNjwc</t>
  </si>
  <si>
    <t>0066000000MPxmG</t>
  </si>
  <si>
    <t>0066000000S2Qtd</t>
  </si>
  <si>
    <t>0066000000MOJWK</t>
  </si>
  <si>
    <t>0066000000Ru3nF</t>
  </si>
  <si>
    <t>0066000000MQaS0</t>
  </si>
  <si>
    <t>0066000000MOO2A</t>
  </si>
  <si>
    <t>0066000000S1ux9</t>
  </si>
  <si>
    <t>0066000000MQU2a</t>
  </si>
  <si>
    <t>0066000000TCVRp</t>
  </si>
  <si>
    <t>0066000000MyTVP</t>
  </si>
  <si>
    <t>0066000000MPmbG</t>
  </si>
  <si>
    <t>0066000000TDDBb</t>
  </si>
  <si>
    <t>0066000000TDUHQ</t>
  </si>
  <si>
    <t>0066000000RR8QC</t>
  </si>
  <si>
    <t>0066000000Pvsqw</t>
  </si>
  <si>
    <t>0066000000TDLmq</t>
  </si>
  <si>
    <t>0066000000MzCAF</t>
  </si>
  <si>
    <t>0066000000Mz5L7</t>
  </si>
  <si>
    <t>0066000000TDjOX</t>
  </si>
  <si>
    <t>0066000000MyTWI</t>
  </si>
  <si>
    <t>0066000000MzJUk</t>
  </si>
  <si>
    <t>0066000000MzIOc</t>
  </si>
  <si>
    <t>0066000000MzIP1</t>
  </si>
  <si>
    <t>0066000000TDUJW</t>
  </si>
  <si>
    <t>0066000000TDbJI</t>
  </si>
  <si>
    <t>0066000000MzW8a</t>
  </si>
  <si>
    <t>0066000000Mzi14</t>
  </si>
  <si>
    <t>0066000000MzGfZ</t>
  </si>
  <si>
    <t>0066000000TEWi3</t>
  </si>
  <si>
    <t>0066000000Mzsak</t>
  </si>
  <si>
    <t>0066000000N028L</t>
  </si>
  <si>
    <t>0066000000TEFCf</t>
  </si>
  <si>
    <t>0066000000TErEs</t>
  </si>
  <si>
    <t>0066000000TEVwY</t>
  </si>
  <si>
    <t>0066000000TE0DM</t>
  </si>
  <si>
    <t>0066000000N0W5u</t>
  </si>
  <si>
    <t>0066000000N0W3h</t>
  </si>
  <si>
    <t>0066000000Mzi2R</t>
  </si>
  <si>
    <t>0066000000TFD6z</t>
  </si>
  <si>
    <t>0066000000N0gi9</t>
  </si>
  <si>
    <t>0066000000N0Zxm</t>
  </si>
  <si>
    <t>0066000000N104y</t>
  </si>
  <si>
    <t>0066000000N10CY</t>
  </si>
  <si>
    <t>0066000000TFvyQ</t>
  </si>
  <si>
    <t>0066000000N18Ra</t>
  </si>
  <si>
    <t>0066000000MyaR2</t>
  </si>
  <si>
    <t>0066000000N11KE</t>
  </si>
  <si>
    <t>0066000000N17Z4</t>
  </si>
  <si>
    <t>0066000000TFwe8</t>
  </si>
  <si>
    <t>0066000000N1KdI</t>
  </si>
  <si>
    <t>0066000000N1Kiu</t>
  </si>
  <si>
    <t>0066000000TFpQH</t>
  </si>
  <si>
    <t>0066000000TDj4X</t>
  </si>
  <si>
    <t>0066000000TFLZe</t>
  </si>
  <si>
    <t>0066000000N1JR2</t>
  </si>
  <si>
    <t>0066000000N02Jd</t>
  </si>
  <si>
    <t>0066000000TFhJi</t>
  </si>
  <si>
    <t>0066000000N28To</t>
  </si>
  <si>
    <t>0066000000UpdM7</t>
  </si>
  <si>
    <t>0066000000UqAiC</t>
  </si>
  <si>
    <t>0066000000Nmfad</t>
  </si>
  <si>
    <t>0066000000N1pbt</t>
  </si>
  <si>
    <t>0066000000UqNum</t>
  </si>
  <si>
    <t>0066000000UqTjL</t>
  </si>
  <si>
    <t>0066000000Ur74U</t>
  </si>
  <si>
    <t>0066000000Ur7q8</t>
  </si>
  <si>
    <t>0066000000N2K8C</t>
  </si>
  <si>
    <t>0066000000NnQPy</t>
  </si>
  <si>
    <t>0066000000Nn7gU</t>
  </si>
  <si>
    <t>0066000000N28lE</t>
  </si>
  <si>
    <t>0066000000UrIC2</t>
  </si>
  <si>
    <t>0066000000NnRQy</t>
  </si>
  <si>
    <t>0066000000NnccM</t>
  </si>
  <si>
    <t>0066000000UsApk</t>
  </si>
  <si>
    <t>0066000000UsZID</t>
  </si>
  <si>
    <t>0066000000UsZIE</t>
  </si>
  <si>
    <t>0066000000NnbAD</t>
  </si>
  <si>
    <t>0066000000NnvFk</t>
  </si>
  <si>
    <t>0066000000UscCW</t>
  </si>
  <si>
    <t>0066000000Usb7t</t>
  </si>
  <si>
    <t>0066000000No03G</t>
  </si>
  <si>
    <t>0066000000No00u</t>
  </si>
  <si>
    <t>0066000000UqAtU</t>
  </si>
  <si>
    <t>0066000000NnLkW</t>
  </si>
  <si>
    <t>0066000000Ussb4</t>
  </si>
  <si>
    <t>0066000000No6Sk</t>
  </si>
  <si>
    <t>0066000000NnlVb</t>
  </si>
  <si>
    <t>0066000000No9r9</t>
  </si>
  <si>
    <t>0066000000WiWex</t>
  </si>
  <si>
    <t>0066000000UqVC2</t>
  </si>
  <si>
    <t>0066000000Nol0E</t>
  </si>
  <si>
    <t>0066000000Wj6xr</t>
  </si>
  <si>
    <t>0066000000UsjC8</t>
  </si>
  <si>
    <t>0066000000NoydL</t>
  </si>
  <si>
    <t>0066000000UqAoA</t>
  </si>
  <si>
    <t>0066000000Np3bu</t>
  </si>
  <si>
    <t>0066000000Np3QR</t>
  </si>
  <si>
    <t>0066000000Jvfoz</t>
  </si>
  <si>
    <t>0066000000Wj6ZJ</t>
  </si>
  <si>
    <t>0066000000Np5ay</t>
  </si>
  <si>
    <t>0066000000Nol9C</t>
  </si>
  <si>
    <t>0066000000WjjE9</t>
  </si>
  <si>
    <t>0066000000WjYpo</t>
  </si>
  <si>
    <t>0066000000UqylU</t>
  </si>
  <si>
    <t>0066000000UrI5V</t>
  </si>
  <si>
    <t>0066000000NpNqq</t>
  </si>
  <si>
    <t>0066000000WjrnP</t>
  </si>
  <si>
    <t>0066000000UsS2e</t>
  </si>
  <si>
    <t>0066000000NpTR0</t>
  </si>
  <si>
    <t>0066000000Wj7cW</t>
  </si>
  <si>
    <t>0066000000Uq0ju</t>
  </si>
  <si>
    <t>0066000000NpDeU</t>
  </si>
  <si>
    <t>0066000000WkKud</t>
  </si>
  <si>
    <t>0066000000WkKue</t>
  </si>
  <si>
    <t>0066000000WkEk5</t>
  </si>
  <si>
    <t>0066000000WkL3x</t>
  </si>
  <si>
    <t>0066000000WkL3y</t>
  </si>
  <si>
    <t>0066000000NpfL6</t>
  </si>
  <si>
    <t>0066000000WjQ9A</t>
  </si>
  <si>
    <t>0066000000WjQB1</t>
  </si>
  <si>
    <t>0066000000NpZt4</t>
  </si>
  <si>
    <t>0066000000WkEiO</t>
  </si>
  <si>
    <t>0066000000Nq5Yb</t>
  </si>
  <si>
    <t>0066000000NmfbM</t>
  </si>
  <si>
    <t>0066000000Npnlh</t>
  </si>
  <si>
    <t>0066000000NpzI5</t>
  </si>
  <si>
    <t>0066000000Ut13Q</t>
  </si>
  <si>
    <t>0066000000Wjjh8</t>
  </si>
  <si>
    <t>0066000000UpDS2</t>
  </si>
  <si>
    <t>0066000000UqAv7</t>
  </si>
  <si>
    <t>0066000000TEWiD</t>
  </si>
  <si>
    <t>0066000000WlG0C</t>
  </si>
  <si>
    <t>0066000000Ust37</t>
  </si>
  <si>
    <t>0066000000NqIWm</t>
  </si>
  <si>
    <t>0066000000TFpV0</t>
  </si>
  <si>
    <t>0066000000OOPUu</t>
  </si>
  <si>
    <t>0066000000Wm1g2</t>
  </si>
  <si>
    <t>0066000000Urx5Y</t>
  </si>
  <si>
    <t>0066000000OOVzL</t>
  </si>
  <si>
    <t>0066000000N02F8</t>
  </si>
  <si>
    <t>0066000000Wm09Y</t>
  </si>
  <si>
    <t>0066000000OP3sE</t>
  </si>
  <si>
    <t>0066000000ZYlGZ</t>
  </si>
  <si>
    <t>0066000000WkwRR</t>
  </si>
  <si>
    <t>0066000000OP9p0</t>
  </si>
  <si>
    <t>0066000000WmaSO</t>
  </si>
  <si>
    <t>0066000000NqppA</t>
  </si>
  <si>
    <t>0066000000OPAHY</t>
  </si>
  <si>
    <t>0066000000Wmado</t>
  </si>
  <si>
    <t>0066000000OPHQP</t>
  </si>
  <si>
    <t>0066000000Uqm0p</t>
  </si>
  <si>
    <t>0066000000Wm1wA</t>
  </si>
  <si>
    <t>0066000000ZYkcn</t>
  </si>
  <si>
    <t>0066000000ZZomV</t>
  </si>
  <si>
    <t>0066000000ZZomW</t>
  </si>
  <si>
    <t>0066000000OQpZo</t>
  </si>
  <si>
    <t>0066000000OSNiV</t>
  </si>
  <si>
    <t>0066000000OS1a7</t>
  </si>
  <si>
    <t>0066000000OSHqP</t>
  </si>
  <si>
    <t>0066000000PEFiD</t>
  </si>
  <si>
    <t>0066000000L9D1Q</t>
  </si>
  <si>
    <t>0066000000PGHLQ</t>
  </si>
  <si>
    <t>0066000000Pt8II</t>
  </si>
  <si>
    <t>0066000000OPAmp</t>
  </si>
  <si>
    <t>0066000000QqVD7</t>
  </si>
  <si>
    <t>0066000000LZzFA</t>
  </si>
  <si>
    <t>0066000000LbX7K</t>
  </si>
  <si>
    <t>0066000000LBizy</t>
  </si>
  <si>
    <t>0066000000ROOJo</t>
  </si>
  <si>
    <t>0066000000QsMRx</t>
  </si>
  <si>
    <t>0066000000LalLZ</t>
  </si>
  <si>
    <t>0066000000LcN1D</t>
  </si>
  <si>
    <t>0066000000MN84t</t>
  </si>
  <si>
    <t>0066000000Qrs7v</t>
  </si>
  <si>
    <t>0066000000MNpR8</t>
  </si>
  <si>
    <t>0066000000Laa1V</t>
  </si>
  <si>
    <t>0066000000MNpDG</t>
  </si>
  <si>
    <t>0066000000Ryp0i</t>
  </si>
  <si>
    <t>0066000000S0yHw</t>
  </si>
  <si>
    <t>0066000000OOQbb</t>
  </si>
  <si>
    <t>0066000000LYEWV</t>
  </si>
  <si>
    <t>0066000000RQ5tL</t>
  </si>
  <si>
    <t>0066000000LbQVy</t>
  </si>
  <si>
    <t>0066000000RNKZi</t>
  </si>
  <si>
    <t>0066000000MQ8FG</t>
  </si>
  <si>
    <t>0066000000TCb33</t>
  </si>
  <si>
    <t>0066000000MQOZv</t>
  </si>
  <si>
    <t>0066000000TE8mg</t>
  </si>
  <si>
    <t>0066000000TCVSE</t>
  </si>
  <si>
    <t>0066000000TFhGL</t>
  </si>
  <si>
    <t>0066000000Mzbny</t>
  </si>
  <si>
    <t>0066000000N2PJ1</t>
  </si>
  <si>
    <t>Rep Name</t>
  </si>
  <si>
    <t>Booking Amount</t>
  </si>
  <si>
    <t>Booking Date</t>
  </si>
  <si>
    <t>2013 Q1</t>
  </si>
  <si>
    <t>2013 Q2</t>
  </si>
  <si>
    <t>2013 Q3</t>
  </si>
  <si>
    <t>2013 Q4</t>
  </si>
  <si>
    <t>Sales Target (Expectations)</t>
  </si>
  <si>
    <t>AU</t>
  </si>
  <si>
    <t>IN</t>
  </si>
  <si>
    <t>SE</t>
  </si>
  <si>
    <t>ST</t>
  </si>
  <si>
    <t>Annual Target</t>
  </si>
  <si>
    <t>13 managers and 141 Reps</t>
  </si>
  <si>
    <t>4 Regions</t>
  </si>
  <si>
    <t>Time Period</t>
  </si>
  <si>
    <t>Region</t>
  </si>
  <si>
    <t>Q1</t>
  </si>
  <si>
    <t>Q2</t>
  </si>
  <si>
    <t>Q3</t>
  </si>
  <si>
    <t>Q4</t>
  </si>
  <si>
    <t>Targets</t>
  </si>
  <si>
    <t>Actual Sales</t>
  </si>
  <si>
    <t>Annual Sales</t>
  </si>
  <si>
    <t>Performance</t>
  </si>
  <si>
    <t>Regionwise Summary</t>
  </si>
  <si>
    <t>Overall</t>
  </si>
  <si>
    <t>Managerwise Summary</t>
  </si>
  <si>
    <t>Manager Region</t>
  </si>
  <si>
    <t>Rep_Level Summary</t>
  </si>
  <si>
    <t>Rep Resion Quotas</t>
  </si>
  <si>
    <t>Rep Region Sales</t>
  </si>
  <si>
    <t>Overall Summary</t>
  </si>
  <si>
    <t>Count of Reps</t>
  </si>
  <si>
    <t>Annual Sale/Rep</t>
  </si>
  <si>
    <t>-</t>
  </si>
  <si>
    <t>Growth over last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</si>
</sst>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4" fontId="2" fillId="0" borderId="3" xfId="0" applyNumberFormat="1" applyFont="1" applyBorder="1"/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0" borderId="0" xfId="0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ill="1"/>
    <xf numFmtId="4" fontId="2" fillId="0" borderId="5" xfId="0" applyNumberFormat="1" applyFont="1" applyBorder="1"/>
    <xf numFmtId="4" fontId="2" fillId="0" borderId="4" xfId="0" applyNumberFormat="1" applyFont="1" applyBorder="1"/>
    <xf numFmtId="15" fontId="2" fillId="0" borderId="5" xfId="0" applyNumberFormat="1" applyFont="1" applyBorder="1"/>
    <xf numFmtId="3" fontId="2" fillId="0" borderId="4" xfId="0" applyNumberFormat="1" applyFont="1" applyBorder="1"/>
    <xf numFmtId="4" fontId="2" fillId="0" borderId="0" xfId="0" applyNumberFormat="1" applyFont="1" applyFill="1" applyBorder="1"/>
    <xf numFmtId="165" fontId="0" fillId="0" borderId="0" xfId="0" applyNumberFormat="1"/>
    <xf numFmtId="0" fontId="2" fillId="0" borderId="0" xfId="0" applyFont="1"/>
    <xf numFmtId="15" fontId="2" fillId="2" borderId="5" xfId="0" applyNumberFormat="1" applyFont="1" applyFill="1" applyBorder="1"/>
    <xf numFmtId="15" fontId="0" fillId="2" borderId="0" xfId="0" applyNumberFormat="1" applyFill="1"/>
    <xf numFmtId="0" fontId="2" fillId="2" borderId="5" xfId="0" applyFont="1" applyFill="1" applyBorder="1"/>
    <xf numFmtId="0" fontId="0" fillId="2" borderId="0" xfId="0" applyFill="1"/>
    <xf numFmtId="165" fontId="0" fillId="0" borderId="0" xfId="1" applyNumberFormat="1" applyFont="1"/>
    <xf numFmtId="0" fontId="2" fillId="0" borderId="6" xfId="0" applyFont="1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0" fontId="2" fillId="0" borderId="6" xfId="0" applyFont="1" applyFill="1" applyBorder="1"/>
    <xf numFmtId="165" fontId="0" fillId="0" borderId="6" xfId="1" applyNumberFormat="1" applyFont="1" applyBorder="1"/>
    <xf numFmtId="9" fontId="0" fillId="0" borderId="6" xfId="2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Fill="1" applyBorder="1"/>
    <xf numFmtId="0" fontId="2" fillId="0" borderId="12" xfId="0" applyFont="1" applyBorder="1"/>
    <xf numFmtId="165" fontId="0" fillId="0" borderId="12" xfId="1" applyNumberFormat="1" applyFont="1" applyBorder="1"/>
    <xf numFmtId="9" fontId="0" fillId="0" borderId="12" xfId="2" applyFont="1" applyBorder="1"/>
    <xf numFmtId="0" fontId="2" fillId="0" borderId="13" xfId="0" applyFont="1" applyFill="1" applyBorder="1"/>
    <xf numFmtId="9" fontId="0" fillId="0" borderId="14" xfId="2" applyFont="1" applyBorder="1"/>
    <xf numFmtId="9" fontId="0" fillId="0" borderId="15" xfId="2" applyFont="1" applyBorder="1"/>
    <xf numFmtId="165" fontId="2" fillId="0" borderId="9" xfId="0" applyNumberFormat="1" applyFont="1" applyBorder="1"/>
    <xf numFmtId="9" fontId="2" fillId="0" borderId="14" xfId="2" applyFont="1" applyBorder="1"/>
    <xf numFmtId="9" fontId="2" fillId="0" borderId="15" xfId="2" applyFont="1" applyBorder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4" xfId="0" applyFont="1" applyBorder="1" applyAlignment="1"/>
    <xf numFmtId="165" fontId="2" fillId="0" borderId="6" xfId="1" applyNumberFormat="1" applyFont="1" applyBorder="1"/>
    <xf numFmtId="9" fontId="2" fillId="0" borderId="6" xfId="2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9" fontId="0" fillId="0" borderId="11" xfId="2" applyFont="1" applyFill="1" applyBorder="1"/>
    <xf numFmtId="9" fontId="0" fillId="0" borderId="6" xfId="2" applyFont="1" applyFill="1" applyBorder="1"/>
    <xf numFmtId="165" fontId="0" fillId="0" borderId="6" xfId="0" applyNumberFormat="1" applyBorder="1"/>
    <xf numFmtId="0" fontId="2" fillId="0" borderId="12" xfId="0" applyFont="1" applyFill="1" applyBorder="1"/>
    <xf numFmtId="0" fontId="2" fillId="0" borderId="13" xfId="0" applyFont="1" applyBorder="1"/>
    <xf numFmtId="165" fontId="2" fillId="0" borderId="14" xfId="0" applyNumberFormat="1" applyFont="1" applyBorder="1"/>
    <xf numFmtId="9" fontId="0" fillId="0" borderId="4" xfId="2" applyFont="1" applyFill="1" applyBorder="1"/>
    <xf numFmtId="165" fontId="2" fillId="0" borderId="14" xfId="1" applyNumberFormat="1" applyFont="1" applyBorder="1"/>
    <xf numFmtId="9" fontId="2" fillId="0" borderId="6" xfId="2" applyFont="1" applyFill="1" applyBorder="1"/>
    <xf numFmtId="0" fontId="2" fillId="0" borderId="16" xfId="0" applyFont="1" applyBorder="1" applyAlignment="1">
      <alignment horizontal="center"/>
    </xf>
    <xf numFmtId="0" fontId="2" fillId="0" borderId="3" xfId="0" applyFont="1" applyFill="1" applyBorder="1"/>
    <xf numFmtId="9" fontId="0" fillId="0" borderId="3" xfId="2" applyFont="1" applyBorder="1"/>
    <xf numFmtId="9" fontId="0" fillId="0" borderId="17" xfId="2" applyFont="1" applyBorder="1"/>
    <xf numFmtId="9" fontId="2" fillId="0" borderId="18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3"/>
  <sheetViews>
    <sheetView workbookViewId="0">
      <selection activeCell="H34" sqref="H34"/>
    </sheetView>
  </sheetViews>
  <sheetFormatPr defaultRowHeight="15" x14ac:dyDescent="0.25"/>
  <cols>
    <col min="1" max="1" width="7.85546875" style="2" bestFit="1" customWidth="1"/>
    <col min="2" max="2" width="11.140625" style="2" bestFit="1" customWidth="1"/>
    <col min="3" max="3" width="5.85546875" style="2" bestFit="1" customWidth="1"/>
    <col min="7" max="7" width="10.5703125" bestFit="1" customWidth="1"/>
    <col min="11" max="11" width="11.140625" bestFit="1" customWidth="1"/>
    <col min="18" max="18" width="11.140625" bestFit="1" customWidth="1"/>
    <col min="19" max="19" width="5.85546875" bestFit="1" customWidth="1"/>
  </cols>
  <sheetData>
    <row r="1" spans="1:23" s="2" customFormat="1" x14ac:dyDescent="0.25">
      <c r="D1" s="46" t="s">
        <v>4321</v>
      </c>
      <c r="E1" s="47"/>
      <c r="F1" s="47"/>
      <c r="G1" s="48"/>
    </row>
    <row r="2" spans="1:23" x14ac:dyDescent="0.25">
      <c r="A2" s="1" t="s">
        <v>2</v>
      </c>
      <c r="B2" s="13" t="s">
        <v>0</v>
      </c>
      <c r="C2" s="13" t="s">
        <v>1</v>
      </c>
      <c r="D2" s="12" t="s">
        <v>4317</v>
      </c>
      <c r="E2" s="12" t="s">
        <v>4318</v>
      </c>
      <c r="F2" s="12" t="s">
        <v>4319</v>
      </c>
      <c r="G2" s="13" t="s">
        <v>4320</v>
      </c>
      <c r="H2" s="16" t="s">
        <v>4326</v>
      </c>
      <c r="K2" t="s">
        <v>144</v>
      </c>
      <c r="L2" t="s">
        <v>3</v>
      </c>
      <c r="M2" t="s">
        <v>4322</v>
      </c>
      <c r="R2" t="s">
        <v>0</v>
      </c>
      <c r="S2" t="s">
        <v>1</v>
      </c>
      <c r="V2" t="s">
        <v>2</v>
      </c>
      <c r="W2" t="s">
        <v>0</v>
      </c>
    </row>
    <row r="3" spans="1:23" x14ac:dyDescent="0.25">
      <c r="A3" s="2" t="s">
        <v>3</v>
      </c>
      <c r="B3" s="2" t="s">
        <v>144</v>
      </c>
      <c r="C3" s="2" t="s">
        <v>4322</v>
      </c>
      <c r="D3" s="6">
        <v>128800</v>
      </c>
      <c r="E3" s="7">
        <v>167440</v>
      </c>
      <c r="F3" s="7">
        <v>154560</v>
      </c>
      <c r="G3" s="8">
        <v>193200</v>
      </c>
      <c r="H3" s="17">
        <f>SUM(D3:G3)</f>
        <v>644000</v>
      </c>
      <c r="K3" t="s">
        <v>150</v>
      </c>
      <c r="L3" t="s">
        <v>12</v>
      </c>
      <c r="M3" t="s">
        <v>4323</v>
      </c>
      <c r="N3" t="s">
        <v>4327</v>
      </c>
      <c r="R3" t="s">
        <v>144</v>
      </c>
      <c r="S3" t="s">
        <v>4322</v>
      </c>
      <c r="V3" t="s">
        <v>3</v>
      </c>
      <c r="W3" t="s">
        <v>144</v>
      </c>
    </row>
    <row r="4" spans="1:23" x14ac:dyDescent="0.25">
      <c r="A4" s="2" t="s">
        <v>12</v>
      </c>
      <c r="B4" s="2" t="s">
        <v>144</v>
      </c>
      <c r="C4" s="2" t="s">
        <v>4322</v>
      </c>
      <c r="D4" s="6">
        <v>0</v>
      </c>
      <c r="E4" s="7">
        <v>0</v>
      </c>
      <c r="F4" s="7">
        <v>0</v>
      </c>
      <c r="G4" s="8">
        <v>67500</v>
      </c>
      <c r="H4" s="17">
        <f t="shared" ref="H4:H67" si="0">SUM(D4:G4)</f>
        <v>67500</v>
      </c>
      <c r="K4" t="s">
        <v>149</v>
      </c>
      <c r="L4" t="s">
        <v>13</v>
      </c>
      <c r="M4" t="s">
        <v>4324</v>
      </c>
      <c r="N4" t="s">
        <v>4328</v>
      </c>
      <c r="R4" t="s">
        <v>150</v>
      </c>
      <c r="S4" t="s">
        <v>4322</v>
      </c>
      <c r="V4" t="s">
        <v>12</v>
      </c>
      <c r="W4" t="s">
        <v>144</v>
      </c>
    </row>
    <row r="5" spans="1:23" x14ac:dyDescent="0.25">
      <c r="A5" s="2" t="s">
        <v>13</v>
      </c>
      <c r="B5" s="2" t="s">
        <v>144</v>
      </c>
      <c r="C5" s="2" t="s">
        <v>4322</v>
      </c>
      <c r="D5" s="6">
        <v>0</v>
      </c>
      <c r="E5" s="7">
        <v>0</v>
      </c>
      <c r="F5" s="7">
        <v>0</v>
      </c>
      <c r="G5" s="8">
        <v>0</v>
      </c>
      <c r="H5" s="17">
        <f t="shared" si="0"/>
        <v>0</v>
      </c>
      <c r="K5" t="s">
        <v>148</v>
      </c>
      <c r="L5" t="s">
        <v>14</v>
      </c>
      <c r="M5" t="s">
        <v>4325</v>
      </c>
      <c r="R5" t="s">
        <v>149</v>
      </c>
      <c r="S5" t="s">
        <v>4322</v>
      </c>
      <c r="V5" t="s">
        <v>13</v>
      </c>
      <c r="W5" t="s">
        <v>144</v>
      </c>
    </row>
    <row r="6" spans="1:23" x14ac:dyDescent="0.25">
      <c r="A6" s="2" t="s">
        <v>14</v>
      </c>
      <c r="B6" s="2" t="s">
        <v>150</v>
      </c>
      <c r="C6" s="2" t="s">
        <v>4322</v>
      </c>
      <c r="D6" s="6">
        <v>134400</v>
      </c>
      <c r="E6" s="7">
        <v>174720</v>
      </c>
      <c r="F6" s="7">
        <v>184320</v>
      </c>
      <c r="G6" s="8">
        <v>230400</v>
      </c>
      <c r="H6" s="17">
        <f t="shared" si="0"/>
        <v>723840</v>
      </c>
      <c r="K6" t="s">
        <v>155</v>
      </c>
      <c r="L6" t="s">
        <v>15</v>
      </c>
      <c r="R6" t="s">
        <v>148</v>
      </c>
      <c r="S6" t="s">
        <v>4322</v>
      </c>
      <c r="V6" t="s">
        <v>14</v>
      </c>
      <c r="W6" t="s">
        <v>150</v>
      </c>
    </row>
    <row r="7" spans="1:23" x14ac:dyDescent="0.25">
      <c r="A7" s="2" t="s">
        <v>15</v>
      </c>
      <c r="B7" s="2" t="s">
        <v>150</v>
      </c>
      <c r="C7" s="2" t="s">
        <v>4322</v>
      </c>
      <c r="D7" s="6">
        <v>153600</v>
      </c>
      <c r="E7" s="7">
        <v>199680</v>
      </c>
      <c r="F7" s="7">
        <v>184320</v>
      </c>
      <c r="G7" s="8">
        <v>230400</v>
      </c>
      <c r="H7" s="17">
        <f t="shared" si="0"/>
        <v>768000</v>
      </c>
      <c r="K7" t="s">
        <v>154</v>
      </c>
      <c r="L7" t="s">
        <v>16</v>
      </c>
      <c r="R7" t="s">
        <v>155</v>
      </c>
      <c r="S7" t="s">
        <v>4322</v>
      </c>
      <c r="V7" t="s">
        <v>15</v>
      </c>
      <c r="W7" t="s">
        <v>150</v>
      </c>
    </row>
    <row r="8" spans="1:23" x14ac:dyDescent="0.25">
      <c r="A8" s="2" t="s">
        <v>16</v>
      </c>
      <c r="B8" s="2" t="s">
        <v>150</v>
      </c>
      <c r="C8" s="2" t="s">
        <v>4322</v>
      </c>
      <c r="D8" s="6">
        <v>70000</v>
      </c>
      <c r="E8" s="7">
        <v>110000</v>
      </c>
      <c r="F8" s="7">
        <v>105000</v>
      </c>
      <c r="G8" s="8">
        <v>130000</v>
      </c>
      <c r="H8" s="17">
        <f t="shared" si="0"/>
        <v>415000</v>
      </c>
      <c r="K8" t="s">
        <v>151</v>
      </c>
      <c r="L8" t="s">
        <v>17</v>
      </c>
      <c r="R8" t="s">
        <v>154</v>
      </c>
      <c r="S8" t="s">
        <v>4323</v>
      </c>
      <c r="V8" t="s">
        <v>16</v>
      </c>
      <c r="W8" t="s">
        <v>150</v>
      </c>
    </row>
    <row r="9" spans="1:23" x14ac:dyDescent="0.25">
      <c r="A9" s="2" t="s">
        <v>17</v>
      </c>
      <c r="B9" s="2" t="s">
        <v>150</v>
      </c>
      <c r="C9" s="2" t="s">
        <v>4322</v>
      </c>
      <c r="D9" s="6">
        <v>128800</v>
      </c>
      <c r="E9" s="7">
        <v>167440</v>
      </c>
      <c r="F9" s="7">
        <v>154560</v>
      </c>
      <c r="G9" s="8">
        <v>193200</v>
      </c>
      <c r="H9" s="17">
        <f t="shared" si="0"/>
        <v>644000</v>
      </c>
      <c r="K9" t="s">
        <v>146</v>
      </c>
      <c r="L9" t="s">
        <v>18</v>
      </c>
      <c r="R9" t="s">
        <v>151</v>
      </c>
      <c r="S9" t="s">
        <v>4323</v>
      </c>
      <c r="V9" t="s">
        <v>17</v>
      </c>
      <c r="W9" t="s">
        <v>150</v>
      </c>
    </row>
    <row r="10" spans="1:23" x14ac:dyDescent="0.25">
      <c r="A10" s="2" t="s">
        <v>18</v>
      </c>
      <c r="B10" s="2" t="s">
        <v>150</v>
      </c>
      <c r="C10" s="2" t="s">
        <v>4322</v>
      </c>
      <c r="D10" s="6">
        <v>105000</v>
      </c>
      <c r="E10" s="7">
        <v>110000</v>
      </c>
      <c r="F10" s="7">
        <v>105000</v>
      </c>
      <c r="G10" s="8">
        <v>130000</v>
      </c>
      <c r="H10" s="17">
        <f t="shared" si="0"/>
        <v>450000</v>
      </c>
      <c r="K10" t="s">
        <v>156</v>
      </c>
      <c r="L10" t="s">
        <v>19</v>
      </c>
      <c r="R10" t="s">
        <v>146</v>
      </c>
      <c r="S10" t="s">
        <v>4323</v>
      </c>
      <c r="V10" t="s">
        <v>18</v>
      </c>
      <c r="W10" t="s">
        <v>150</v>
      </c>
    </row>
    <row r="11" spans="1:23" x14ac:dyDescent="0.25">
      <c r="A11" s="2" t="s">
        <v>19</v>
      </c>
      <c r="B11" s="2" t="s">
        <v>150</v>
      </c>
      <c r="C11" s="2" t="s">
        <v>4322</v>
      </c>
      <c r="D11" s="6">
        <v>105000</v>
      </c>
      <c r="E11" s="7">
        <v>110000</v>
      </c>
      <c r="F11" s="7">
        <v>105000</v>
      </c>
      <c r="G11" s="8">
        <v>130000</v>
      </c>
      <c r="H11" s="17">
        <f t="shared" si="0"/>
        <v>450000</v>
      </c>
      <c r="K11" t="s">
        <v>147</v>
      </c>
      <c r="L11" t="s">
        <v>20</v>
      </c>
      <c r="R11" t="s">
        <v>156</v>
      </c>
      <c r="S11" t="s">
        <v>4324</v>
      </c>
      <c r="V11" t="s">
        <v>19</v>
      </c>
      <c r="W11" t="s">
        <v>150</v>
      </c>
    </row>
    <row r="12" spans="1:23" x14ac:dyDescent="0.25">
      <c r="A12" s="2" t="s">
        <v>20</v>
      </c>
      <c r="B12" s="2" t="s">
        <v>150</v>
      </c>
      <c r="C12" s="2" t="s">
        <v>4322</v>
      </c>
      <c r="D12" s="6">
        <v>64400</v>
      </c>
      <c r="E12" s="7">
        <v>167440</v>
      </c>
      <c r="F12" s="7">
        <v>154560</v>
      </c>
      <c r="G12" s="8">
        <v>193200</v>
      </c>
      <c r="H12" s="17">
        <f t="shared" si="0"/>
        <v>579600</v>
      </c>
      <c r="K12" t="s">
        <v>145</v>
      </c>
      <c r="L12" t="s">
        <v>21</v>
      </c>
      <c r="R12" t="s">
        <v>147</v>
      </c>
      <c r="S12" t="s">
        <v>4324</v>
      </c>
      <c r="V12" t="s">
        <v>20</v>
      </c>
      <c r="W12" t="s">
        <v>150</v>
      </c>
    </row>
    <row r="13" spans="1:23" x14ac:dyDescent="0.25">
      <c r="A13" s="2" t="s">
        <v>21</v>
      </c>
      <c r="B13" s="2" t="s">
        <v>150</v>
      </c>
      <c r="C13" s="2" t="s">
        <v>4322</v>
      </c>
      <c r="D13" s="6">
        <v>21467</v>
      </c>
      <c r="E13" s="7">
        <v>167440</v>
      </c>
      <c r="F13" s="7">
        <v>154560</v>
      </c>
      <c r="G13" s="8">
        <v>193200</v>
      </c>
      <c r="H13" s="17">
        <f t="shared" si="0"/>
        <v>536667</v>
      </c>
      <c r="K13" t="s">
        <v>152</v>
      </c>
      <c r="L13" t="s">
        <v>4</v>
      </c>
      <c r="R13" t="s">
        <v>145</v>
      </c>
      <c r="S13" t="s">
        <v>4324</v>
      </c>
      <c r="V13" t="s">
        <v>21</v>
      </c>
      <c r="W13" t="s">
        <v>150</v>
      </c>
    </row>
    <row r="14" spans="1:23" x14ac:dyDescent="0.25">
      <c r="A14" s="2" t="s">
        <v>4</v>
      </c>
      <c r="B14" s="2" t="s">
        <v>144</v>
      </c>
      <c r="C14" s="2" t="s">
        <v>4322</v>
      </c>
      <c r="D14" s="6">
        <v>128800</v>
      </c>
      <c r="E14" s="7">
        <v>167440</v>
      </c>
      <c r="F14" s="7">
        <v>154560</v>
      </c>
      <c r="G14" s="8">
        <v>193200</v>
      </c>
      <c r="H14" s="17">
        <f t="shared" si="0"/>
        <v>644000</v>
      </c>
      <c r="K14" t="s">
        <v>153</v>
      </c>
      <c r="L14" t="s">
        <v>22</v>
      </c>
      <c r="R14" t="s">
        <v>152</v>
      </c>
      <c r="S14" t="s">
        <v>4325</v>
      </c>
      <c r="V14" t="s">
        <v>4</v>
      </c>
      <c r="W14" t="s">
        <v>144</v>
      </c>
    </row>
    <row r="15" spans="1:23" x14ac:dyDescent="0.25">
      <c r="A15" s="2" t="s">
        <v>22</v>
      </c>
      <c r="B15" s="2" t="s">
        <v>150</v>
      </c>
      <c r="C15" s="2" t="s">
        <v>4322</v>
      </c>
      <c r="D15" s="6">
        <v>0</v>
      </c>
      <c r="E15" s="7">
        <v>139533</v>
      </c>
      <c r="F15" s="7">
        <v>154560</v>
      </c>
      <c r="G15" s="8">
        <v>193200</v>
      </c>
      <c r="H15" s="17">
        <f t="shared" si="0"/>
        <v>487293</v>
      </c>
      <c r="L15" t="s">
        <v>23</v>
      </c>
      <c r="R15" t="s">
        <v>153</v>
      </c>
      <c r="S15" t="s">
        <v>4325</v>
      </c>
      <c r="V15" t="s">
        <v>22</v>
      </c>
      <c r="W15" t="s">
        <v>150</v>
      </c>
    </row>
    <row r="16" spans="1:23" x14ac:dyDescent="0.25">
      <c r="A16" s="2" t="s">
        <v>23</v>
      </c>
      <c r="B16" s="2" t="s">
        <v>150</v>
      </c>
      <c r="C16" s="2" t="s">
        <v>4322</v>
      </c>
      <c r="D16" s="6">
        <v>0</v>
      </c>
      <c r="E16" s="7">
        <v>83720</v>
      </c>
      <c r="F16" s="7">
        <v>154560</v>
      </c>
      <c r="G16" s="8">
        <v>193200</v>
      </c>
      <c r="H16" s="17">
        <f t="shared" si="0"/>
        <v>431480</v>
      </c>
      <c r="L16" t="s">
        <v>24</v>
      </c>
      <c r="V16" t="s">
        <v>23</v>
      </c>
      <c r="W16" t="s">
        <v>150</v>
      </c>
    </row>
    <row r="17" spans="1:23" x14ac:dyDescent="0.25">
      <c r="A17" s="2" t="s">
        <v>24</v>
      </c>
      <c r="B17" s="2" t="s">
        <v>150</v>
      </c>
      <c r="C17" s="2" t="s">
        <v>4322</v>
      </c>
      <c r="D17" s="6">
        <v>0</v>
      </c>
      <c r="E17" s="7">
        <v>0</v>
      </c>
      <c r="F17" s="7">
        <v>0</v>
      </c>
      <c r="G17" s="8">
        <v>161000</v>
      </c>
      <c r="H17" s="17">
        <f t="shared" si="0"/>
        <v>161000</v>
      </c>
      <c r="L17" t="s">
        <v>25</v>
      </c>
      <c r="V17" t="s">
        <v>24</v>
      </c>
      <c r="W17" t="s">
        <v>150</v>
      </c>
    </row>
    <row r="18" spans="1:23" x14ac:dyDescent="0.25">
      <c r="A18" s="2" t="s">
        <v>25</v>
      </c>
      <c r="B18" s="2" t="s">
        <v>149</v>
      </c>
      <c r="C18" s="2" t="s">
        <v>4322</v>
      </c>
      <c r="D18" s="6">
        <v>150400</v>
      </c>
      <c r="E18" s="7">
        <v>195520</v>
      </c>
      <c r="F18" s="7">
        <v>180480</v>
      </c>
      <c r="G18" s="8">
        <v>225600</v>
      </c>
      <c r="H18" s="17">
        <f t="shared" si="0"/>
        <v>752000</v>
      </c>
      <c r="L18" t="s">
        <v>26</v>
      </c>
      <c r="V18" t="s">
        <v>25</v>
      </c>
      <c r="W18" t="s">
        <v>149</v>
      </c>
    </row>
    <row r="19" spans="1:23" x14ac:dyDescent="0.25">
      <c r="A19" s="2" t="s">
        <v>26</v>
      </c>
      <c r="B19" s="2" t="s">
        <v>149</v>
      </c>
      <c r="C19" s="2" t="s">
        <v>4322</v>
      </c>
      <c r="D19" s="6">
        <v>150400</v>
      </c>
      <c r="E19" s="7">
        <v>195520</v>
      </c>
      <c r="F19" s="7">
        <v>180480</v>
      </c>
      <c r="G19" s="8">
        <v>225600</v>
      </c>
      <c r="H19" s="17">
        <f t="shared" si="0"/>
        <v>752000</v>
      </c>
      <c r="L19" t="s">
        <v>27</v>
      </c>
      <c r="V19" t="s">
        <v>26</v>
      </c>
      <c r="W19" t="s">
        <v>149</v>
      </c>
    </row>
    <row r="20" spans="1:23" x14ac:dyDescent="0.25">
      <c r="A20" s="2" t="s">
        <v>27</v>
      </c>
      <c r="B20" s="2" t="s">
        <v>149</v>
      </c>
      <c r="C20" s="2" t="s">
        <v>4322</v>
      </c>
      <c r="D20" s="6">
        <v>160000</v>
      </c>
      <c r="E20" s="7">
        <v>208000</v>
      </c>
      <c r="F20" s="7">
        <v>192000</v>
      </c>
      <c r="G20" s="8">
        <v>240000</v>
      </c>
      <c r="H20" s="17">
        <f t="shared" si="0"/>
        <v>800000</v>
      </c>
      <c r="L20" t="s">
        <v>28</v>
      </c>
      <c r="V20" t="s">
        <v>27</v>
      </c>
      <c r="W20" t="s">
        <v>149</v>
      </c>
    </row>
    <row r="21" spans="1:23" x14ac:dyDescent="0.25">
      <c r="A21" s="2" t="s">
        <v>28</v>
      </c>
      <c r="B21" s="2" t="s">
        <v>149</v>
      </c>
      <c r="C21" s="2" t="s">
        <v>4322</v>
      </c>
      <c r="D21" s="6">
        <v>150400</v>
      </c>
      <c r="E21" s="7">
        <v>195520</v>
      </c>
      <c r="F21" s="7">
        <v>180480</v>
      </c>
      <c r="G21" s="8">
        <v>225600</v>
      </c>
      <c r="H21" s="17">
        <f t="shared" si="0"/>
        <v>752000</v>
      </c>
      <c r="L21" t="s">
        <v>29</v>
      </c>
      <c r="V21" t="s">
        <v>28</v>
      </c>
      <c r="W21" t="s">
        <v>149</v>
      </c>
    </row>
    <row r="22" spans="1:23" x14ac:dyDescent="0.25">
      <c r="A22" s="2" t="s">
        <v>29</v>
      </c>
      <c r="B22" s="2" t="s">
        <v>149</v>
      </c>
      <c r="C22" s="2" t="s">
        <v>4322</v>
      </c>
      <c r="D22" s="6">
        <v>87733</v>
      </c>
      <c r="E22" s="7">
        <v>195520</v>
      </c>
      <c r="F22" s="7">
        <v>180480</v>
      </c>
      <c r="G22" s="8">
        <v>225600</v>
      </c>
      <c r="H22" s="17">
        <f t="shared" si="0"/>
        <v>689333</v>
      </c>
      <c r="L22" t="s">
        <v>30</v>
      </c>
      <c r="V22" t="s">
        <v>29</v>
      </c>
      <c r="W22" t="s">
        <v>149</v>
      </c>
    </row>
    <row r="23" spans="1:23" x14ac:dyDescent="0.25">
      <c r="A23" s="2" t="s">
        <v>30</v>
      </c>
      <c r="B23" s="2" t="s">
        <v>149</v>
      </c>
      <c r="C23" s="2" t="s">
        <v>4322</v>
      </c>
      <c r="D23" s="6">
        <v>0</v>
      </c>
      <c r="E23" s="7">
        <v>25458</v>
      </c>
      <c r="F23" s="7">
        <v>235000</v>
      </c>
      <c r="G23" s="8">
        <v>352500</v>
      </c>
      <c r="H23" s="17">
        <f t="shared" si="0"/>
        <v>612958</v>
      </c>
      <c r="L23" t="s">
        <v>31</v>
      </c>
      <c r="V23" t="s">
        <v>30</v>
      </c>
      <c r="W23" t="s">
        <v>149</v>
      </c>
    </row>
    <row r="24" spans="1:23" x14ac:dyDescent="0.25">
      <c r="A24" s="2" t="s">
        <v>31</v>
      </c>
      <c r="B24" s="2" t="s">
        <v>149</v>
      </c>
      <c r="C24" s="2" t="s">
        <v>4322</v>
      </c>
      <c r="D24" s="6">
        <v>0</v>
      </c>
      <c r="E24" s="7">
        <v>0</v>
      </c>
      <c r="F24" s="7">
        <v>105280</v>
      </c>
      <c r="G24" s="8">
        <v>225600</v>
      </c>
      <c r="H24" s="17">
        <f t="shared" si="0"/>
        <v>330880</v>
      </c>
      <c r="L24" t="s">
        <v>5</v>
      </c>
      <c r="V24" t="s">
        <v>31</v>
      </c>
      <c r="W24" t="s">
        <v>149</v>
      </c>
    </row>
    <row r="25" spans="1:23" x14ac:dyDescent="0.25">
      <c r="A25" s="2" t="s">
        <v>5</v>
      </c>
      <c r="B25" s="2" t="s">
        <v>144</v>
      </c>
      <c r="C25" s="2" t="s">
        <v>4322</v>
      </c>
      <c r="D25" s="6">
        <v>128800</v>
      </c>
      <c r="E25" s="7">
        <v>167440</v>
      </c>
      <c r="F25" s="7">
        <v>154560</v>
      </c>
      <c r="G25" s="8">
        <v>193200</v>
      </c>
      <c r="H25" s="17">
        <f t="shared" si="0"/>
        <v>644000</v>
      </c>
      <c r="L25" t="s">
        <v>32</v>
      </c>
      <c r="V25" t="s">
        <v>5</v>
      </c>
      <c r="W25" t="s">
        <v>144</v>
      </c>
    </row>
    <row r="26" spans="1:23" x14ac:dyDescent="0.25">
      <c r="A26" s="2" t="s">
        <v>32</v>
      </c>
      <c r="B26" s="2" t="s">
        <v>149</v>
      </c>
      <c r="C26" s="2" t="s">
        <v>4322</v>
      </c>
      <c r="D26" s="6">
        <v>0</v>
      </c>
      <c r="E26" s="7">
        <v>0</v>
      </c>
      <c r="F26" s="7">
        <v>105280</v>
      </c>
      <c r="G26" s="8">
        <v>225600</v>
      </c>
      <c r="H26" s="17">
        <f t="shared" si="0"/>
        <v>330880</v>
      </c>
      <c r="L26" t="s">
        <v>33</v>
      </c>
      <c r="V26" t="s">
        <v>32</v>
      </c>
      <c r="W26" t="s">
        <v>149</v>
      </c>
    </row>
    <row r="27" spans="1:23" x14ac:dyDescent="0.25">
      <c r="A27" s="2" t="s">
        <v>33</v>
      </c>
      <c r="B27" s="2" t="s">
        <v>149</v>
      </c>
      <c r="C27" s="2" t="s">
        <v>4322</v>
      </c>
      <c r="D27" s="6">
        <v>0</v>
      </c>
      <c r="E27" s="7">
        <v>0</v>
      </c>
      <c r="F27" s="7">
        <v>0</v>
      </c>
      <c r="G27" s="8">
        <v>0</v>
      </c>
      <c r="H27" s="17">
        <f t="shared" si="0"/>
        <v>0</v>
      </c>
      <c r="L27" t="s">
        <v>6</v>
      </c>
      <c r="V27" t="s">
        <v>33</v>
      </c>
      <c r="W27" t="s">
        <v>149</v>
      </c>
    </row>
    <row r="28" spans="1:23" x14ac:dyDescent="0.25">
      <c r="A28" s="2" t="s">
        <v>6</v>
      </c>
      <c r="B28" s="2" t="s">
        <v>144</v>
      </c>
      <c r="C28" s="2" t="s">
        <v>4322</v>
      </c>
      <c r="D28" s="6">
        <v>153600</v>
      </c>
      <c r="E28" s="7">
        <v>199680</v>
      </c>
      <c r="F28" s="7">
        <v>184320</v>
      </c>
      <c r="G28" s="8">
        <v>230400</v>
      </c>
      <c r="H28" s="17">
        <f t="shared" si="0"/>
        <v>768000</v>
      </c>
      <c r="L28" t="s">
        <v>40</v>
      </c>
      <c r="V28" t="s">
        <v>6</v>
      </c>
      <c r="W28" t="s">
        <v>144</v>
      </c>
    </row>
    <row r="29" spans="1:23" x14ac:dyDescent="0.25">
      <c r="A29" s="2" t="s">
        <v>40</v>
      </c>
      <c r="B29" s="2" t="s">
        <v>148</v>
      </c>
      <c r="C29" s="2" t="s">
        <v>4322</v>
      </c>
      <c r="D29" s="6">
        <v>0</v>
      </c>
      <c r="E29" s="7">
        <v>176288</v>
      </c>
      <c r="F29" s="7">
        <v>312673</v>
      </c>
      <c r="G29" s="8">
        <v>230611</v>
      </c>
      <c r="H29" s="17">
        <f t="shared" si="0"/>
        <v>719572</v>
      </c>
      <c r="L29" t="s">
        <v>41</v>
      </c>
      <c r="V29" t="s">
        <v>40</v>
      </c>
      <c r="W29" t="s">
        <v>148</v>
      </c>
    </row>
    <row r="30" spans="1:23" x14ac:dyDescent="0.25">
      <c r="A30" s="2" t="s">
        <v>41</v>
      </c>
      <c r="B30" s="2" t="s">
        <v>148</v>
      </c>
      <c r="C30" s="2" t="s">
        <v>4322</v>
      </c>
      <c r="D30" s="6">
        <v>116147</v>
      </c>
      <c r="E30" s="7">
        <v>337406</v>
      </c>
      <c r="F30" s="7">
        <v>208510</v>
      </c>
      <c r="G30" s="8">
        <v>405150</v>
      </c>
      <c r="H30" s="17">
        <f t="shared" si="0"/>
        <v>1067213</v>
      </c>
      <c r="L30" t="s">
        <v>42</v>
      </c>
      <c r="V30" t="s">
        <v>41</v>
      </c>
      <c r="W30" t="s">
        <v>148</v>
      </c>
    </row>
    <row r="31" spans="1:23" x14ac:dyDescent="0.25">
      <c r="A31" s="2" t="s">
        <v>42</v>
      </c>
      <c r="B31" s="2" t="s">
        <v>148</v>
      </c>
      <c r="C31" s="2" t="s">
        <v>4322</v>
      </c>
      <c r="D31" s="6">
        <v>487067</v>
      </c>
      <c r="E31" s="7">
        <v>666051</v>
      </c>
      <c r="F31" s="7">
        <v>324057</v>
      </c>
      <c r="G31" s="8">
        <v>98853</v>
      </c>
      <c r="H31" s="17">
        <f t="shared" si="0"/>
        <v>1576028</v>
      </c>
      <c r="L31" t="s">
        <v>43</v>
      </c>
      <c r="V31" t="s">
        <v>42</v>
      </c>
      <c r="W31" t="s">
        <v>148</v>
      </c>
    </row>
    <row r="32" spans="1:23" x14ac:dyDescent="0.25">
      <c r="A32" s="2" t="s">
        <v>43</v>
      </c>
      <c r="B32" s="2" t="s">
        <v>148</v>
      </c>
      <c r="C32" s="2" t="s">
        <v>4322</v>
      </c>
      <c r="D32" s="6">
        <v>357771</v>
      </c>
      <c r="E32" s="7">
        <v>613463</v>
      </c>
      <c r="F32" s="7">
        <v>580108</v>
      </c>
      <c r="G32" s="8">
        <v>303381</v>
      </c>
      <c r="H32" s="17">
        <f t="shared" si="0"/>
        <v>1854723</v>
      </c>
      <c r="L32" t="s">
        <v>44</v>
      </c>
      <c r="V32" t="s">
        <v>43</v>
      </c>
      <c r="W32" t="s">
        <v>148</v>
      </c>
    </row>
    <row r="33" spans="1:23" x14ac:dyDescent="0.25">
      <c r="A33" s="2" t="s">
        <v>44</v>
      </c>
      <c r="B33" s="2" t="s">
        <v>148</v>
      </c>
      <c r="C33" s="2" t="s">
        <v>4322</v>
      </c>
      <c r="D33" s="6">
        <v>186840</v>
      </c>
      <c r="E33" s="7">
        <v>763854</v>
      </c>
      <c r="F33" s="7">
        <v>401526</v>
      </c>
      <c r="G33" s="8">
        <v>629238</v>
      </c>
      <c r="H33" s="17">
        <f t="shared" si="0"/>
        <v>1981458</v>
      </c>
      <c r="L33" t="s">
        <v>45</v>
      </c>
      <c r="V33" t="s">
        <v>44</v>
      </c>
      <c r="W33" t="s">
        <v>148</v>
      </c>
    </row>
    <row r="34" spans="1:23" x14ac:dyDescent="0.25">
      <c r="A34" s="2" t="s">
        <v>45</v>
      </c>
      <c r="B34" s="2" t="s">
        <v>148</v>
      </c>
      <c r="C34" s="2" t="s">
        <v>4322</v>
      </c>
      <c r="D34" s="6">
        <v>0</v>
      </c>
      <c r="E34" s="7">
        <v>625195</v>
      </c>
      <c r="F34" s="7">
        <v>550701</v>
      </c>
      <c r="G34" s="8">
        <v>765007</v>
      </c>
      <c r="H34" s="17">
        <f t="shared" si="0"/>
        <v>1940903</v>
      </c>
      <c r="L34" t="s">
        <v>46</v>
      </c>
      <c r="V34" t="s">
        <v>45</v>
      </c>
      <c r="W34" t="s">
        <v>148</v>
      </c>
    </row>
    <row r="35" spans="1:23" x14ac:dyDescent="0.25">
      <c r="A35" s="2" t="s">
        <v>46</v>
      </c>
      <c r="B35" s="2" t="s">
        <v>148</v>
      </c>
      <c r="C35" s="2" t="s">
        <v>4322</v>
      </c>
      <c r="D35" s="6">
        <v>0</v>
      </c>
      <c r="E35" s="7">
        <v>273295</v>
      </c>
      <c r="F35" s="7">
        <v>357116</v>
      </c>
      <c r="G35" s="8">
        <v>361829</v>
      </c>
      <c r="H35" s="17">
        <f t="shared" si="0"/>
        <v>992240</v>
      </c>
      <c r="L35" t="s">
        <v>47</v>
      </c>
      <c r="V35" t="s">
        <v>46</v>
      </c>
      <c r="W35" t="s">
        <v>148</v>
      </c>
    </row>
    <row r="36" spans="1:23" x14ac:dyDescent="0.25">
      <c r="A36" s="2" t="s">
        <v>47</v>
      </c>
      <c r="B36" s="2" t="s">
        <v>148</v>
      </c>
      <c r="C36" s="2" t="s">
        <v>4322</v>
      </c>
      <c r="D36" s="6">
        <v>0</v>
      </c>
      <c r="E36" s="7">
        <v>0</v>
      </c>
      <c r="F36" s="7">
        <v>0</v>
      </c>
      <c r="G36" s="8">
        <v>481123</v>
      </c>
      <c r="H36" s="17">
        <f t="shared" si="0"/>
        <v>481123</v>
      </c>
      <c r="L36" t="s">
        <v>48</v>
      </c>
      <c r="V36" t="s">
        <v>47</v>
      </c>
      <c r="W36" t="s">
        <v>148</v>
      </c>
    </row>
    <row r="37" spans="1:23" x14ac:dyDescent="0.25">
      <c r="A37" s="2" t="s">
        <v>48</v>
      </c>
      <c r="B37" s="2" t="s">
        <v>148</v>
      </c>
      <c r="C37" s="2" t="s">
        <v>4322</v>
      </c>
      <c r="D37" s="6">
        <v>0</v>
      </c>
      <c r="E37" s="7">
        <v>0</v>
      </c>
      <c r="F37" s="7">
        <v>0</v>
      </c>
      <c r="G37" s="8">
        <v>0</v>
      </c>
      <c r="H37" s="17">
        <f t="shared" si="0"/>
        <v>0</v>
      </c>
      <c r="L37" t="s">
        <v>7</v>
      </c>
      <c r="V37" t="s">
        <v>48</v>
      </c>
      <c r="W37" t="s">
        <v>148</v>
      </c>
    </row>
    <row r="38" spans="1:23" x14ac:dyDescent="0.25">
      <c r="A38" s="2" t="s">
        <v>7</v>
      </c>
      <c r="B38" s="2" t="s">
        <v>144</v>
      </c>
      <c r="C38" s="2" t="s">
        <v>4322</v>
      </c>
      <c r="D38" s="6">
        <v>96600</v>
      </c>
      <c r="E38" s="7">
        <v>101200</v>
      </c>
      <c r="F38" s="7">
        <v>154560</v>
      </c>
      <c r="G38" s="8">
        <v>193200</v>
      </c>
      <c r="H38" s="17">
        <f t="shared" si="0"/>
        <v>545560</v>
      </c>
      <c r="L38" t="s">
        <v>49</v>
      </c>
      <c r="V38" t="s">
        <v>7</v>
      </c>
      <c r="W38" t="s">
        <v>144</v>
      </c>
    </row>
    <row r="39" spans="1:23" x14ac:dyDescent="0.25">
      <c r="A39" s="2" t="s">
        <v>49</v>
      </c>
      <c r="B39" s="2" t="s">
        <v>148</v>
      </c>
      <c r="C39" s="2" t="s">
        <v>4322</v>
      </c>
      <c r="D39" s="6">
        <v>0</v>
      </c>
      <c r="E39" s="7">
        <v>0</v>
      </c>
      <c r="F39" s="7">
        <v>0</v>
      </c>
      <c r="G39" s="8">
        <v>0</v>
      </c>
      <c r="H39" s="17">
        <f t="shared" si="0"/>
        <v>0</v>
      </c>
      <c r="L39" t="s">
        <v>57</v>
      </c>
      <c r="V39" t="s">
        <v>49</v>
      </c>
      <c r="W39" t="s">
        <v>148</v>
      </c>
    </row>
    <row r="40" spans="1:23" x14ac:dyDescent="0.25">
      <c r="A40" s="2" t="s">
        <v>57</v>
      </c>
      <c r="B40" s="2" t="s">
        <v>155</v>
      </c>
      <c r="C40" s="2" t="s">
        <v>4322</v>
      </c>
      <c r="D40" s="6">
        <v>385720</v>
      </c>
      <c r="E40" s="7">
        <v>369464</v>
      </c>
      <c r="F40" s="7">
        <v>467046</v>
      </c>
      <c r="G40" s="8">
        <v>128621</v>
      </c>
      <c r="H40" s="17">
        <f t="shared" si="0"/>
        <v>1350851</v>
      </c>
      <c r="L40" t="s">
        <v>58</v>
      </c>
      <c r="V40" t="s">
        <v>57</v>
      </c>
      <c r="W40" t="s">
        <v>155</v>
      </c>
    </row>
    <row r="41" spans="1:23" x14ac:dyDescent="0.25">
      <c r="A41" s="2" t="s">
        <v>58</v>
      </c>
      <c r="B41" s="2" t="s">
        <v>155</v>
      </c>
      <c r="C41" s="2" t="s">
        <v>4322</v>
      </c>
      <c r="D41" s="6">
        <v>0</v>
      </c>
      <c r="E41" s="7">
        <v>257350</v>
      </c>
      <c r="F41" s="7">
        <v>298565</v>
      </c>
      <c r="G41" s="8">
        <v>274937</v>
      </c>
      <c r="H41" s="17">
        <f t="shared" si="0"/>
        <v>830852</v>
      </c>
      <c r="L41" t="s">
        <v>8</v>
      </c>
      <c r="V41" t="s">
        <v>58</v>
      </c>
      <c r="W41" t="s">
        <v>155</v>
      </c>
    </row>
    <row r="42" spans="1:23" x14ac:dyDescent="0.25">
      <c r="A42" s="2" t="s">
        <v>8</v>
      </c>
      <c r="B42" s="2" t="s">
        <v>144</v>
      </c>
      <c r="C42" s="2" t="s">
        <v>4322</v>
      </c>
      <c r="D42" s="6">
        <v>128800</v>
      </c>
      <c r="E42" s="7">
        <v>167440</v>
      </c>
      <c r="F42" s="7">
        <v>154560</v>
      </c>
      <c r="G42" s="8">
        <v>193200</v>
      </c>
      <c r="H42" s="17">
        <f t="shared" si="0"/>
        <v>644000</v>
      </c>
      <c r="L42" t="s">
        <v>59</v>
      </c>
      <c r="V42" t="s">
        <v>8</v>
      </c>
      <c r="W42" t="s">
        <v>144</v>
      </c>
    </row>
    <row r="43" spans="1:23" x14ac:dyDescent="0.25">
      <c r="A43" s="2" t="s">
        <v>59</v>
      </c>
      <c r="B43" s="2" t="s">
        <v>155</v>
      </c>
      <c r="C43" s="2" t="s">
        <v>4322</v>
      </c>
      <c r="D43" s="6">
        <v>11493</v>
      </c>
      <c r="E43" s="7">
        <v>171768</v>
      </c>
      <c r="F43" s="7">
        <v>230387</v>
      </c>
      <c r="G43" s="8">
        <v>144717</v>
      </c>
      <c r="H43" s="17">
        <f t="shared" si="0"/>
        <v>558365</v>
      </c>
      <c r="L43" t="s">
        <v>60</v>
      </c>
      <c r="V43" t="s">
        <v>59</v>
      </c>
      <c r="W43" t="s">
        <v>155</v>
      </c>
    </row>
    <row r="44" spans="1:23" x14ac:dyDescent="0.25">
      <c r="A44" s="2" t="s">
        <v>60</v>
      </c>
      <c r="B44" s="2" t="s">
        <v>155</v>
      </c>
      <c r="C44" s="2" t="s">
        <v>4322</v>
      </c>
      <c r="D44" s="6">
        <v>341857</v>
      </c>
      <c r="E44" s="7">
        <v>262155</v>
      </c>
      <c r="F44" s="7">
        <v>117257</v>
      </c>
      <c r="G44" s="8">
        <v>317573</v>
      </c>
      <c r="H44" s="17">
        <f t="shared" si="0"/>
        <v>1038842</v>
      </c>
      <c r="L44" t="s">
        <v>61</v>
      </c>
      <c r="V44" t="s">
        <v>60</v>
      </c>
      <c r="W44" t="s">
        <v>155</v>
      </c>
    </row>
    <row r="45" spans="1:23" x14ac:dyDescent="0.25">
      <c r="A45" s="2" t="s">
        <v>61</v>
      </c>
      <c r="B45" s="2" t="s">
        <v>155</v>
      </c>
      <c r="C45" s="2" t="s">
        <v>4322</v>
      </c>
      <c r="D45" s="6">
        <v>251331</v>
      </c>
      <c r="E45" s="7">
        <v>200246</v>
      </c>
      <c r="F45" s="7">
        <v>315993</v>
      </c>
      <c r="G45" s="8">
        <v>311022</v>
      </c>
      <c r="H45" s="17">
        <f t="shared" si="0"/>
        <v>1078592</v>
      </c>
      <c r="L45" t="s">
        <v>62</v>
      </c>
      <c r="V45" t="s">
        <v>61</v>
      </c>
      <c r="W45" t="s">
        <v>155</v>
      </c>
    </row>
    <row r="46" spans="1:23" x14ac:dyDescent="0.25">
      <c r="A46" s="2" t="s">
        <v>62</v>
      </c>
      <c r="B46" s="2" t="s">
        <v>155</v>
      </c>
      <c r="C46" s="2" t="s">
        <v>4322</v>
      </c>
      <c r="D46" s="6">
        <v>297947</v>
      </c>
      <c r="E46" s="7">
        <v>255211</v>
      </c>
      <c r="F46" s="7">
        <v>140196</v>
      </c>
      <c r="G46" s="8">
        <v>118682</v>
      </c>
      <c r="H46" s="17">
        <f t="shared" si="0"/>
        <v>812036</v>
      </c>
      <c r="L46" t="s">
        <v>63</v>
      </c>
      <c r="V46" t="s">
        <v>62</v>
      </c>
      <c r="W46" t="s">
        <v>155</v>
      </c>
    </row>
    <row r="47" spans="1:23" x14ac:dyDescent="0.25">
      <c r="A47" s="2" t="s">
        <v>63</v>
      </c>
      <c r="B47" s="2" t="s">
        <v>155</v>
      </c>
      <c r="C47" s="2" t="s">
        <v>4322</v>
      </c>
      <c r="D47" s="6">
        <v>0</v>
      </c>
      <c r="E47" s="7">
        <v>0</v>
      </c>
      <c r="F47" s="7">
        <v>0</v>
      </c>
      <c r="G47" s="8">
        <v>35708.092000000004</v>
      </c>
      <c r="H47" s="17">
        <f t="shared" si="0"/>
        <v>35708.092000000004</v>
      </c>
      <c r="L47" t="s">
        <v>64</v>
      </c>
      <c r="V47" t="s">
        <v>63</v>
      </c>
      <c r="W47" t="s">
        <v>155</v>
      </c>
    </row>
    <row r="48" spans="1:23" x14ac:dyDescent="0.25">
      <c r="A48" s="2" t="s">
        <v>64</v>
      </c>
      <c r="B48" s="2" t="s">
        <v>155</v>
      </c>
      <c r="C48" s="2" t="s">
        <v>4322</v>
      </c>
      <c r="D48" s="6">
        <v>0</v>
      </c>
      <c r="E48" s="7">
        <v>0</v>
      </c>
      <c r="F48" s="7">
        <v>0</v>
      </c>
      <c r="G48" s="8">
        <v>79174.677999999985</v>
      </c>
      <c r="H48" s="17">
        <f t="shared" si="0"/>
        <v>79174.677999999985</v>
      </c>
      <c r="L48" t="s">
        <v>65</v>
      </c>
      <c r="V48" t="s">
        <v>64</v>
      </c>
      <c r="W48" t="s">
        <v>155</v>
      </c>
    </row>
    <row r="49" spans="1:23" x14ac:dyDescent="0.25">
      <c r="A49" s="2" t="s">
        <v>65</v>
      </c>
      <c r="B49" s="2" t="s">
        <v>155</v>
      </c>
      <c r="C49" s="2" t="s">
        <v>4322</v>
      </c>
      <c r="D49" s="6">
        <v>0</v>
      </c>
      <c r="E49" s="7">
        <v>0</v>
      </c>
      <c r="F49" s="7">
        <v>91369</v>
      </c>
      <c r="G49" s="8">
        <v>126214</v>
      </c>
      <c r="H49" s="17">
        <f t="shared" si="0"/>
        <v>217583</v>
      </c>
      <c r="L49" t="s">
        <v>66</v>
      </c>
      <c r="V49" t="s">
        <v>65</v>
      </c>
      <c r="W49" t="s">
        <v>155</v>
      </c>
    </row>
    <row r="50" spans="1:23" x14ac:dyDescent="0.25">
      <c r="A50" s="2" t="s">
        <v>66</v>
      </c>
      <c r="B50" s="2" t="s">
        <v>155</v>
      </c>
      <c r="C50" s="2" t="s">
        <v>4322</v>
      </c>
      <c r="D50" s="6">
        <v>0</v>
      </c>
      <c r="E50" s="7">
        <v>0</v>
      </c>
      <c r="F50" s="7">
        <v>13500</v>
      </c>
      <c r="G50" s="8">
        <v>86543</v>
      </c>
      <c r="H50" s="17">
        <f t="shared" si="0"/>
        <v>100043</v>
      </c>
      <c r="L50" t="s">
        <v>67</v>
      </c>
      <c r="V50" t="s">
        <v>66</v>
      </c>
      <c r="W50" t="s">
        <v>155</v>
      </c>
    </row>
    <row r="51" spans="1:23" x14ac:dyDescent="0.25">
      <c r="A51" s="2" t="s">
        <v>67</v>
      </c>
      <c r="B51" s="2" t="s">
        <v>155</v>
      </c>
      <c r="C51" s="2" t="s">
        <v>4322</v>
      </c>
      <c r="D51" s="6">
        <v>0</v>
      </c>
      <c r="E51" s="7">
        <v>0</v>
      </c>
      <c r="F51" s="7">
        <v>0</v>
      </c>
      <c r="G51" s="8">
        <v>0</v>
      </c>
      <c r="H51" s="17">
        <f t="shared" si="0"/>
        <v>0</v>
      </c>
      <c r="L51" t="s">
        <v>9</v>
      </c>
      <c r="V51" t="s">
        <v>67</v>
      </c>
      <c r="W51" t="s">
        <v>155</v>
      </c>
    </row>
    <row r="52" spans="1:23" x14ac:dyDescent="0.25">
      <c r="A52" s="2" t="s">
        <v>9</v>
      </c>
      <c r="B52" s="2" t="s">
        <v>144</v>
      </c>
      <c r="C52" s="2" t="s">
        <v>4322</v>
      </c>
      <c r="D52" s="6">
        <v>0</v>
      </c>
      <c r="E52" s="7">
        <v>18333</v>
      </c>
      <c r="F52" s="7">
        <v>105000</v>
      </c>
      <c r="G52" s="8">
        <v>130000</v>
      </c>
      <c r="H52" s="17">
        <f t="shared" si="0"/>
        <v>253333</v>
      </c>
      <c r="L52" t="s">
        <v>10</v>
      </c>
      <c r="V52" t="s">
        <v>9</v>
      </c>
      <c r="W52" t="s">
        <v>144</v>
      </c>
    </row>
    <row r="53" spans="1:23" x14ac:dyDescent="0.25">
      <c r="A53" s="2" t="s">
        <v>10</v>
      </c>
      <c r="B53" s="2" t="s">
        <v>144</v>
      </c>
      <c r="C53" s="2" t="s">
        <v>4322</v>
      </c>
      <c r="D53" s="6">
        <v>0</v>
      </c>
      <c r="E53" s="7">
        <v>27907</v>
      </c>
      <c r="F53" s="7">
        <v>154560</v>
      </c>
      <c r="G53" s="8">
        <v>193200</v>
      </c>
      <c r="H53" s="17">
        <f t="shared" si="0"/>
        <v>375667</v>
      </c>
      <c r="L53" t="s">
        <v>11</v>
      </c>
      <c r="V53" t="s">
        <v>10</v>
      </c>
      <c r="W53" t="s">
        <v>144</v>
      </c>
    </row>
    <row r="54" spans="1:23" x14ac:dyDescent="0.25">
      <c r="A54" s="2" t="s">
        <v>11</v>
      </c>
      <c r="B54" s="2" t="s">
        <v>144</v>
      </c>
      <c r="C54" s="2" t="s">
        <v>4322</v>
      </c>
      <c r="D54" s="6">
        <v>0</v>
      </c>
      <c r="E54" s="7">
        <v>0</v>
      </c>
      <c r="F54" s="7">
        <v>77280</v>
      </c>
      <c r="G54" s="8">
        <v>193200</v>
      </c>
      <c r="H54" s="17">
        <f t="shared" si="0"/>
        <v>270480</v>
      </c>
      <c r="L54" t="s">
        <v>98</v>
      </c>
      <c r="V54" t="s">
        <v>11</v>
      </c>
      <c r="W54" t="s">
        <v>144</v>
      </c>
    </row>
    <row r="55" spans="1:23" x14ac:dyDescent="0.25">
      <c r="A55" s="2" t="s">
        <v>98</v>
      </c>
      <c r="B55" s="2" t="s">
        <v>154</v>
      </c>
      <c r="C55" s="2" t="s">
        <v>4323</v>
      </c>
      <c r="D55" s="6">
        <v>55200</v>
      </c>
      <c r="E55" s="7">
        <v>50400</v>
      </c>
      <c r="F55" s="7">
        <v>62400</v>
      </c>
      <c r="G55" s="8">
        <v>72000</v>
      </c>
      <c r="H55" s="17">
        <f t="shared" si="0"/>
        <v>240000</v>
      </c>
      <c r="L55" t="s">
        <v>99</v>
      </c>
      <c r="V55" t="s">
        <v>98</v>
      </c>
      <c r="W55" t="s">
        <v>154</v>
      </c>
    </row>
    <row r="56" spans="1:23" x14ac:dyDescent="0.25">
      <c r="A56" s="2" t="s">
        <v>99</v>
      </c>
      <c r="B56" s="2" t="s">
        <v>154</v>
      </c>
      <c r="C56" s="2" t="s">
        <v>4323</v>
      </c>
      <c r="D56" s="6">
        <v>55200</v>
      </c>
      <c r="E56" s="7">
        <v>50400</v>
      </c>
      <c r="F56" s="7">
        <v>62400</v>
      </c>
      <c r="G56" s="8">
        <v>72000</v>
      </c>
      <c r="H56" s="17">
        <f t="shared" si="0"/>
        <v>240000</v>
      </c>
      <c r="L56" t="s">
        <v>100</v>
      </c>
      <c r="V56" t="s">
        <v>99</v>
      </c>
      <c r="W56" t="s">
        <v>154</v>
      </c>
    </row>
    <row r="57" spans="1:23" x14ac:dyDescent="0.25">
      <c r="A57" s="2" t="s">
        <v>100</v>
      </c>
      <c r="B57" s="2" t="s">
        <v>154</v>
      </c>
      <c r="C57" s="2" t="s">
        <v>4323</v>
      </c>
      <c r="D57" s="6">
        <v>0</v>
      </c>
      <c r="E57" s="7">
        <v>0</v>
      </c>
      <c r="F57" s="7">
        <v>0</v>
      </c>
      <c r="G57" s="8">
        <v>56000</v>
      </c>
      <c r="H57" s="17">
        <f t="shared" si="0"/>
        <v>56000</v>
      </c>
      <c r="L57" t="s">
        <v>101</v>
      </c>
      <c r="V57" t="s">
        <v>100</v>
      </c>
      <c r="W57" t="s">
        <v>154</v>
      </c>
    </row>
    <row r="58" spans="1:23" x14ac:dyDescent="0.25">
      <c r="A58" s="2" t="s">
        <v>101</v>
      </c>
      <c r="B58" s="2" t="s">
        <v>154</v>
      </c>
      <c r="C58" s="2" t="s">
        <v>4323</v>
      </c>
      <c r="D58" s="6">
        <v>0</v>
      </c>
      <c r="E58" s="7">
        <v>5600</v>
      </c>
      <c r="F58" s="7">
        <v>41600</v>
      </c>
      <c r="G58" s="8">
        <v>48000</v>
      </c>
      <c r="H58" s="17">
        <f t="shared" si="0"/>
        <v>95200</v>
      </c>
      <c r="L58" t="s">
        <v>102</v>
      </c>
      <c r="V58" t="s">
        <v>101</v>
      </c>
      <c r="W58" t="s">
        <v>154</v>
      </c>
    </row>
    <row r="59" spans="1:23" x14ac:dyDescent="0.25">
      <c r="A59" s="2" t="s">
        <v>102</v>
      </c>
      <c r="B59" s="2" t="s">
        <v>154</v>
      </c>
      <c r="C59" s="2" t="s">
        <v>4323</v>
      </c>
      <c r="D59" s="6">
        <v>36800</v>
      </c>
      <c r="E59" s="7">
        <v>33600</v>
      </c>
      <c r="F59" s="7">
        <v>41600</v>
      </c>
      <c r="G59" s="8">
        <v>48000</v>
      </c>
      <c r="H59" s="17">
        <f t="shared" si="0"/>
        <v>160000</v>
      </c>
      <c r="L59" t="s">
        <v>103</v>
      </c>
      <c r="V59" t="s">
        <v>102</v>
      </c>
      <c r="W59" t="s">
        <v>154</v>
      </c>
    </row>
    <row r="60" spans="1:23" x14ac:dyDescent="0.25">
      <c r="A60" s="2" t="s">
        <v>103</v>
      </c>
      <c r="B60" s="2" t="s">
        <v>154</v>
      </c>
      <c r="C60" s="2" t="s">
        <v>4323</v>
      </c>
      <c r="D60" s="6">
        <v>0</v>
      </c>
      <c r="E60" s="7">
        <v>0</v>
      </c>
      <c r="F60" s="7">
        <v>0</v>
      </c>
      <c r="G60" s="8">
        <v>40000</v>
      </c>
      <c r="H60" s="17">
        <f t="shared" si="0"/>
        <v>40000</v>
      </c>
      <c r="L60" t="s">
        <v>104</v>
      </c>
      <c r="V60" t="s">
        <v>103</v>
      </c>
      <c r="W60" t="s">
        <v>154</v>
      </c>
    </row>
    <row r="61" spans="1:23" x14ac:dyDescent="0.25">
      <c r="A61" s="2" t="s">
        <v>104</v>
      </c>
      <c r="B61" s="2" t="s">
        <v>154</v>
      </c>
      <c r="C61" s="2" t="s">
        <v>4323</v>
      </c>
      <c r="D61" s="6">
        <v>54287.16</v>
      </c>
      <c r="E61" s="7">
        <v>60067</v>
      </c>
      <c r="F61" s="7">
        <v>74368</v>
      </c>
      <c r="G61" s="8">
        <v>85809</v>
      </c>
      <c r="H61" s="17">
        <f t="shared" si="0"/>
        <v>274531.16000000003</v>
      </c>
      <c r="L61" t="s">
        <v>105</v>
      </c>
      <c r="V61" t="s">
        <v>104</v>
      </c>
      <c r="W61" t="s">
        <v>154</v>
      </c>
    </row>
    <row r="62" spans="1:23" x14ac:dyDescent="0.25">
      <c r="A62" s="2" t="s">
        <v>105</v>
      </c>
      <c r="B62" s="2" t="s">
        <v>151</v>
      </c>
      <c r="C62" s="2" t="s">
        <v>4323</v>
      </c>
      <c r="D62" s="6">
        <v>222821</v>
      </c>
      <c r="E62" s="7">
        <v>48505</v>
      </c>
      <c r="F62" s="7">
        <v>65149</v>
      </c>
      <c r="G62" s="8">
        <v>187426</v>
      </c>
      <c r="H62" s="17">
        <f t="shared" si="0"/>
        <v>523901</v>
      </c>
      <c r="L62" t="s">
        <v>106</v>
      </c>
      <c r="V62" t="s">
        <v>105</v>
      </c>
      <c r="W62" t="s">
        <v>151</v>
      </c>
    </row>
    <row r="63" spans="1:23" x14ac:dyDescent="0.25">
      <c r="A63" s="2" t="s">
        <v>106</v>
      </c>
      <c r="B63" s="2" t="s">
        <v>146</v>
      </c>
      <c r="C63" s="2" t="s">
        <v>4323</v>
      </c>
      <c r="D63" s="6">
        <v>0</v>
      </c>
      <c r="E63" s="7">
        <v>11375</v>
      </c>
      <c r="F63" s="7">
        <v>59465</v>
      </c>
      <c r="G63" s="8">
        <v>70875</v>
      </c>
      <c r="H63" s="17">
        <f t="shared" si="0"/>
        <v>141715</v>
      </c>
      <c r="L63" t="s">
        <v>107</v>
      </c>
      <c r="V63" t="s">
        <v>106</v>
      </c>
      <c r="W63" t="s">
        <v>146</v>
      </c>
    </row>
    <row r="64" spans="1:23" x14ac:dyDescent="0.25">
      <c r="A64" s="2" t="s">
        <v>107</v>
      </c>
      <c r="B64" s="2" t="s">
        <v>151</v>
      </c>
      <c r="C64" s="2" t="s">
        <v>4323</v>
      </c>
      <c r="D64" s="6">
        <v>267301</v>
      </c>
      <c r="E64" s="7">
        <v>74379</v>
      </c>
      <c r="F64" s="7">
        <v>216384</v>
      </c>
      <c r="G64" s="8">
        <v>154281</v>
      </c>
      <c r="H64" s="17">
        <f t="shared" si="0"/>
        <v>712345</v>
      </c>
      <c r="L64" t="s">
        <v>108</v>
      </c>
      <c r="V64" t="s">
        <v>107</v>
      </c>
      <c r="W64" t="s">
        <v>151</v>
      </c>
    </row>
    <row r="65" spans="1:23" x14ac:dyDescent="0.25">
      <c r="A65" s="2" t="s">
        <v>108</v>
      </c>
      <c r="B65" s="2" t="s">
        <v>151</v>
      </c>
      <c r="C65" s="2" t="s">
        <v>4323</v>
      </c>
      <c r="D65" s="6">
        <v>278739</v>
      </c>
      <c r="E65" s="7">
        <v>198452</v>
      </c>
      <c r="F65" s="7">
        <v>87980</v>
      </c>
      <c r="G65" s="8">
        <v>108826</v>
      </c>
      <c r="H65" s="17">
        <f t="shared" si="0"/>
        <v>673997</v>
      </c>
      <c r="L65" t="s">
        <v>109</v>
      </c>
      <c r="V65" t="s">
        <v>108</v>
      </c>
      <c r="W65" t="s">
        <v>151</v>
      </c>
    </row>
    <row r="66" spans="1:23" x14ac:dyDescent="0.25">
      <c r="A66" s="2" t="s">
        <v>109</v>
      </c>
      <c r="B66" s="2" t="s">
        <v>151</v>
      </c>
      <c r="C66" s="2" t="s">
        <v>4323</v>
      </c>
      <c r="D66" s="6">
        <v>347973.48800000001</v>
      </c>
      <c r="E66" s="7">
        <v>566096</v>
      </c>
      <c r="F66" s="7">
        <v>581339</v>
      </c>
      <c r="G66" s="8">
        <v>288080</v>
      </c>
      <c r="H66" s="17">
        <f t="shared" si="0"/>
        <v>1783488.4879999999</v>
      </c>
      <c r="L66" t="s">
        <v>110</v>
      </c>
      <c r="V66" t="s">
        <v>109</v>
      </c>
      <c r="W66" t="s">
        <v>151</v>
      </c>
    </row>
    <row r="67" spans="1:23" x14ac:dyDescent="0.25">
      <c r="A67" s="2" t="s">
        <v>110</v>
      </c>
      <c r="B67" s="2" t="s">
        <v>151</v>
      </c>
      <c r="C67" s="2" t="s">
        <v>4323</v>
      </c>
      <c r="D67" s="6">
        <v>70521</v>
      </c>
      <c r="E67" s="7">
        <v>161300</v>
      </c>
      <c r="F67" s="7">
        <v>141117</v>
      </c>
      <c r="G67" s="8">
        <v>362045</v>
      </c>
      <c r="H67" s="17">
        <f t="shared" si="0"/>
        <v>734983</v>
      </c>
      <c r="L67" t="s">
        <v>111</v>
      </c>
      <c r="V67" t="s">
        <v>110</v>
      </c>
      <c r="W67" t="s">
        <v>151</v>
      </c>
    </row>
    <row r="68" spans="1:23" x14ac:dyDescent="0.25">
      <c r="A68" s="2" t="s">
        <v>111</v>
      </c>
      <c r="B68" s="2" t="s">
        <v>151</v>
      </c>
      <c r="C68" s="2" t="s">
        <v>4323</v>
      </c>
      <c r="D68" s="6">
        <v>0</v>
      </c>
      <c r="E68" s="7">
        <v>0</v>
      </c>
      <c r="F68" s="7">
        <v>0</v>
      </c>
      <c r="G68" s="8">
        <v>0</v>
      </c>
      <c r="H68" s="17">
        <f t="shared" ref="H68:H131" si="1">SUM(D68:G68)</f>
        <v>0</v>
      </c>
      <c r="L68" t="s">
        <v>112</v>
      </c>
      <c r="V68" t="s">
        <v>111</v>
      </c>
      <c r="W68" t="s">
        <v>151</v>
      </c>
    </row>
    <row r="69" spans="1:23" x14ac:dyDescent="0.25">
      <c r="A69" s="2" t="s">
        <v>112</v>
      </c>
      <c r="B69" s="2" t="s">
        <v>151</v>
      </c>
      <c r="C69" s="2" t="s">
        <v>4323</v>
      </c>
      <c r="D69" s="6">
        <v>311518</v>
      </c>
      <c r="E69" s="7">
        <v>186136</v>
      </c>
      <c r="F69" s="7">
        <v>142063</v>
      </c>
      <c r="G69" s="8">
        <v>174024</v>
      </c>
      <c r="H69" s="17">
        <f t="shared" si="1"/>
        <v>813741</v>
      </c>
      <c r="L69" t="s">
        <v>113</v>
      </c>
      <c r="V69" t="s">
        <v>112</v>
      </c>
      <c r="W69" t="s">
        <v>151</v>
      </c>
    </row>
    <row r="70" spans="1:23" x14ac:dyDescent="0.25">
      <c r="A70" s="2" t="s">
        <v>113</v>
      </c>
      <c r="B70" s="2" t="s">
        <v>151</v>
      </c>
      <c r="C70" s="2" t="s">
        <v>4323</v>
      </c>
      <c r="D70" s="6">
        <v>0</v>
      </c>
      <c r="E70" s="7">
        <v>27475</v>
      </c>
      <c r="F70" s="7">
        <v>43815</v>
      </c>
      <c r="G70" s="8">
        <v>99406</v>
      </c>
      <c r="H70" s="17">
        <f t="shared" si="1"/>
        <v>170696</v>
      </c>
      <c r="L70" t="s">
        <v>114</v>
      </c>
      <c r="V70" t="s">
        <v>113</v>
      </c>
      <c r="W70" t="s">
        <v>151</v>
      </c>
    </row>
    <row r="71" spans="1:23" x14ac:dyDescent="0.25">
      <c r="A71" s="2" t="s">
        <v>114</v>
      </c>
      <c r="B71" s="2" t="s">
        <v>151</v>
      </c>
      <c r="C71" s="2" t="s">
        <v>4323</v>
      </c>
      <c r="D71" s="6">
        <v>0</v>
      </c>
      <c r="E71" s="7">
        <v>12773</v>
      </c>
      <c r="F71" s="7">
        <v>49215</v>
      </c>
      <c r="G71" s="8">
        <v>18908</v>
      </c>
      <c r="H71" s="17">
        <f t="shared" si="1"/>
        <v>80896</v>
      </c>
      <c r="L71" t="s">
        <v>115</v>
      </c>
      <c r="V71" t="s">
        <v>114</v>
      </c>
      <c r="W71" t="s">
        <v>151</v>
      </c>
    </row>
    <row r="72" spans="1:23" x14ac:dyDescent="0.25">
      <c r="A72" s="2" t="s">
        <v>115</v>
      </c>
      <c r="B72" s="2" t="s">
        <v>151</v>
      </c>
      <c r="C72" s="2" t="s">
        <v>4323</v>
      </c>
      <c r="D72" s="6">
        <v>0</v>
      </c>
      <c r="E72" s="7">
        <v>0</v>
      </c>
      <c r="F72" s="7">
        <v>0</v>
      </c>
      <c r="G72" s="8">
        <v>53287</v>
      </c>
      <c r="H72" s="17">
        <f t="shared" si="1"/>
        <v>53287</v>
      </c>
      <c r="L72" t="s">
        <v>116</v>
      </c>
      <c r="V72" t="s">
        <v>115</v>
      </c>
      <c r="W72" t="s">
        <v>151</v>
      </c>
    </row>
    <row r="73" spans="1:23" x14ac:dyDescent="0.25">
      <c r="A73" s="2" t="s">
        <v>116</v>
      </c>
      <c r="B73" s="2" t="s">
        <v>154</v>
      </c>
      <c r="C73" s="2" t="s">
        <v>4323</v>
      </c>
      <c r="D73" s="6">
        <v>0</v>
      </c>
      <c r="E73" s="7">
        <v>0</v>
      </c>
      <c r="F73" s="7">
        <v>0</v>
      </c>
      <c r="G73" s="8">
        <v>0</v>
      </c>
      <c r="H73" s="17">
        <f t="shared" si="1"/>
        <v>0</v>
      </c>
      <c r="L73" t="s">
        <v>85</v>
      </c>
      <c r="V73" t="s">
        <v>116</v>
      </c>
      <c r="W73" t="s">
        <v>154</v>
      </c>
    </row>
    <row r="74" spans="1:23" x14ac:dyDescent="0.25">
      <c r="A74" s="2" t="s">
        <v>85</v>
      </c>
      <c r="B74" s="2" t="s">
        <v>146</v>
      </c>
      <c r="C74" s="2" t="s">
        <v>4323</v>
      </c>
      <c r="D74" s="6">
        <v>55200</v>
      </c>
      <c r="E74" s="7">
        <v>50400</v>
      </c>
      <c r="F74" s="7">
        <v>62400</v>
      </c>
      <c r="G74" s="8">
        <v>72000</v>
      </c>
      <c r="H74" s="17">
        <f t="shared" si="1"/>
        <v>240000</v>
      </c>
      <c r="L74" t="s">
        <v>86</v>
      </c>
      <c r="V74" t="s">
        <v>85</v>
      </c>
      <c r="W74" t="s">
        <v>146</v>
      </c>
    </row>
    <row r="75" spans="1:23" x14ac:dyDescent="0.25">
      <c r="A75" s="2" t="s">
        <v>86</v>
      </c>
      <c r="B75" s="2" t="s">
        <v>146</v>
      </c>
      <c r="C75" s="2" t="s">
        <v>4323</v>
      </c>
      <c r="D75" s="6">
        <v>0</v>
      </c>
      <c r="E75" s="7">
        <v>0</v>
      </c>
      <c r="F75" s="7">
        <v>0</v>
      </c>
      <c r="G75" s="8">
        <v>24000</v>
      </c>
      <c r="H75" s="17">
        <f t="shared" si="1"/>
        <v>24000</v>
      </c>
      <c r="L75" t="s">
        <v>87</v>
      </c>
      <c r="V75" t="s">
        <v>86</v>
      </c>
      <c r="W75" t="s">
        <v>146</v>
      </c>
    </row>
    <row r="76" spans="1:23" x14ac:dyDescent="0.25">
      <c r="A76" s="2" t="s">
        <v>87</v>
      </c>
      <c r="B76" s="2" t="s">
        <v>146</v>
      </c>
      <c r="C76" s="2" t="s">
        <v>4323</v>
      </c>
      <c r="D76" s="6">
        <v>77372</v>
      </c>
      <c r="E76" s="7">
        <v>227257</v>
      </c>
      <c r="F76" s="7">
        <v>76485</v>
      </c>
      <c r="G76" s="8">
        <v>283026</v>
      </c>
      <c r="H76" s="17">
        <f t="shared" si="1"/>
        <v>664140</v>
      </c>
      <c r="L76" t="s">
        <v>88</v>
      </c>
      <c r="V76" t="s">
        <v>87</v>
      </c>
      <c r="W76" t="s">
        <v>146</v>
      </c>
    </row>
    <row r="77" spans="1:23" x14ac:dyDescent="0.25">
      <c r="A77" s="2" t="s">
        <v>88</v>
      </c>
      <c r="B77" s="2" t="s">
        <v>146</v>
      </c>
      <c r="C77" s="2" t="s">
        <v>4323</v>
      </c>
      <c r="D77" s="6">
        <v>21850</v>
      </c>
      <c r="E77" s="7">
        <v>39900</v>
      </c>
      <c r="F77" s="7">
        <v>49400</v>
      </c>
      <c r="G77" s="8">
        <v>57000</v>
      </c>
      <c r="H77" s="17">
        <f t="shared" si="1"/>
        <v>168150</v>
      </c>
      <c r="L77" t="s">
        <v>89</v>
      </c>
      <c r="V77" t="s">
        <v>88</v>
      </c>
      <c r="W77" t="s">
        <v>146</v>
      </c>
    </row>
    <row r="78" spans="1:23" x14ac:dyDescent="0.25">
      <c r="A78" s="2" t="s">
        <v>89</v>
      </c>
      <c r="B78" s="2" t="s">
        <v>146</v>
      </c>
      <c r="C78" s="2" t="s">
        <v>4323</v>
      </c>
      <c r="D78" s="6">
        <v>0</v>
      </c>
      <c r="E78" s="7">
        <v>0</v>
      </c>
      <c r="F78" s="7">
        <v>24700</v>
      </c>
      <c r="G78" s="8">
        <v>57000</v>
      </c>
      <c r="H78" s="17">
        <f t="shared" si="1"/>
        <v>81700</v>
      </c>
      <c r="L78" t="s">
        <v>90</v>
      </c>
      <c r="V78" t="s">
        <v>89</v>
      </c>
      <c r="W78" t="s">
        <v>146</v>
      </c>
    </row>
    <row r="79" spans="1:23" x14ac:dyDescent="0.25">
      <c r="A79" s="2" t="s">
        <v>90</v>
      </c>
      <c r="B79" s="2" t="s">
        <v>146</v>
      </c>
      <c r="C79" s="2" t="s">
        <v>4323</v>
      </c>
      <c r="D79" s="6">
        <v>36800</v>
      </c>
      <c r="E79" s="7">
        <v>33600</v>
      </c>
      <c r="F79" s="7">
        <v>41600</v>
      </c>
      <c r="G79" s="8">
        <v>48000</v>
      </c>
      <c r="H79" s="17">
        <f t="shared" si="1"/>
        <v>160000</v>
      </c>
      <c r="L79" t="s">
        <v>91</v>
      </c>
      <c r="V79" t="s">
        <v>90</v>
      </c>
      <c r="W79" t="s">
        <v>146</v>
      </c>
    </row>
    <row r="80" spans="1:23" x14ac:dyDescent="0.25">
      <c r="A80" s="2" t="s">
        <v>91</v>
      </c>
      <c r="B80" s="2" t="s">
        <v>146</v>
      </c>
      <c r="C80" s="2" t="s">
        <v>4323</v>
      </c>
      <c r="D80" s="6">
        <v>36800</v>
      </c>
      <c r="E80" s="7">
        <v>33600</v>
      </c>
      <c r="F80" s="7">
        <v>41600</v>
      </c>
      <c r="G80" s="8">
        <v>48000</v>
      </c>
      <c r="H80" s="17">
        <f t="shared" si="1"/>
        <v>160000</v>
      </c>
      <c r="L80" t="s">
        <v>92</v>
      </c>
      <c r="V80" t="s">
        <v>91</v>
      </c>
      <c r="W80" t="s">
        <v>146</v>
      </c>
    </row>
    <row r="81" spans="1:23" x14ac:dyDescent="0.25">
      <c r="A81" s="2" t="s">
        <v>92</v>
      </c>
      <c r="B81" s="2" t="s">
        <v>154</v>
      </c>
      <c r="C81" s="2" t="s">
        <v>4323</v>
      </c>
      <c r="D81" s="6">
        <v>36800</v>
      </c>
      <c r="E81" s="7">
        <v>33600</v>
      </c>
      <c r="F81" s="7">
        <v>41600</v>
      </c>
      <c r="G81" s="8">
        <v>48000</v>
      </c>
      <c r="H81" s="17">
        <f t="shared" si="1"/>
        <v>160000</v>
      </c>
      <c r="L81" t="s">
        <v>93</v>
      </c>
      <c r="V81" t="s">
        <v>92</v>
      </c>
      <c r="W81" t="s">
        <v>154</v>
      </c>
    </row>
    <row r="82" spans="1:23" x14ac:dyDescent="0.25">
      <c r="A82" s="2" t="s">
        <v>93</v>
      </c>
      <c r="B82" s="2" t="s">
        <v>154</v>
      </c>
      <c r="C82" s="2" t="s">
        <v>4323</v>
      </c>
      <c r="D82" s="6">
        <v>0</v>
      </c>
      <c r="E82" s="7">
        <v>0</v>
      </c>
      <c r="F82" s="7">
        <v>0</v>
      </c>
      <c r="G82" s="8">
        <v>47500</v>
      </c>
      <c r="H82" s="17">
        <f t="shared" si="1"/>
        <v>47500</v>
      </c>
      <c r="L82" t="s">
        <v>94</v>
      </c>
      <c r="V82" t="s">
        <v>93</v>
      </c>
      <c r="W82" t="s">
        <v>154</v>
      </c>
    </row>
    <row r="83" spans="1:23" x14ac:dyDescent="0.25">
      <c r="A83" s="2" t="s">
        <v>94</v>
      </c>
      <c r="B83" s="2" t="s">
        <v>154</v>
      </c>
      <c r="C83" s="2" t="s">
        <v>4323</v>
      </c>
      <c r="D83" s="6">
        <v>43700</v>
      </c>
      <c r="E83" s="7">
        <v>39900</v>
      </c>
      <c r="F83" s="7">
        <v>49400</v>
      </c>
      <c r="G83" s="8">
        <v>57000</v>
      </c>
      <c r="H83" s="17">
        <f t="shared" si="1"/>
        <v>190000</v>
      </c>
      <c r="L83" t="s">
        <v>95</v>
      </c>
      <c r="V83" t="s">
        <v>94</v>
      </c>
      <c r="W83" t="s">
        <v>154</v>
      </c>
    </row>
    <row r="84" spans="1:23" x14ac:dyDescent="0.25">
      <c r="A84" s="2" t="s">
        <v>95</v>
      </c>
      <c r="B84" s="2" t="s">
        <v>154</v>
      </c>
      <c r="C84" s="2" t="s">
        <v>4323</v>
      </c>
      <c r="D84" s="6">
        <v>0</v>
      </c>
      <c r="E84" s="7">
        <v>16800</v>
      </c>
      <c r="F84" s="7">
        <v>41600</v>
      </c>
      <c r="G84" s="8">
        <v>48000</v>
      </c>
      <c r="H84" s="17">
        <f t="shared" si="1"/>
        <v>106400</v>
      </c>
      <c r="L84" t="s">
        <v>96</v>
      </c>
      <c r="V84" t="s">
        <v>95</v>
      </c>
      <c r="W84" t="s">
        <v>154</v>
      </c>
    </row>
    <row r="85" spans="1:23" x14ac:dyDescent="0.25">
      <c r="A85" s="2" t="s">
        <v>96</v>
      </c>
      <c r="B85" s="2" t="s">
        <v>154</v>
      </c>
      <c r="C85" s="2" t="s">
        <v>4323</v>
      </c>
      <c r="D85" s="6">
        <v>55200</v>
      </c>
      <c r="E85" s="7">
        <v>50400</v>
      </c>
      <c r="F85" s="7">
        <v>62400</v>
      </c>
      <c r="G85" s="8">
        <v>72000</v>
      </c>
      <c r="H85" s="17">
        <f t="shared" si="1"/>
        <v>240000</v>
      </c>
      <c r="L85" t="s">
        <v>97</v>
      </c>
      <c r="V85" t="s">
        <v>96</v>
      </c>
      <c r="W85" t="s">
        <v>154</v>
      </c>
    </row>
    <row r="86" spans="1:23" x14ac:dyDescent="0.25">
      <c r="A86" s="2" t="s">
        <v>97</v>
      </c>
      <c r="B86" s="2" t="s">
        <v>154</v>
      </c>
      <c r="C86" s="2" t="s">
        <v>4323</v>
      </c>
      <c r="D86" s="6">
        <v>55200</v>
      </c>
      <c r="E86" s="7">
        <v>50400</v>
      </c>
      <c r="F86" s="7">
        <v>62400</v>
      </c>
      <c r="G86" s="8">
        <v>72000</v>
      </c>
      <c r="H86" s="17">
        <f t="shared" si="1"/>
        <v>240000</v>
      </c>
      <c r="L86" t="s">
        <v>117</v>
      </c>
      <c r="V86" t="s">
        <v>97</v>
      </c>
      <c r="W86" t="s">
        <v>154</v>
      </c>
    </row>
    <row r="87" spans="1:23" x14ac:dyDescent="0.25">
      <c r="A87" s="2" t="s">
        <v>117</v>
      </c>
      <c r="B87" s="2" t="s">
        <v>156</v>
      </c>
      <c r="C87" s="2" t="s">
        <v>4324</v>
      </c>
      <c r="D87" s="6">
        <v>0</v>
      </c>
      <c r="E87" s="7">
        <v>0</v>
      </c>
      <c r="F87" s="7">
        <v>0</v>
      </c>
      <c r="G87" s="8">
        <v>1099355.267043124</v>
      </c>
      <c r="H87" s="17">
        <f t="shared" si="1"/>
        <v>1099355.267043124</v>
      </c>
      <c r="L87" t="s">
        <v>118</v>
      </c>
      <c r="V87" t="s">
        <v>117</v>
      </c>
      <c r="W87" t="s">
        <v>156</v>
      </c>
    </row>
    <row r="88" spans="1:23" x14ac:dyDescent="0.25">
      <c r="A88" s="2" t="s">
        <v>118</v>
      </c>
      <c r="B88" s="2" t="s">
        <v>156</v>
      </c>
      <c r="C88" s="2" t="s">
        <v>4324</v>
      </c>
      <c r="D88" s="6">
        <v>0</v>
      </c>
      <c r="E88" s="7">
        <v>315443</v>
      </c>
      <c r="F88" s="7">
        <v>127175</v>
      </c>
      <c r="G88" s="8">
        <v>103540</v>
      </c>
      <c r="H88" s="17">
        <f t="shared" si="1"/>
        <v>546158</v>
      </c>
      <c r="L88" t="s">
        <v>119</v>
      </c>
      <c r="V88" t="s">
        <v>118</v>
      </c>
      <c r="W88" t="s">
        <v>156</v>
      </c>
    </row>
    <row r="89" spans="1:23" x14ac:dyDescent="0.25">
      <c r="A89" s="2" t="s">
        <v>119</v>
      </c>
      <c r="B89" s="2" t="s">
        <v>147</v>
      </c>
      <c r="C89" s="2" t="s">
        <v>4324</v>
      </c>
      <c r="D89" s="6">
        <v>128800</v>
      </c>
      <c r="E89" s="7">
        <v>161000</v>
      </c>
      <c r="F89" s="7">
        <v>161000</v>
      </c>
      <c r="G89" s="8">
        <v>193200</v>
      </c>
      <c r="H89" s="17">
        <f t="shared" si="1"/>
        <v>644000</v>
      </c>
      <c r="L89" t="s">
        <v>120</v>
      </c>
      <c r="V89" t="s">
        <v>119</v>
      </c>
      <c r="W89" t="s">
        <v>147</v>
      </c>
    </row>
    <row r="90" spans="1:23" x14ac:dyDescent="0.25">
      <c r="A90" s="2" t="s">
        <v>120</v>
      </c>
      <c r="B90" s="2" t="s">
        <v>147</v>
      </c>
      <c r="C90" s="2" t="s">
        <v>4324</v>
      </c>
      <c r="D90" s="6">
        <v>128800</v>
      </c>
      <c r="E90" s="7">
        <v>161000</v>
      </c>
      <c r="F90" s="7">
        <v>161000</v>
      </c>
      <c r="G90" s="8">
        <v>193200</v>
      </c>
      <c r="H90" s="17">
        <f t="shared" si="1"/>
        <v>644000</v>
      </c>
      <c r="L90" t="s">
        <v>121</v>
      </c>
      <c r="V90" t="s">
        <v>120</v>
      </c>
      <c r="W90" t="s">
        <v>147</v>
      </c>
    </row>
    <row r="91" spans="1:23" x14ac:dyDescent="0.25">
      <c r="A91" s="2" t="s">
        <v>121</v>
      </c>
      <c r="B91" s="2" t="s">
        <v>147</v>
      </c>
      <c r="C91" s="2" t="s">
        <v>4324</v>
      </c>
      <c r="D91" s="6">
        <v>0</v>
      </c>
      <c r="E91" s="7">
        <v>18208</v>
      </c>
      <c r="F91" s="7">
        <v>109250</v>
      </c>
      <c r="G91" s="8">
        <v>131100</v>
      </c>
      <c r="H91" s="17">
        <f t="shared" si="1"/>
        <v>258558</v>
      </c>
      <c r="L91" t="s">
        <v>122</v>
      </c>
      <c r="V91" t="s">
        <v>121</v>
      </c>
      <c r="W91" t="s">
        <v>147</v>
      </c>
    </row>
    <row r="92" spans="1:23" x14ac:dyDescent="0.25">
      <c r="A92" s="2" t="s">
        <v>122</v>
      </c>
      <c r="B92" s="2" t="s">
        <v>147</v>
      </c>
      <c r="C92" s="2" t="s">
        <v>4324</v>
      </c>
      <c r="D92" s="6">
        <v>0</v>
      </c>
      <c r="E92" s="7">
        <v>0</v>
      </c>
      <c r="F92" s="7">
        <v>124583</v>
      </c>
      <c r="G92" s="8">
        <v>179400</v>
      </c>
      <c r="H92" s="17">
        <f t="shared" si="1"/>
        <v>303983</v>
      </c>
      <c r="L92" t="s">
        <v>123</v>
      </c>
      <c r="V92" t="s">
        <v>122</v>
      </c>
      <c r="W92" t="s">
        <v>147</v>
      </c>
    </row>
    <row r="93" spans="1:23" x14ac:dyDescent="0.25">
      <c r="A93" s="2" t="s">
        <v>123</v>
      </c>
      <c r="B93" s="2" t="s">
        <v>147</v>
      </c>
      <c r="C93" s="2" t="s">
        <v>4324</v>
      </c>
      <c r="D93" s="6">
        <v>0</v>
      </c>
      <c r="E93" s="7">
        <v>0</v>
      </c>
      <c r="F93" s="7">
        <v>24917</v>
      </c>
      <c r="G93" s="8">
        <v>179400</v>
      </c>
      <c r="H93" s="17">
        <f t="shared" si="1"/>
        <v>204317</v>
      </c>
      <c r="L93" t="s">
        <v>124</v>
      </c>
      <c r="V93" t="s">
        <v>123</v>
      </c>
      <c r="W93" t="s">
        <v>147</v>
      </c>
    </row>
    <row r="94" spans="1:23" x14ac:dyDescent="0.25">
      <c r="A94" s="2" t="s">
        <v>124</v>
      </c>
      <c r="B94" s="2" t="s">
        <v>147</v>
      </c>
      <c r="C94" s="2" t="s">
        <v>4324</v>
      </c>
      <c r="D94" s="6">
        <v>0</v>
      </c>
      <c r="E94" s="7">
        <v>0</v>
      </c>
      <c r="F94" s="7">
        <v>0</v>
      </c>
      <c r="G94" s="8">
        <v>0</v>
      </c>
      <c r="H94" s="17">
        <f t="shared" si="1"/>
        <v>0</v>
      </c>
      <c r="L94" t="s">
        <v>125</v>
      </c>
      <c r="V94" t="s">
        <v>124</v>
      </c>
      <c r="W94" t="s">
        <v>147</v>
      </c>
    </row>
    <row r="95" spans="1:23" x14ac:dyDescent="0.25">
      <c r="A95" s="2" t="s">
        <v>125</v>
      </c>
      <c r="B95" s="2" t="s">
        <v>147</v>
      </c>
      <c r="C95" s="2" t="s">
        <v>4324</v>
      </c>
      <c r="D95" s="6">
        <v>0</v>
      </c>
      <c r="E95" s="7">
        <v>0</v>
      </c>
      <c r="F95" s="7">
        <v>0</v>
      </c>
      <c r="G95" s="8">
        <v>29900</v>
      </c>
      <c r="H95" s="17">
        <f t="shared" si="1"/>
        <v>29900</v>
      </c>
      <c r="L95" t="s">
        <v>126</v>
      </c>
      <c r="V95" t="s">
        <v>125</v>
      </c>
      <c r="W95" t="s">
        <v>147</v>
      </c>
    </row>
    <row r="96" spans="1:23" x14ac:dyDescent="0.25">
      <c r="A96" s="2" t="s">
        <v>126</v>
      </c>
      <c r="B96" s="2" t="s">
        <v>147</v>
      </c>
      <c r="C96" s="2" t="s">
        <v>4324</v>
      </c>
      <c r="D96" s="6">
        <v>0</v>
      </c>
      <c r="E96" s="7">
        <v>0</v>
      </c>
      <c r="F96" s="7">
        <v>0</v>
      </c>
      <c r="G96" s="8">
        <v>0</v>
      </c>
      <c r="H96" s="17">
        <f t="shared" si="1"/>
        <v>0</v>
      </c>
      <c r="L96" t="s">
        <v>127</v>
      </c>
      <c r="V96" t="s">
        <v>126</v>
      </c>
      <c r="W96" t="s">
        <v>147</v>
      </c>
    </row>
    <row r="97" spans="1:23" x14ac:dyDescent="0.25">
      <c r="A97" s="2" t="s">
        <v>127</v>
      </c>
      <c r="B97" s="2" t="s">
        <v>147</v>
      </c>
      <c r="C97" s="2" t="s">
        <v>4324</v>
      </c>
      <c r="D97" s="6">
        <v>142500</v>
      </c>
      <c r="E97" s="7">
        <v>178125</v>
      </c>
      <c r="F97" s="7">
        <v>178125</v>
      </c>
      <c r="G97" s="8">
        <v>213750</v>
      </c>
      <c r="H97" s="17">
        <f t="shared" si="1"/>
        <v>712500</v>
      </c>
      <c r="L97" t="s">
        <v>128</v>
      </c>
      <c r="V97" t="s">
        <v>127</v>
      </c>
      <c r="W97" t="s">
        <v>147</v>
      </c>
    </row>
    <row r="98" spans="1:23" x14ac:dyDescent="0.25">
      <c r="A98" s="2" t="s">
        <v>128</v>
      </c>
      <c r="B98" s="2" t="s">
        <v>147</v>
      </c>
      <c r="C98" s="2" t="s">
        <v>4324</v>
      </c>
      <c r="D98" s="6">
        <v>218500</v>
      </c>
      <c r="E98" s="7">
        <v>273125</v>
      </c>
      <c r="F98" s="7">
        <v>273125</v>
      </c>
      <c r="G98" s="8">
        <v>327750</v>
      </c>
      <c r="H98" s="17">
        <f t="shared" si="1"/>
        <v>1092500</v>
      </c>
      <c r="L98" t="s">
        <v>131</v>
      </c>
      <c r="V98" t="s">
        <v>128</v>
      </c>
      <c r="W98" t="s">
        <v>147</v>
      </c>
    </row>
    <row r="99" spans="1:23" x14ac:dyDescent="0.25">
      <c r="A99" s="2" t="s">
        <v>131</v>
      </c>
      <c r="B99" s="2" t="s">
        <v>156</v>
      </c>
      <c r="C99" s="2" t="s">
        <v>4324</v>
      </c>
      <c r="D99" s="6">
        <v>87400</v>
      </c>
      <c r="E99" s="7">
        <v>109250</v>
      </c>
      <c r="F99" s="7">
        <v>184911</v>
      </c>
      <c r="G99" s="8">
        <v>166354</v>
      </c>
      <c r="H99" s="17">
        <f t="shared" si="1"/>
        <v>547915</v>
      </c>
      <c r="L99" t="s">
        <v>132</v>
      </c>
      <c r="V99" t="s">
        <v>131</v>
      </c>
      <c r="W99" t="s">
        <v>156</v>
      </c>
    </row>
    <row r="100" spans="1:23" x14ac:dyDescent="0.25">
      <c r="A100" s="2" t="s">
        <v>132</v>
      </c>
      <c r="B100" s="2" t="s">
        <v>156</v>
      </c>
      <c r="C100" s="2" t="s">
        <v>4324</v>
      </c>
      <c r="D100" s="6">
        <v>0</v>
      </c>
      <c r="E100" s="7">
        <v>546707</v>
      </c>
      <c r="F100" s="7">
        <v>144127</v>
      </c>
      <c r="G100" s="8">
        <v>2019094</v>
      </c>
      <c r="H100" s="17">
        <f t="shared" si="1"/>
        <v>2709928</v>
      </c>
      <c r="L100" t="s">
        <v>133</v>
      </c>
      <c r="V100" t="s">
        <v>132</v>
      </c>
      <c r="W100" t="s">
        <v>156</v>
      </c>
    </row>
    <row r="101" spans="1:23" x14ac:dyDescent="0.25">
      <c r="A101" s="2" t="s">
        <v>133</v>
      </c>
      <c r="B101" s="2" t="s">
        <v>156</v>
      </c>
      <c r="C101" s="2" t="s">
        <v>4324</v>
      </c>
      <c r="D101" s="6">
        <v>0</v>
      </c>
      <c r="E101" s="7">
        <v>0</v>
      </c>
      <c r="F101" s="7">
        <v>138593</v>
      </c>
      <c r="G101" s="8">
        <v>1237510</v>
      </c>
      <c r="H101" s="17">
        <f t="shared" si="1"/>
        <v>1376103</v>
      </c>
      <c r="L101" t="s">
        <v>134</v>
      </c>
      <c r="V101" t="s">
        <v>133</v>
      </c>
      <c r="W101" t="s">
        <v>156</v>
      </c>
    </row>
    <row r="102" spans="1:23" x14ac:dyDescent="0.25">
      <c r="A102" s="2" t="s">
        <v>134</v>
      </c>
      <c r="B102" s="2" t="s">
        <v>156</v>
      </c>
      <c r="C102" s="2" t="s">
        <v>4324</v>
      </c>
      <c r="D102" s="6">
        <v>0</v>
      </c>
      <c r="E102" s="7">
        <v>113372</v>
      </c>
      <c r="F102" s="7">
        <v>225873</v>
      </c>
      <c r="G102" s="8">
        <v>204070</v>
      </c>
      <c r="H102" s="17">
        <f t="shared" si="1"/>
        <v>543315</v>
      </c>
      <c r="L102" t="s">
        <v>135</v>
      </c>
      <c r="V102" t="s">
        <v>134</v>
      </c>
      <c r="W102" t="s">
        <v>156</v>
      </c>
    </row>
    <row r="103" spans="1:23" x14ac:dyDescent="0.25">
      <c r="A103" s="2" t="s">
        <v>135</v>
      </c>
      <c r="B103" s="2" t="s">
        <v>156</v>
      </c>
      <c r="C103" s="2" t="s">
        <v>4324</v>
      </c>
      <c r="D103" s="6">
        <v>0</v>
      </c>
      <c r="E103" s="7">
        <v>121859</v>
      </c>
      <c r="F103" s="7">
        <v>171546</v>
      </c>
      <c r="G103" s="8">
        <v>271390</v>
      </c>
      <c r="H103" s="17">
        <f t="shared" si="1"/>
        <v>564795</v>
      </c>
      <c r="L103" t="s">
        <v>136</v>
      </c>
      <c r="V103" t="s">
        <v>135</v>
      </c>
      <c r="W103" t="s">
        <v>156</v>
      </c>
    </row>
    <row r="104" spans="1:23" x14ac:dyDescent="0.25">
      <c r="A104" s="2" t="s">
        <v>136</v>
      </c>
      <c r="B104" s="2" t="s">
        <v>156</v>
      </c>
      <c r="C104" s="2" t="s">
        <v>4324</v>
      </c>
      <c r="D104" s="6">
        <v>0</v>
      </c>
      <c r="E104" s="7">
        <v>0</v>
      </c>
      <c r="F104" s="7">
        <v>0</v>
      </c>
      <c r="G104" s="8">
        <v>0</v>
      </c>
      <c r="H104" s="17">
        <f t="shared" si="1"/>
        <v>0</v>
      </c>
      <c r="L104" t="s">
        <v>138</v>
      </c>
      <c r="V104" t="s">
        <v>136</v>
      </c>
      <c r="W104" t="s">
        <v>156</v>
      </c>
    </row>
    <row r="105" spans="1:23" x14ac:dyDescent="0.25">
      <c r="A105" s="2" t="s">
        <v>138</v>
      </c>
      <c r="B105" s="2" t="s">
        <v>156</v>
      </c>
      <c r="C105" s="2" t="s">
        <v>4324</v>
      </c>
      <c r="D105" s="6">
        <v>261900</v>
      </c>
      <c r="E105" s="7">
        <v>625167</v>
      </c>
      <c r="F105" s="7">
        <v>457367</v>
      </c>
      <c r="G105" s="8">
        <v>735188</v>
      </c>
      <c r="H105" s="17">
        <f t="shared" si="1"/>
        <v>2079622</v>
      </c>
      <c r="L105" t="s">
        <v>139</v>
      </c>
      <c r="V105" t="s">
        <v>138</v>
      </c>
      <c r="W105" t="s">
        <v>156</v>
      </c>
    </row>
    <row r="106" spans="1:23" x14ac:dyDescent="0.25">
      <c r="A106" s="2" t="s">
        <v>139</v>
      </c>
      <c r="B106" s="2" t="s">
        <v>156</v>
      </c>
      <c r="C106" s="2" t="s">
        <v>4324</v>
      </c>
      <c r="D106" s="6">
        <v>146817</v>
      </c>
      <c r="E106" s="7">
        <v>104072</v>
      </c>
      <c r="F106" s="7">
        <v>127916</v>
      </c>
      <c r="G106" s="8">
        <v>259676</v>
      </c>
      <c r="H106" s="17">
        <f t="shared" si="1"/>
        <v>638481</v>
      </c>
      <c r="L106" t="s">
        <v>140</v>
      </c>
      <c r="V106" t="s">
        <v>139</v>
      </c>
      <c r="W106" t="s">
        <v>156</v>
      </c>
    </row>
    <row r="107" spans="1:23" x14ac:dyDescent="0.25">
      <c r="A107" s="2" t="s">
        <v>140</v>
      </c>
      <c r="B107" s="2" t="s">
        <v>156</v>
      </c>
      <c r="C107" s="2" t="s">
        <v>4324</v>
      </c>
      <c r="D107" s="6">
        <v>76591</v>
      </c>
      <c r="E107" s="7">
        <v>243699</v>
      </c>
      <c r="F107" s="7">
        <v>312086</v>
      </c>
      <c r="G107" s="8">
        <v>462092</v>
      </c>
      <c r="H107" s="17">
        <f t="shared" si="1"/>
        <v>1094468</v>
      </c>
      <c r="L107" t="s">
        <v>141</v>
      </c>
      <c r="V107" t="s">
        <v>140</v>
      </c>
      <c r="W107" t="s">
        <v>156</v>
      </c>
    </row>
    <row r="108" spans="1:23" x14ac:dyDescent="0.25">
      <c r="A108" s="2" t="s">
        <v>141</v>
      </c>
      <c r="B108" s="2" t="s">
        <v>156</v>
      </c>
      <c r="C108" s="2" t="s">
        <v>4324</v>
      </c>
      <c r="D108" s="6">
        <v>0</v>
      </c>
      <c r="E108" s="7">
        <v>9575</v>
      </c>
      <c r="F108" s="7">
        <v>69390</v>
      </c>
      <c r="G108" s="8">
        <v>172639</v>
      </c>
      <c r="H108" s="17">
        <f t="shared" si="1"/>
        <v>251604</v>
      </c>
      <c r="L108" t="s">
        <v>142</v>
      </c>
      <c r="V108" t="s">
        <v>141</v>
      </c>
      <c r="W108" t="s">
        <v>156</v>
      </c>
    </row>
    <row r="109" spans="1:23" x14ac:dyDescent="0.25">
      <c r="A109" s="2" t="s">
        <v>142</v>
      </c>
      <c r="B109" s="2" t="s">
        <v>156</v>
      </c>
      <c r="C109" s="2" t="s">
        <v>4324</v>
      </c>
      <c r="D109" s="6">
        <v>0</v>
      </c>
      <c r="E109" s="7">
        <v>0</v>
      </c>
      <c r="F109" s="7">
        <v>9000</v>
      </c>
      <c r="G109" s="8">
        <v>103500</v>
      </c>
      <c r="H109" s="17">
        <f t="shared" si="1"/>
        <v>112500</v>
      </c>
      <c r="L109" t="s">
        <v>143</v>
      </c>
      <c r="V109" t="s">
        <v>142</v>
      </c>
      <c r="W109" t="s">
        <v>156</v>
      </c>
    </row>
    <row r="110" spans="1:23" x14ac:dyDescent="0.25">
      <c r="A110" s="5" t="s">
        <v>143</v>
      </c>
      <c r="B110" s="5" t="s">
        <v>156</v>
      </c>
      <c r="C110" s="5" t="s">
        <v>4324</v>
      </c>
      <c r="D110" s="6">
        <v>0</v>
      </c>
      <c r="E110" s="7">
        <v>0</v>
      </c>
      <c r="F110" s="7">
        <v>9000</v>
      </c>
      <c r="G110" s="8">
        <v>27000</v>
      </c>
      <c r="H110" s="17">
        <f t="shared" si="1"/>
        <v>36000</v>
      </c>
      <c r="L110" t="s">
        <v>68</v>
      </c>
      <c r="V110" t="s">
        <v>143</v>
      </c>
      <c r="W110" t="s">
        <v>156</v>
      </c>
    </row>
    <row r="111" spans="1:23" x14ac:dyDescent="0.25">
      <c r="A111" s="2" t="s">
        <v>68</v>
      </c>
      <c r="B111" s="2" t="s">
        <v>147</v>
      </c>
      <c r="C111" s="2" t="s">
        <v>4324</v>
      </c>
      <c r="D111" s="6">
        <v>48875</v>
      </c>
      <c r="E111" s="7">
        <v>244375</v>
      </c>
      <c r="F111" s="7">
        <v>244375</v>
      </c>
      <c r="G111" s="8">
        <v>293250</v>
      </c>
      <c r="H111" s="17">
        <f t="shared" si="1"/>
        <v>830875</v>
      </c>
      <c r="L111" t="s">
        <v>69</v>
      </c>
      <c r="V111" t="s">
        <v>68</v>
      </c>
      <c r="W111" t="s">
        <v>147</v>
      </c>
    </row>
    <row r="112" spans="1:23" x14ac:dyDescent="0.25">
      <c r="A112" s="2" t="s">
        <v>69</v>
      </c>
      <c r="B112" s="2" t="s">
        <v>147</v>
      </c>
      <c r="C112" s="2" t="s">
        <v>4324</v>
      </c>
      <c r="D112" s="6">
        <v>0</v>
      </c>
      <c r="E112" s="7">
        <v>0</v>
      </c>
      <c r="F112" s="7">
        <v>0</v>
      </c>
      <c r="G112" s="8">
        <v>111563</v>
      </c>
      <c r="H112" s="17">
        <f t="shared" si="1"/>
        <v>111563</v>
      </c>
      <c r="L112" t="s">
        <v>70</v>
      </c>
      <c r="V112" t="s">
        <v>69</v>
      </c>
      <c r="W112" t="s">
        <v>147</v>
      </c>
    </row>
    <row r="113" spans="1:23" x14ac:dyDescent="0.25">
      <c r="A113" s="2" t="s">
        <v>70</v>
      </c>
      <c r="B113" s="2" t="s">
        <v>147</v>
      </c>
      <c r="C113" s="2" t="s">
        <v>4324</v>
      </c>
      <c r="D113" s="6">
        <v>21667</v>
      </c>
      <c r="E113" s="7">
        <v>162500</v>
      </c>
      <c r="F113" s="7">
        <v>162500</v>
      </c>
      <c r="G113" s="8">
        <v>195000</v>
      </c>
      <c r="H113" s="17">
        <f t="shared" si="1"/>
        <v>541667</v>
      </c>
      <c r="L113" t="s">
        <v>71</v>
      </c>
      <c r="V113" t="s">
        <v>70</v>
      </c>
      <c r="W113" t="s">
        <v>147</v>
      </c>
    </row>
    <row r="114" spans="1:23" x14ac:dyDescent="0.25">
      <c r="A114" s="2" t="s">
        <v>71</v>
      </c>
      <c r="B114" s="2" t="s">
        <v>147</v>
      </c>
      <c r="C114" s="2" t="s">
        <v>4324</v>
      </c>
      <c r="D114" s="6">
        <v>0</v>
      </c>
      <c r="E114" s="7">
        <v>0</v>
      </c>
      <c r="F114" s="7">
        <v>0</v>
      </c>
      <c r="G114" s="8">
        <v>0</v>
      </c>
      <c r="H114" s="17">
        <f t="shared" si="1"/>
        <v>0</v>
      </c>
      <c r="L114" t="s">
        <v>72</v>
      </c>
      <c r="V114" t="s">
        <v>71</v>
      </c>
      <c r="W114" t="s">
        <v>147</v>
      </c>
    </row>
    <row r="115" spans="1:23" x14ac:dyDescent="0.25">
      <c r="A115" s="2" t="s">
        <v>72</v>
      </c>
      <c r="B115" s="2" t="s">
        <v>147</v>
      </c>
      <c r="C115" s="2" t="s">
        <v>4324</v>
      </c>
      <c r="D115" s="6">
        <v>0</v>
      </c>
      <c r="E115" s="7">
        <v>0</v>
      </c>
      <c r="F115" s="7">
        <v>0</v>
      </c>
      <c r="G115" s="8">
        <v>0</v>
      </c>
      <c r="H115" s="17">
        <f t="shared" si="1"/>
        <v>0</v>
      </c>
      <c r="L115" t="s">
        <v>74</v>
      </c>
      <c r="V115" t="s">
        <v>72</v>
      </c>
      <c r="W115" t="s">
        <v>147</v>
      </c>
    </row>
    <row r="116" spans="1:23" x14ac:dyDescent="0.25">
      <c r="A116" s="2" t="s">
        <v>74</v>
      </c>
      <c r="B116" s="2" t="s">
        <v>147</v>
      </c>
      <c r="C116" s="2" t="s">
        <v>4324</v>
      </c>
      <c r="D116" s="6">
        <v>167280</v>
      </c>
      <c r="E116" s="7">
        <v>257124</v>
      </c>
      <c r="F116" s="7">
        <v>375470</v>
      </c>
      <c r="G116" s="8">
        <v>356036</v>
      </c>
      <c r="H116" s="17">
        <f t="shared" si="1"/>
        <v>1155910</v>
      </c>
      <c r="L116" t="s">
        <v>75</v>
      </c>
      <c r="V116" t="s">
        <v>74</v>
      </c>
      <c r="W116" t="s">
        <v>147</v>
      </c>
    </row>
    <row r="117" spans="1:23" x14ac:dyDescent="0.25">
      <c r="A117" s="5" t="s">
        <v>75</v>
      </c>
      <c r="B117" s="5" t="s">
        <v>147</v>
      </c>
      <c r="C117" s="5" t="s">
        <v>4324</v>
      </c>
      <c r="D117" s="6">
        <v>0</v>
      </c>
      <c r="E117" s="7">
        <v>0</v>
      </c>
      <c r="F117" s="7">
        <v>0</v>
      </c>
      <c r="G117" s="8">
        <v>0</v>
      </c>
      <c r="H117" s="17">
        <f t="shared" si="1"/>
        <v>0</v>
      </c>
      <c r="L117" t="s">
        <v>76</v>
      </c>
      <c r="V117" t="s">
        <v>75</v>
      </c>
      <c r="W117" t="s">
        <v>147</v>
      </c>
    </row>
    <row r="118" spans="1:23" x14ac:dyDescent="0.25">
      <c r="A118" s="2" t="s">
        <v>76</v>
      </c>
      <c r="B118" s="2" t="s">
        <v>145</v>
      </c>
      <c r="C118" s="2" t="s">
        <v>4324</v>
      </c>
      <c r="D118" s="6">
        <v>44000</v>
      </c>
      <c r="E118" s="7">
        <v>165000</v>
      </c>
      <c r="F118" s="7">
        <v>165000</v>
      </c>
      <c r="G118" s="8">
        <v>198000</v>
      </c>
      <c r="H118" s="17">
        <f t="shared" si="1"/>
        <v>572000</v>
      </c>
      <c r="L118" t="s">
        <v>77</v>
      </c>
      <c r="V118" t="s">
        <v>76</v>
      </c>
      <c r="W118" t="s">
        <v>145</v>
      </c>
    </row>
    <row r="119" spans="1:23" x14ac:dyDescent="0.25">
      <c r="A119" s="2" t="s">
        <v>77</v>
      </c>
      <c r="B119" s="2" t="s">
        <v>145</v>
      </c>
      <c r="C119" s="2" t="s">
        <v>4324</v>
      </c>
      <c r="D119" s="6">
        <v>132000</v>
      </c>
      <c r="E119" s="7">
        <v>165000</v>
      </c>
      <c r="F119" s="7">
        <v>165000</v>
      </c>
      <c r="G119" s="8">
        <v>198000</v>
      </c>
      <c r="H119" s="17">
        <f t="shared" si="1"/>
        <v>660000</v>
      </c>
      <c r="L119" t="s">
        <v>78</v>
      </c>
      <c r="V119" t="s">
        <v>77</v>
      </c>
      <c r="W119" t="s">
        <v>145</v>
      </c>
    </row>
    <row r="120" spans="1:23" x14ac:dyDescent="0.25">
      <c r="A120" s="2" t="s">
        <v>78</v>
      </c>
      <c r="B120" s="2" t="s">
        <v>145</v>
      </c>
      <c r="C120" s="2" t="s">
        <v>4324</v>
      </c>
      <c r="D120" s="6">
        <v>0</v>
      </c>
      <c r="E120" s="7">
        <v>0</v>
      </c>
      <c r="F120" s="7">
        <v>71500</v>
      </c>
      <c r="G120" s="8">
        <v>171600</v>
      </c>
      <c r="H120" s="17">
        <f t="shared" si="1"/>
        <v>243100</v>
      </c>
      <c r="L120" t="s">
        <v>81</v>
      </c>
      <c r="V120" t="s">
        <v>78</v>
      </c>
      <c r="W120" t="s">
        <v>145</v>
      </c>
    </row>
    <row r="121" spans="1:23" x14ac:dyDescent="0.25">
      <c r="A121" s="2" t="s">
        <v>81</v>
      </c>
      <c r="B121" s="2" t="s">
        <v>145</v>
      </c>
      <c r="C121" s="2" t="s">
        <v>4324</v>
      </c>
      <c r="D121" s="6">
        <v>0</v>
      </c>
      <c r="E121" s="7">
        <v>0</v>
      </c>
      <c r="F121" s="7">
        <v>0</v>
      </c>
      <c r="G121" s="8">
        <v>0</v>
      </c>
      <c r="H121" s="17">
        <f t="shared" si="1"/>
        <v>0</v>
      </c>
      <c r="L121" t="s">
        <v>82</v>
      </c>
      <c r="V121" t="s">
        <v>81</v>
      </c>
      <c r="W121" t="s">
        <v>145</v>
      </c>
    </row>
    <row r="122" spans="1:23" x14ac:dyDescent="0.25">
      <c r="A122" s="11" t="s">
        <v>82</v>
      </c>
      <c r="B122" s="11" t="s">
        <v>145</v>
      </c>
      <c r="C122" s="11" t="s">
        <v>4324</v>
      </c>
      <c r="D122" s="6">
        <v>0</v>
      </c>
      <c r="E122" s="7">
        <v>0</v>
      </c>
      <c r="F122" s="7">
        <v>0</v>
      </c>
      <c r="G122" s="8">
        <v>42051.15</v>
      </c>
      <c r="H122" s="17">
        <f t="shared" si="1"/>
        <v>42051.15</v>
      </c>
      <c r="L122" t="s">
        <v>83</v>
      </c>
      <c r="V122" t="s">
        <v>82</v>
      </c>
      <c r="W122" t="s">
        <v>145</v>
      </c>
    </row>
    <row r="123" spans="1:23" x14ac:dyDescent="0.25">
      <c r="A123" s="2" t="s">
        <v>83</v>
      </c>
      <c r="B123" s="2" t="s">
        <v>147</v>
      </c>
      <c r="C123" s="2" t="s">
        <v>4324</v>
      </c>
      <c r="D123" s="6">
        <v>289987</v>
      </c>
      <c r="E123" s="7">
        <v>89887</v>
      </c>
      <c r="F123" s="7">
        <v>139234</v>
      </c>
      <c r="G123" s="8">
        <v>372808</v>
      </c>
      <c r="H123" s="17">
        <f t="shared" si="1"/>
        <v>891916</v>
      </c>
      <c r="L123" t="s">
        <v>84</v>
      </c>
      <c r="V123" t="s">
        <v>83</v>
      </c>
      <c r="W123" t="s">
        <v>147</v>
      </c>
    </row>
    <row r="124" spans="1:23" x14ac:dyDescent="0.25">
      <c r="A124" s="2" t="s">
        <v>84</v>
      </c>
      <c r="B124" s="2" t="s">
        <v>147</v>
      </c>
      <c r="C124" s="2" t="s">
        <v>4324</v>
      </c>
      <c r="D124" s="6">
        <v>0</v>
      </c>
      <c r="E124" s="7">
        <v>0</v>
      </c>
      <c r="F124" s="7">
        <v>0</v>
      </c>
      <c r="G124" s="8">
        <v>0</v>
      </c>
      <c r="H124" s="17">
        <f t="shared" si="1"/>
        <v>0</v>
      </c>
      <c r="L124" t="s">
        <v>129</v>
      </c>
      <c r="V124" t="s">
        <v>84</v>
      </c>
      <c r="W124" t="s">
        <v>147</v>
      </c>
    </row>
    <row r="125" spans="1:23" x14ac:dyDescent="0.25">
      <c r="A125" s="2" t="s">
        <v>129</v>
      </c>
      <c r="B125" s="2" t="s">
        <v>152</v>
      </c>
      <c r="C125" s="2" t="s">
        <v>4325</v>
      </c>
      <c r="D125" s="6">
        <v>0</v>
      </c>
      <c r="E125" s="7">
        <v>0</v>
      </c>
      <c r="F125" s="7">
        <v>0</v>
      </c>
      <c r="G125" s="8">
        <v>111563</v>
      </c>
      <c r="H125" s="17">
        <f t="shared" si="1"/>
        <v>111563</v>
      </c>
      <c r="L125" t="s">
        <v>130</v>
      </c>
      <c r="V125" t="s">
        <v>129</v>
      </c>
      <c r="W125" t="s">
        <v>152</v>
      </c>
    </row>
    <row r="126" spans="1:23" x14ac:dyDescent="0.25">
      <c r="A126" s="2" t="s">
        <v>130</v>
      </c>
      <c r="B126" s="2" t="s">
        <v>152</v>
      </c>
      <c r="C126" s="2" t="s">
        <v>4325</v>
      </c>
      <c r="D126" s="6">
        <v>0</v>
      </c>
      <c r="E126" s="7">
        <v>0</v>
      </c>
      <c r="F126" s="7">
        <v>0</v>
      </c>
      <c r="G126" s="8">
        <v>97500</v>
      </c>
      <c r="H126" s="17">
        <f t="shared" si="1"/>
        <v>97500</v>
      </c>
      <c r="L126" t="s">
        <v>137</v>
      </c>
      <c r="V126" t="s">
        <v>130</v>
      </c>
      <c r="W126" t="s">
        <v>152</v>
      </c>
    </row>
    <row r="127" spans="1:23" x14ac:dyDescent="0.25">
      <c r="A127" s="2" t="s">
        <v>137</v>
      </c>
      <c r="B127" s="2" t="s">
        <v>152</v>
      </c>
      <c r="C127" s="2" t="s">
        <v>4325</v>
      </c>
      <c r="D127" s="6">
        <v>0</v>
      </c>
      <c r="E127" s="7">
        <v>0</v>
      </c>
      <c r="F127" s="7">
        <v>15083</v>
      </c>
      <c r="G127" s="8">
        <v>103079</v>
      </c>
      <c r="H127" s="17">
        <f t="shared" si="1"/>
        <v>118162</v>
      </c>
      <c r="L127" t="s">
        <v>34</v>
      </c>
      <c r="V127" t="s">
        <v>137</v>
      </c>
      <c r="W127" t="s">
        <v>152</v>
      </c>
    </row>
    <row r="128" spans="1:23" x14ac:dyDescent="0.25">
      <c r="A128" s="2" t="s">
        <v>34</v>
      </c>
      <c r="B128" s="2" t="s">
        <v>153</v>
      </c>
      <c r="C128" s="2" t="s">
        <v>4325</v>
      </c>
      <c r="D128" s="6">
        <v>258000</v>
      </c>
      <c r="E128" s="7">
        <v>138667</v>
      </c>
      <c r="F128" s="7">
        <v>192000</v>
      </c>
      <c r="G128" s="8">
        <v>240000</v>
      </c>
      <c r="H128" s="17">
        <f t="shared" si="1"/>
        <v>828667</v>
      </c>
      <c r="L128" t="s">
        <v>35</v>
      </c>
      <c r="V128" t="s">
        <v>34</v>
      </c>
      <c r="W128" t="s">
        <v>153</v>
      </c>
    </row>
    <row r="129" spans="1:23" x14ac:dyDescent="0.25">
      <c r="A129" s="2" t="s">
        <v>35</v>
      </c>
      <c r="B129" s="2" t="s">
        <v>153</v>
      </c>
      <c r="C129" s="2" t="s">
        <v>4325</v>
      </c>
      <c r="D129" s="6">
        <v>140000</v>
      </c>
      <c r="E129" s="7">
        <v>182000</v>
      </c>
      <c r="F129" s="7">
        <v>192000</v>
      </c>
      <c r="G129" s="8">
        <v>240000</v>
      </c>
      <c r="H129" s="17">
        <f t="shared" si="1"/>
        <v>754000</v>
      </c>
      <c r="L129" t="s">
        <v>36</v>
      </c>
      <c r="V129" t="s">
        <v>35</v>
      </c>
      <c r="W129" t="s">
        <v>153</v>
      </c>
    </row>
    <row r="130" spans="1:23" x14ac:dyDescent="0.25">
      <c r="A130" s="2" t="s">
        <v>36</v>
      </c>
      <c r="B130" s="2" t="s">
        <v>153</v>
      </c>
      <c r="C130" s="2" t="s">
        <v>4325</v>
      </c>
      <c r="D130" s="6">
        <v>182872.1925</v>
      </c>
      <c r="E130" s="7">
        <v>258864.04949999999</v>
      </c>
      <c r="F130" s="7">
        <v>56000</v>
      </c>
      <c r="G130" s="8">
        <v>210000</v>
      </c>
      <c r="H130" s="17">
        <f t="shared" si="1"/>
        <v>707736.24199999997</v>
      </c>
      <c r="L130" t="s">
        <v>37</v>
      </c>
      <c r="V130" t="s">
        <v>36</v>
      </c>
      <c r="W130" t="s">
        <v>153</v>
      </c>
    </row>
    <row r="131" spans="1:23" x14ac:dyDescent="0.25">
      <c r="A131" s="2" t="s">
        <v>37</v>
      </c>
      <c r="B131" s="2" t="s">
        <v>153</v>
      </c>
      <c r="C131" s="2" t="s">
        <v>4325</v>
      </c>
      <c r="D131" s="6">
        <v>116667</v>
      </c>
      <c r="E131" s="7">
        <v>182000</v>
      </c>
      <c r="F131" s="7">
        <v>168000</v>
      </c>
      <c r="G131" s="8">
        <v>210000</v>
      </c>
      <c r="H131" s="17">
        <f t="shared" si="1"/>
        <v>676667</v>
      </c>
      <c r="L131" t="s">
        <v>38</v>
      </c>
      <c r="V131" t="s">
        <v>37</v>
      </c>
      <c r="W131" t="s">
        <v>153</v>
      </c>
    </row>
    <row r="132" spans="1:23" x14ac:dyDescent="0.25">
      <c r="A132" s="2" t="s">
        <v>38</v>
      </c>
      <c r="B132" s="2" t="s">
        <v>153</v>
      </c>
      <c r="C132" s="2" t="s">
        <v>4325</v>
      </c>
      <c r="D132" s="6">
        <v>0</v>
      </c>
      <c r="E132" s="7">
        <v>0</v>
      </c>
      <c r="F132" s="7">
        <v>28000</v>
      </c>
      <c r="G132" s="8">
        <v>210000</v>
      </c>
      <c r="H132" s="17">
        <f t="shared" ref="H132:H143" si="2">SUM(D132:G132)</f>
        <v>238000</v>
      </c>
      <c r="L132" t="s">
        <v>39</v>
      </c>
      <c r="V132" t="s">
        <v>38</v>
      </c>
      <c r="W132" t="s">
        <v>153</v>
      </c>
    </row>
    <row r="133" spans="1:23" x14ac:dyDescent="0.25">
      <c r="A133" s="2" t="s">
        <v>39</v>
      </c>
      <c r="B133" s="2" t="s">
        <v>153</v>
      </c>
      <c r="C133" s="2" t="s">
        <v>4325</v>
      </c>
      <c r="D133" s="6">
        <v>0</v>
      </c>
      <c r="E133" s="7">
        <v>0</v>
      </c>
      <c r="F133" s="7">
        <v>0</v>
      </c>
      <c r="G133" s="8">
        <v>105000</v>
      </c>
      <c r="H133" s="17">
        <f t="shared" si="2"/>
        <v>105000</v>
      </c>
      <c r="L133" t="s">
        <v>50</v>
      </c>
      <c r="V133" t="s">
        <v>39</v>
      </c>
      <c r="W133" t="s">
        <v>153</v>
      </c>
    </row>
    <row r="134" spans="1:23" x14ac:dyDescent="0.25">
      <c r="A134" s="2" t="s">
        <v>50</v>
      </c>
      <c r="B134" s="2" t="s">
        <v>153</v>
      </c>
      <c r="C134" s="2" t="s">
        <v>4325</v>
      </c>
      <c r="D134" s="6">
        <v>258363.90854999999</v>
      </c>
      <c r="E134" s="7">
        <v>398644.50667500001</v>
      </c>
      <c r="F134" s="7">
        <v>457389</v>
      </c>
      <c r="G134" s="8">
        <v>323006</v>
      </c>
      <c r="H134" s="17">
        <f t="shared" si="2"/>
        <v>1437403.4152250001</v>
      </c>
      <c r="L134" t="s">
        <v>51</v>
      </c>
      <c r="V134" t="s">
        <v>50</v>
      </c>
      <c r="W134" t="s">
        <v>153</v>
      </c>
    </row>
    <row r="135" spans="1:23" x14ac:dyDescent="0.25">
      <c r="A135" s="2" t="s">
        <v>51</v>
      </c>
      <c r="B135" s="2" t="s">
        <v>153</v>
      </c>
      <c r="C135" s="2" t="s">
        <v>4325</v>
      </c>
      <c r="D135" s="6">
        <v>281284</v>
      </c>
      <c r="E135" s="7">
        <v>418233</v>
      </c>
      <c r="F135" s="7">
        <v>313103</v>
      </c>
      <c r="G135" s="8">
        <v>403696</v>
      </c>
      <c r="H135" s="17">
        <f t="shared" si="2"/>
        <v>1416316</v>
      </c>
      <c r="L135" t="s">
        <v>52</v>
      </c>
      <c r="V135" t="s">
        <v>51</v>
      </c>
      <c r="W135" t="s">
        <v>153</v>
      </c>
    </row>
    <row r="136" spans="1:23" x14ac:dyDescent="0.25">
      <c r="A136" s="2" t="s">
        <v>52</v>
      </c>
      <c r="B136" s="2" t="s">
        <v>153</v>
      </c>
      <c r="C136" s="2" t="s">
        <v>4325</v>
      </c>
      <c r="D136" s="6">
        <v>28153</v>
      </c>
      <c r="E136" s="7">
        <v>272813</v>
      </c>
      <c r="F136" s="7">
        <v>302541</v>
      </c>
      <c r="G136" s="8">
        <v>210356</v>
      </c>
      <c r="H136" s="17">
        <f t="shared" si="2"/>
        <v>813863</v>
      </c>
      <c r="L136" t="s">
        <v>53</v>
      </c>
      <c r="V136" t="s">
        <v>52</v>
      </c>
      <c r="W136" t="s">
        <v>153</v>
      </c>
    </row>
    <row r="137" spans="1:23" x14ac:dyDescent="0.25">
      <c r="A137" s="2" t="s">
        <v>53</v>
      </c>
      <c r="B137" s="2" t="s">
        <v>153</v>
      </c>
      <c r="C137" s="2" t="s">
        <v>4325</v>
      </c>
      <c r="D137" s="6">
        <v>0</v>
      </c>
      <c r="E137" s="7">
        <v>0</v>
      </c>
      <c r="F137" s="7">
        <v>17288</v>
      </c>
      <c r="G137" s="8">
        <v>189592</v>
      </c>
      <c r="H137" s="17">
        <f t="shared" si="2"/>
        <v>206880</v>
      </c>
      <c r="L137" t="s">
        <v>54</v>
      </c>
      <c r="V137" t="s">
        <v>53</v>
      </c>
      <c r="W137" t="s">
        <v>153</v>
      </c>
    </row>
    <row r="138" spans="1:23" x14ac:dyDescent="0.25">
      <c r="A138" s="2" t="s">
        <v>54</v>
      </c>
      <c r="B138" s="2" t="s">
        <v>153</v>
      </c>
      <c r="C138" s="2" t="s">
        <v>4325</v>
      </c>
      <c r="D138" s="6">
        <v>0</v>
      </c>
      <c r="E138" s="7">
        <v>0</v>
      </c>
      <c r="F138" s="7">
        <v>210845</v>
      </c>
      <c r="G138" s="8">
        <v>139671.57307499999</v>
      </c>
      <c r="H138" s="17">
        <f t="shared" si="2"/>
        <v>350516.57307499996</v>
      </c>
      <c r="L138" t="s">
        <v>55</v>
      </c>
      <c r="V138" t="s">
        <v>54</v>
      </c>
      <c r="W138" t="s">
        <v>153</v>
      </c>
    </row>
    <row r="139" spans="1:23" x14ac:dyDescent="0.25">
      <c r="A139" s="2" t="s">
        <v>55</v>
      </c>
      <c r="B139" s="2" t="s">
        <v>153</v>
      </c>
      <c r="C139" s="2" t="s">
        <v>4325</v>
      </c>
      <c r="D139" s="6">
        <v>0</v>
      </c>
      <c r="E139" s="7">
        <v>0</v>
      </c>
      <c r="F139" s="7">
        <v>127224</v>
      </c>
      <c r="G139" s="8">
        <v>50957</v>
      </c>
      <c r="H139" s="17">
        <f t="shared" si="2"/>
        <v>178181</v>
      </c>
      <c r="L139" t="s">
        <v>56</v>
      </c>
      <c r="V139" t="s">
        <v>55</v>
      </c>
      <c r="W139" t="s">
        <v>153</v>
      </c>
    </row>
    <row r="140" spans="1:23" x14ac:dyDescent="0.25">
      <c r="A140" s="2" t="s">
        <v>56</v>
      </c>
      <c r="B140" s="2" t="s">
        <v>153</v>
      </c>
      <c r="C140" s="2" t="s">
        <v>4325</v>
      </c>
      <c r="D140" s="6">
        <v>0</v>
      </c>
      <c r="E140" s="7">
        <v>0</v>
      </c>
      <c r="F140" s="7">
        <v>0</v>
      </c>
      <c r="G140" s="8">
        <v>0</v>
      </c>
      <c r="H140" s="17">
        <f t="shared" si="2"/>
        <v>0</v>
      </c>
      <c r="L140" t="s">
        <v>73</v>
      </c>
      <c r="V140" t="s">
        <v>56</v>
      </c>
      <c r="W140" t="s">
        <v>153</v>
      </c>
    </row>
    <row r="141" spans="1:23" x14ac:dyDescent="0.25">
      <c r="A141" s="2" t="s">
        <v>73</v>
      </c>
      <c r="B141" s="2" t="s">
        <v>152</v>
      </c>
      <c r="C141" s="2" t="s">
        <v>4325</v>
      </c>
      <c r="D141" s="6">
        <v>55250</v>
      </c>
      <c r="E141" s="7">
        <v>138125</v>
      </c>
      <c r="F141" s="7">
        <v>138125</v>
      </c>
      <c r="G141" s="8">
        <v>165750</v>
      </c>
      <c r="H141" s="17">
        <f t="shared" si="2"/>
        <v>497250</v>
      </c>
      <c r="L141" t="s">
        <v>79</v>
      </c>
      <c r="V141" t="s">
        <v>73</v>
      </c>
      <c r="W141" t="s">
        <v>152</v>
      </c>
    </row>
    <row r="142" spans="1:23" x14ac:dyDescent="0.25">
      <c r="A142" s="2" t="s">
        <v>79</v>
      </c>
      <c r="B142" s="2" t="s">
        <v>152</v>
      </c>
      <c r="C142" s="2" t="s">
        <v>4325</v>
      </c>
      <c r="D142" s="6">
        <v>97410</v>
      </c>
      <c r="E142" s="7">
        <v>289998</v>
      </c>
      <c r="F142" s="7">
        <v>288519</v>
      </c>
      <c r="G142" s="8">
        <v>295997</v>
      </c>
      <c r="H142" s="17">
        <f t="shared" si="2"/>
        <v>971924</v>
      </c>
      <c r="L142" t="s">
        <v>80</v>
      </c>
      <c r="V142" t="s">
        <v>79</v>
      </c>
      <c r="W142" t="s">
        <v>152</v>
      </c>
    </row>
    <row r="143" spans="1:23" x14ac:dyDescent="0.25">
      <c r="A143" s="2" t="s">
        <v>80</v>
      </c>
      <c r="B143" s="2" t="s">
        <v>152</v>
      </c>
      <c r="C143" s="2" t="s">
        <v>4325</v>
      </c>
      <c r="D143" s="6">
        <v>0</v>
      </c>
      <c r="E143" s="7">
        <v>0</v>
      </c>
      <c r="F143" s="7">
        <v>0</v>
      </c>
      <c r="G143" s="8">
        <v>28600</v>
      </c>
      <c r="H143" s="17">
        <f t="shared" si="2"/>
        <v>28600</v>
      </c>
      <c r="V143" t="s">
        <v>80</v>
      </c>
      <c r="W143" t="s">
        <v>152</v>
      </c>
    </row>
  </sheetData>
  <sortState xmlns:xlrd2="http://schemas.microsoft.com/office/spreadsheetml/2017/richdata2" ref="A3:G143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57"/>
  <sheetViews>
    <sheetView workbookViewId="0">
      <selection activeCell="B1" sqref="B1"/>
    </sheetView>
  </sheetViews>
  <sheetFormatPr defaultRowHeight="15" x14ac:dyDescent="0.25"/>
  <cols>
    <col min="1" max="1" width="19.140625" style="2" bestFit="1" customWidth="1"/>
    <col min="2" max="2" width="12.7109375" style="3" bestFit="1" customWidth="1"/>
    <col min="3" max="3" width="12.7109375" style="3" customWidth="1"/>
    <col min="4" max="4" width="12.42578125" bestFit="1" customWidth="1"/>
    <col min="5" max="6" width="12.42578125" style="2" customWidth="1"/>
    <col min="7" max="7" width="18.140625" style="4" bestFit="1" customWidth="1"/>
  </cols>
  <sheetData>
    <row r="1" spans="1:7" x14ac:dyDescent="0.25">
      <c r="A1" s="9" t="s">
        <v>157</v>
      </c>
      <c r="B1" s="14" t="s">
        <v>4316</v>
      </c>
      <c r="C1" s="19" t="s">
        <v>0</v>
      </c>
      <c r="D1" s="10" t="s">
        <v>4314</v>
      </c>
      <c r="E1" s="21" t="s">
        <v>4329</v>
      </c>
      <c r="F1" s="21" t="s">
        <v>4330</v>
      </c>
      <c r="G1" s="15" t="s">
        <v>4315</v>
      </c>
    </row>
    <row r="2" spans="1:7" x14ac:dyDescent="0.25">
      <c r="A2" s="2" t="s">
        <v>369</v>
      </c>
      <c r="B2" s="3">
        <v>41276</v>
      </c>
      <c r="C2" s="20" t="str">
        <f>VLOOKUP(D2,Quotas!A:B,2,FALSE)</f>
        <v>Manager 3</v>
      </c>
      <c r="D2" s="2" t="s">
        <v>77</v>
      </c>
      <c r="E2" s="22" t="str">
        <f>"Q"&amp;ROUNDUP(MONTH(B2)/3,0)</f>
        <v>Q1</v>
      </c>
      <c r="F2" s="22" t="str">
        <f>VLOOKUP(C2,Quotas!R:S,2,FALSE)</f>
        <v>SE</v>
      </c>
      <c r="G2" s="4">
        <v>22200</v>
      </c>
    </row>
    <row r="3" spans="1:7" x14ac:dyDescent="0.25">
      <c r="A3" s="2" t="s">
        <v>810</v>
      </c>
      <c r="B3" s="3">
        <v>41277</v>
      </c>
      <c r="C3" s="20" t="str">
        <f>VLOOKUP(D3,Quotas!A:B,2,FALSE)</f>
        <v>Manager 5</v>
      </c>
      <c r="D3" s="2" t="s">
        <v>127</v>
      </c>
      <c r="E3" s="22" t="str">
        <f t="shared" ref="E3:E66" si="0">"Q"&amp;ROUNDUP(MONTH(B3)/3,0)</f>
        <v>Q1</v>
      </c>
      <c r="F3" s="22" t="str">
        <f>VLOOKUP(C3,Quotas!R:S,2,FALSE)</f>
        <v>SE</v>
      </c>
      <c r="G3" s="4">
        <v>9400</v>
      </c>
    </row>
    <row r="4" spans="1:7" x14ac:dyDescent="0.25">
      <c r="A4" s="2" t="s">
        <v>1303</v>
      </c>
      <c r="B4" s="3">
        <v>41277</v>
      </c>
      <c r="C4" s="20" t="str">
        <f>VLOOKUP(D4,Quotas!A:B,2,FALSE)</f>
        <v>Manager 6</v>
      </c>
      <c r="D4" s="2" t="s">
        <v>42</v>
      </c>
      <c r="E4" s="22" t="str">
        <f t="shared" si="0"/>
        <v>Q1</v>
      </c>
      <c r="F4" s="22" t="str">
        <f>VLOOKUP(C4,Quotas!R:S,2,FALSE)</f>
        <v>AU</v>
      </c>
      <c r="G4" s="4">
        <v>10287.56</v>
      </c>
    </row>
    <row r="5" spans="1:7" x14ac:dyDescent="0.25">
      <c r="A5" s="2" t="s">
        <v>1095</v>
      </c>
      <c r="B5" s="3">
        <v>41277</v>
      </c>
      <c r="C5" s="20" t="str">
        <f>VLOOKUP(D5,Quotas!A:B,2,FALSE)</f>
        <v>Manager 6</v>
      </c>
      <c r="D5" s="2" t="s">
        <v>43</v>
      </c>
      <c r="E5" s="22" t="str">
        <f t="shared" si="0"/>
        <v>Q1</v>
      </c>
      <c r="F5" s="22" t="str">
        <f>VLOOKUP(C5,Quotas!R:S,2,FALSE)</f>
        <v>AU</v>
      </c>
      <c r="G5" s="4">
        <v>0</v>
      </c>
    </row>
    <row r="6" spans="1:7" x14ac:dyDescent="0.25">
      <c r="A6" s="2" t="s">
        <v>1096</v>
      </c>
      <c r="B6" s="3">
        <v>41277</v>
      </c>
      <c r="C6" s="20" t="str">
        <f>VLOOKUP(D6,Quotas!A:B,2,FALSE)</f>
        <v>Manager 6</v>
      </c>
      <c r="D6" s="2" t="s">
        <v>43</v>
      </c>
      <c r="E6" s="22" t="str">
        <f t="shared" si="0"/>
        <v>Q1</v>
      </c>
      <c r="F6" s="22" t="str">
        <f>VLOOKUP(C6,Quotas!R:S,2,FALSE)</f>
        <v>AU</v>
      </c>
      <c r="G6" s="4">
        <v>10114.65</v>
      </c>
    </row>
    <row r="7" spans="1:7" x14ac:dyDescent="0.25">
      <c r="A7" s="2" t="s">
        <v>1761</v>
      </c>
      <c r="B7" s="3">
        <v>41278</v>
      </c>
      <c r="C7" s="20" t="str">
        <f>VLOOKUP(D7,Quotas!A:B,2,FALSE)</f>
        <v>Manager 11</v>
      </c>
      <c r="D7" s="2" t="s">
        <v>109</v>
      </c>
      <c r="E7" s="22" t="str">
        <f t="shared" si="0"/>
        <v>Q1</v>
      </c>
      <c r="F7" s="22" t="str">
        <f>VLOOKUP(C7,Quotas!R:S,2,FALSE)</f>
        <v>IN</v>
      </c>
      <c r="G7" s="4">
        <v>2400</v>
      </c>
    </row>
    <row r="8" spans="1:7" x14ac:dyDescent="0.25">
      <c r="A8" s="2" t="s">
        <v>710</v>
      </c>
      <c r="B8" s="3">
        <v>41278</v>
      </c>
      <c r="C8" s="20" t="str">
        <f>VLOOKUP(D8,Quotas!A:B,2,FALSE)</f>
        <v>Manager 5</v>
      </c>
      <c r="D8" s="2" t="s">
        <v>74</v>
      </c>
      <c r="E8" s="22" t="str">
        <f t="shared" si="0"/>
        <v>Q1</v>
      </c>
      <c r="F8" s="22" t="str">
        <f>VLOOKUP(C8,Quotas!R:S,2,FALSE)</f>
        <v>SE</v>
      </c>
      <c r="G8" s="4">
        <v>28857.599999999999</v>
      </c>
    </row>
    <row r="9" spans="1:7" x14ac:dyDescent="0.25">
      <c r="A9" s="2" t="s">
        <v>711</v>
      </c>
      <c r="B9" s="3">
        <v>41278</v>
      </c>
      <c r="C9" s="20" t="str">
        <f>VLOOKUP(D9,Quotas!A:B,2,FALSE)</f>
        <v>Manager 5</v>
      </c>
      <c r="D9" s="2" t="s">
        <v>74</v>
      </c>
      <c r="E9" s="22" t="str">
        <f t="shared" si="0"/>
        <v>Q1</v>
      </c>
      <c r="F9" s="22" t="str">
        <f>VLOOKUP(C9,Quotas!R:S,2,FALSE)</f>
        <v>SE</v>
      </c>
      <c r="G9" s="4">
        <v>9210</v>
      </c>
    </row>
    <row r="10" spans="1:7" x14ac:dyDescent="0.25">
      <c r="A10" s="2" t="s">
        <v>1762</v>
      </c>
      <c r="B10" s="3">
        <v>41281</v>
      </c>
      <c r="C10" s="20" t="str">
        <f>VLOOKUP(D10,Quotas!A:B,2,FALSE)</f>
        <v>Manager 11</v>
      </c>
      <c r="D10" s="2" t="s">
        <v>109</v>
      </c>
      <c r="E10" s="22" t="str">
        <f t="shared" si="0"/>
        <v>Q1</v>
      </c>
      <c r="F10" s="22" t="str">
        <f>VLOOKUP(C10,Quotas!R:S,2,FALSE)</f>
        <v>IN</v>
      </c>
      <c r="G10" s="4">
        <v>7976.25</v>
      </c>
    </row>
    <row r="11" spans="1:7" x14ac:dyDescent="0.25">
      <c r="A11" s="2" t="s">
        <v>1763</v>
      </c>
      <c r="B11" s="3">
        <v>41281</v>
      </c>
      <c r="C11" s="20" t="str">
        <f>VLOOKUP(D11,Quotas!A:B,2,FALSE)</f>
        <v>Manager 11</v>
      </c>
      <c r="D11" s="2" t="s">
        <v>109</v>
      </c>
      <c r="E11" s="22" t="str">
        <f t="shared" si="0"/>
        <v>Q1</v>
      </c>
      <c r="F11" s="22" t="str">
        <f>VLOOKUP(C11,Quotas!R:S,2,FALSE)</f>
        <v>IN</v>
      </c>
      <c r="G11" s="4">
        <v>40000</v>
      </c>
    </row>
    <row r="12" spans="1:7" x14ac:dyDescent="0.25">
      <c r="A12" s="2" t="s">
        <v>1737</v>
      </c>
      <c r="B12" s="3">
        <v>41282</v>
      </c>
      <c r="C12" s="20" t="str">
        <f>VLOOKUP(D12,Quotas!A:B,2,FALSE)</f>
        <v>Manager 11</v>
      </c>
      <c r="D12" s="2" t="s">
        <v>105</v>
      </c>
      <c r="E12" s="22" t="str">
        <f t="shared" si="0"/>
        <v>Q1</v>
      </c>
      <c r="F12" s="22" t="str">
        <f>VLOOKUP(C12,Quotas!R:S,2,FALSE)</f>
        <v>IN</v>
      </c>
      <c r="G12" s="4">
        <v>0</v>
      </c>
    </row>
    <row r="13" spans="1:7" x14ac:dyDescent="0.25">
      <c r="A13" s="2" t="s">
        <v>602</v>
      </c>
      <c r="B13" s="3">
        <v>41282</v>
      </c>
      <c r="C13" s="20" t="str">
        <f>VLOOKUP(D13,Quotas!A:B,2,FALSE)</f>
        <v>Manager 5</v>
      </c>
      <c r="D13" s="2" t="s">
        <v>128</v>
      </c>
      <c r="E13" s="22" t="str">
        <f t="shared" si="0"/>
        <v>Q1</v>
      </c>
      <c r="F13" s="22" t="str">
        <f>VLOOKUP(C13,Quotas!R:S,2,FALSE)</f>
        <v>SE</v>
      </c>
      <c r="G13" s="4">
        <v>32400</v>
      </c>
    </row>
    <row r="14" spans="1:7" x14ac:dyDescent="0.25">
      <c r="A14" s="2" t="s">
        <v>1304</v>
      </c>
      <c r="B14" s="3">
        <v>41282</v>
      </c>
      <c r="C14" s="20" t="str">
        <f>VLOOKUP(D14,Quotas!A:B,2,FALSE)</f>
        <v>Manager 6</v>
      </c>
      <c r="D14" s="2" t="s">
        <v>42</v>
      </c>
      <c r="E14" s="22" t="str">
        <f t="shared" si="0"/>
        <v>Q1</v>
      </c>
      <c r="F14" s="22" t="str">
        <f>VLOOKUP(C14,Quotas!R:S,2,FALSE)</f>
        <v>AU</v>
      </c>
      <c r="G14" s="4">
        <v>58837.2</v>
      </c>
    </row>
    <row r="15" spans="1:7" x14ac:dyDescent="0.25">
      <c r="A15" s="2" t="s">
        <v>1097</v>
      </c>
      <c r="B15" s="3">
        <v>41282</v>
      </c>
      <c r="C15" s="20" t="str">
        <f>VLOOKUP(D15,Quotas!A:B,2,FALSE)</f>
        <v>Manager 6</v>
      </c>
      <c r="D15" s="2" t="s">
        <v>43</v>
      </c>
      <c r="E15" s="22" t="str">
        <f t="shared" si="0"/>
        <v>Q1</v>
      </c>
      <c r="F15" s="22" t="str">
        <f>VLOOKUP(C15,Quotas!R:S,2,FALSE)</f>
        <v>AU</v>
      </c>
      <c r="G15" s="4">
        <v>16400</v>
      </c>
    </row>
    <row r="16" spans="1:7" x14ac:dyDescent="0.25">
      <c r="A16" s="2" t="s">
        <v>3803</v>
      </c>
      <c r="B16" s="3">
        <v>41282</v>
      </c>
      <c r="C16" s="20" t="str">
        <f>VLOOKUP(D16,Quotas!A:B,2,FALSE)</f>
        <v>Manager 15</v>
      </c>
      <c r="D16" s="2" t="s">
        <v>58</v>
      </c>
      <c r="E16" s="22" t="str">
        <f t="shared" si="0"/>
        <v>Q1</v>
      </c>
      <c r="F16" s="22" t="str">
        <f>VLOOKUP(C16,Quotas!R:S,2,FALSE)</f>
        <v>AU</v>
      </c>
      <c r="G16" s="4">
        <v>1123.8499999999999</v>
      </c>
    </row>
    <row r="17" spans="1:7" x14ac:dyDescent="0.25">
      <c r="A17" s="2" t="s">
        <v>3990</v>
      </c>
      <c r="B17" s="3">
        <v>41282</v>
      </c>
      <c r="C17" s="20" t="str">
        <f>VLOOKUP(D17,Quotas!A:B,2,FALSE)</f>
        <v>Manager 15</v>
      </c>
      <c r="D17" s="2" t="s">
        <v>59</v>
      </c>
      <c r="E17" s="22" t="str">
        <f t="shared" si="0"/>
        <v>Q1</v>
      </c>
      <c r="F17" s="22" t="str">
        <f>VLOOKUP(C17,Quotas!R:S,2,FALSE)</f>
        <v>AU</v>
      </c>
      <c r="G17" s="4">
        <v>0</v>
      </c>
    </row>
    <row r="18" spans="1:7" x14ac:dyDescent="0.25">
      <c r="A18" s="2" t="s">
        <v>712</v>
      </c>
      <c r="B18" s="3">
        <v>41282</v>
      </c>
      <c r="C18" s="20" t="str">
        <f>VLOOKUP(D18,Quotas!A:B,2,FALSE)</f>
        <v>Manager 5</v>
      </c>
      <c r="D18" s="2" t="s">
        <v>74</v>
      </c>
      <c r="E18" s="22" t="str">
        <f t="shared" si="0"/>
        <v>Q1</v>
      </c>
      <c r="F18" s="22" t="str">
        <f>VLOOKUP(C18,Quotas!R:S,2,FALSE)</f>
        <v>SE</v>
      </c>
      <c r="G18" s="4">
        <v>10000</v>
      </c>
    </row>
    <row r="19" spans="1:7" x14ac:dyDescent="0.25">
      <c r="A19" s="2" t="s">
        <v>1738</v>
      </c>
      <c r="B19" s="3">
        <v>41283</v>
      </c>
      <c r="C19" s="20" t="str">
        <f>VLOOKUP(D19,Quotas!A:B,2,FALSE)</f>
        <v>Manager 11</v>
      </c>
      <c r="D19" s="2" t="s">
        <v>105</v>
      </c>
      <c r="E19" s="22" t="str">
        <f t="shared" si="0"/>
        <v>Q1</v>
      </c>
      <c r="F19" s="22" t="str">
        <f>VLOOKUP(C19,Quotas!R:S,2,FALSE)</f>
        <v>IN</v>
      </c>
      <c r="G19" s="4">
        <v>47277</v>
      </c>
    </row>
    <row r="20" spans="1:7" x14ac:dyDescent="0.25">
      <c r="A20" s="2" t="s">
        <v>2343</v>
      </c>
      <c r="B20" s="3">
        <v>41283</v>
      </c>
      <c r="C20" s="20" t="str">
        <f>VLOOKUP(D20,Quotas!A:B,2,FALSE)</f>
        <v>Manager 11</v>
      </c>
      <c r="D20" s="2" t="s">
        <v>108</v>
      </c>
      <c r="E20" s="22" t="str">
        <f t="shared" si="0"/>
        <v>Q1</v>
      </c>
      <c r="F20" s="22" t="str">
        <f>VLOOKUP(C20,Quotas!R:S,2,FALSE)</f>
        <v>IN</v>
      </c>
      <c r="G20" s="4">
        <v>6000</v>
      </c>
    </row>
    <row r="21" spans="1:7" x14ac:dyDescent="0.25">
      <c r="A21" s="2" t="s">
        <v>1625</v>
      </c>
      <c r="B21" s="3">
        <v>41283</v>
      </c>
      <c r="C21" s="20" t="str">
        <f>VLOOKUP(D21,Quotas!A:B,2,FALSE)</f>
        <v>Manager 7</v>
      </c>
      <c r="D21" s="2" t="s">
        <v>26</v>
      </c>
      <c r="E21" s="22" t="str">
        <f t="shared" si="0"/>
        <v>Q1</v>
      </c>
      <c r="F21" s="22" t="str">
        <f>VLOOKUP(C21,Quotas!R:S,2,FALSE)</f>
        <v>AU</v>
      </c>
      <c r="G21" s="4">
        <v>12811.89</v>
      </c>
    </row>
    <row r="22" spans="1:7" x14ac:dyDescent="0.25">
      <c r="A22" s="2" t="s">
        <v>1098</v>
      </c>
      <c r="B22" s="3">
        <v>41283</v>
      </c>
      <c r="C22" s="20" t="str">
        <f>VLOOKUP(D22,Quotas!A:B,2,FALSE)</f>
        <v>Manager 6</v>
      </c>
      <c r="D22" s="2" t="s">
        <v>43</v>
      </c>
      <c r="E22" s="22" t="str">
        <f t="shared" si="0"/>
        <v>Q1</v>
      </c>
      <c r="F22" s="22" t="str">
        <f>VLOOKUP(C22,Quotas!R:S,2,FALSE)</f>
        <v>AU</v>
      </c>
      <c r="G22" s="4">
        <v>2697.24</v>
      </c>
    </row>
    <row r="23" spans="1:7" x14ac:dyDescent="0.25">
      <c r="A23" s="2" t="s">
        <v>713</v>
      </c>
      <c r="B23" s="3">
        <v>41283</v>
      </c>
      <c r="C23" s="20" t="str">
        <f>VLOOKUP(D23,Quotas!A:B,2,FALSE)</f>
        <v>Manager 5</v>
      </c>
      <c r="D23" s="2" t="s">
        <v>74</v>
      </c>
      <c r="E23" s="22" t="str">
        <f t="shared" si="0"/>
        <v>Q1</v>
      </c>
      <c r="F23" s="22" t="str">
        <f>VLOOKUP(C23,Quotas!R:S,2,FALSE)</f>
        <v>SE</v>
      </c>
      <c r="G23" s="4">
        <v>6700</v>
      </c>
    </row>
    <row r="24" spans="1:7" x14ac:dyDescent="0.25">
      <c r="A24" s="2" t="s">
        <v>1874</v>
      </c>
      <c r="B24" s="3">
        <v>41283</v>
      </c>
      <c r="C24" s="20" t="str">
        <f>VLOOKUP(D24,Quotas!A:B,2,FALSE)</f>
        <v>Manager 14</v>
      </c>
      <c r="D24" s="2" t="s">
        <v>92</v>
      </c>
      <c r="E24" s="22" t="str">
        <f t="shared" si="0"/>
        <v>Q1</v>
      </c>
      <c r="F24" s="22" t="str">
        <f>VLOOKUP(C24,Quotas!R:S,2,FALSE)</f>
        <v>IN</v>
      </c>
      <c r="G24" s="4">
        <v>2500</v>
      </c>
    </row>
    <row r="25" spans="1:7" x14ac:dyDescent="0.25">
      <c r="A25" s="2" t="s">
        <v>2344</v>
      </c>
      <c r="B25" s="3">
        <v>41284</v>
      </c>
      <c r="C25" s="20" t="str">
        <f>VLOOKUP(D25,Quotas!A:B,2,FALSE)</f>
        <v>Manager 11</v>
      </c>
      <c r="D25" s="2" t="s">
        <v>112</v>
      </c>
      <c r="E25" s="22" t="str">
        <f t="shared" si="0"/>
        <v>Q1</v>
      </c>
      <c r="F25" s="22" t="str">
        <f>VLOOKUP(C25,Quotas!R:S,2,FALSE)</f>
        <v>IN</v>
      </c>
      <c r="G25" s="4">
        <v>0</v>
      </c>
    </row>
    <row r="26" spans="1:7" x14ac:dyDescent="0.25">
      <c r="A26" s="2" t="s">
        <v>2015</v>
      </c>
      <c r="B26" s="3">
        <v>41284</v>
      </c>
      <c r="C26" s="20" t="str">
        <f>VLOOKUP(D26,Quotas!A:B,2,FALSE)</f>
        <v>Manager 9</v>
      </c>
      <c r="D26" s="2" t="s">
        <v>18</v>
      </c>
      <c r="E26" s="22" t="str">
        <f t="shared" si="0"/>
        <v>Q1</v>
      </c>
      <c r="F26" s="22" t="str">
        <f>VLOOKUP(C26,Quotas!R:S,2,FALSE)</f>
        <v>AU</v>
      </c>
      <c r="G26" s="4">
        <v>11463.27</v>
      </c>
    </row>
    <row r="27" spans="1:7" x14ac:dyDescent="0.25">
      <c r="A27" s="2" t="s">
        <v>3804</v>
      </c>
      <c r="B27" s="3">
        <v>41284</v>
      </c>
      <c r="C27" s="20" t="str">
        <f>VLOOKUP(D27,Quotas!A:B,2,FALSE)</f>
        <v>Manager 15</v>
      </c>
      <c r="D27" s="2" t="s">
        <v>58</v>
      </c>
      <c r="E27" s="22" t="str">
        <f t="shared" si="0"/>
        <v>Q1</v>
      </c>
      <c r="F27" s="22" t="str">
        <f>VLOOKUP(C27,Quotas!R:S,2,FALSE)</f>
        <v>AU</v>
      </c>
      <c r="G27" s="4">
        <v>0</v>
      </c>
    </row>
    <row r="28" spans="1:7" x14ac:dyDescent="0.25">
      <c r="A28" s="2" t="s">
        <v>1944</v>
      </c>
      <c r="B28" s="3">
        <v>41284</v>
      </c>
      <c r="C28" s="20" t="str">
        <f>VLOOKUP(D28,Quotas!A:B,2,FALSE)</f>
        <v>Manager 4</v>
      </c>
      <c r="D28" s="2" t="s">
        <v>87</v>
      </c>
      <c r="E28" s="22" t="str">
        <f t="shared" si="0"/>
        <v>Q1</v>
      </c>
      <c r="F28" s="22" t="str">
        <f>VLOOKUP(C28,Quotas!R:S,2,FALSE)</f>
        <v>IN</v>
      </c>
      <c r="G28" s="4">
        <v>39249</v>
      </c>
    </row>
    <row r="29" spans="1:7" x14ac:dyDescent="0.25">
      <c r="A29" s="2" t="s">
        <v>1099</v>
      </c>
      <c r="B29" s="3">
        <v>41285</v>
      </c>
      <c r="C29" s="20" t="str">
        <f>VLOOKUP(D29,Quotas!A:B,2,FALSE)</f>
        <v>Manager 6</v>
      </c>
      <c r="D29" s="2" t="s">
        <v>43</v>
      </c>
      <c r="E29" s="22" t="str">
        <f t="shared" si="0"/>
        <v>Q1</v>
      </c>
      <c r="F29" s="22" t="str">
        <f>VLOOKUP(C29,Quotas!R:S,2,FALSE)</f>
        <v>AU</v>
      </c>
      <c r="G29" s="4">
        <v>18154.509999999998</v>
      </c>
    </row>
    <row r="30" spans="1:7" x14ac:dyDescent="0.25">
      <c r="A30" s="2" t="s">
        <v>3070</v>
      </c>
      <c r="B30" s="3">
        <v>41285</v>
      </c>
      <c r="C30" s="20" t="str">
        <f>VLOOKUP(D30,Quotas!A:B,2,FALSE)</f>
        <v>Manager 13</v>
      </c>
      <c r="D30" s="2" t="s">
        <v>51</v>
      </c>
      <c r="E30" s="22" t="str">
        <f t="shared" si="0"/>
        <v>Q1</v>
      </c>
      <c r="F30" s="22" t="str">
        <f>VLOOKUP(C30,Quotas!R:S,2,FALSE)</f>
        <v>ST</v>
      </c>
      <c r="G30" s="4">
        <v>337.16</v>
      </c>
    </row>
    <row r="31" spans="1:7" x14ac:dyDescent="0.25">
      <c r="A31" s="2" t="s">
        <v>3071</v>
      </c>
      <c r="B31" s="3">
        <v>41285</v>
      </c>
      <c r="C31" s="20" t="str">
        <f>VLOOKUP(D31,Quotas!A:B,2,FALSE)</f>
        <v>Manager 13</v>
      </c>
      <c r="D31" s="2" t="s">
        <v>51</v>
      </c>
      <c r="E31" s="22" t="str">
        <f t="shared" si="0"/>
        <v>Q1</v>
      </c>
      <c r="F31" s="22" t="str">
        <f>VLOOKUP(C31,Quotas!R:S,2,FALSE)</f>
        <v>ST</v>
      </c>
      <c r="G31" s="4">
        <v>3333.33</v>
      </c>
    </row>
    <row r="32" spans="1:7" x14ac:dyDescent="0.25">
      <c r="A32" s="2" t="s">
        <v>3072</v>
      </c>
      <c r="B32" s="3">
        <v>41285</v>
      </c>
      <c r="C32" s="20" t="str">
        <f>VLOOKUP(D32,Quotas!A:B,2,FALSE)</f>
        <v>Manager 13</v>
      </c>
      <c r="D32" s="2" t="s">
        <v>51</v>
      </c>
      <c r="E32" s="22" t="str">
        <f t="shared" si="0"/>
        <v>Q1</v>
      </c>
      <c r="F32" s="22" t="str">
        <f>VLOOKUP(C32,Quotas!R:S,2,FALSE)</f>
        <v>ST</v>
      </c>
      <c r="G32" s="4">
        <v>6743.1</v>
      </c>
    </row>
    <row r="33" spans="1:7" x14ac:dyDescent="0.25">
      <c r="A33" s="2" t="s">
        <v>714</v>
      </c>
      <c r="B33" s="3">
        <v>41285</v>
      </c>
      <c r="C33" s="20" t="str">
        <f>VLOOKUP(D33,Quotas!A:B,2,FALSE)</f>
        <v>Manager 5</v>
      </c>
      <c r="D33" s="2" t="s">
        <v>74</v>
      </c>
      <c r="E33" s="22" t="str">
        <f t="shared" si="0"/>
        <v>Q1</v>
      </c>
      <c r="F33" s="22" t="str">
        <f>VLOOKUP(C33,Quotas!R:S,2,FALSE)</f>
        <v>SE</v>
      </c>
      <c r="G33" s="4">
        <v>13400</v>
      </c>
    </row>
    <row r="34" spans="1:7" x14ac:dyDescent="0.25">
      <c r="A34" s="2" t="s">
        <v>2345</v>
      </c>
      <c r="B34" s="3">
        <v>41288</v>
      </c>
      <c r="C34" s="20" t="str">
        <f>VLOOKUP(D34,Quotas!A:B,2,FALSE)</f>
        <v>Manager 11</v>
      </c>
      <c r="D34" s="2" t="s">
        <v>112</v>
      </c>
      <c r="E34" s="22" t="str">
        <f t="shared" si="0"/>
        <v>Q1</v>
      </c>
      <c r="F34" s="22" t="str">
        <f>VLOOKUP(C34,Quotas!R:S,2,FALSE)</f>
        <v>IN</v>
      </c>
      <c r="G34" s="4">
        <v>14723.45</v>
      </c>
    </row>
    <row r="35" spans="1:7" x14ac:dyDescent="0.25">
      <c r="A35" s="2" t="s">
        <v>3073</v>
      </c>
      <c r="B35" s="3">
        <v>41288</v>
      </c>
      <c r="C35" s="20" t="str">
        <f>VLOOKUP(D35,Quotas!A:B,2,FALSE)</f>
        <v>Manager 13</v>
      </c>
      <c r="D35" s="2" t="s">
        <v>51</v>
      </c>
      <c r="E35" s="22" t="str">
        <f t="shared" si="0"/>
        <v>Q1</v>
      </c>
      <c r="F35" s="22" t="str">
        <f>VLOOKUP(C35,Quotas!R:S,2,FALSE)</f>
        <v>ST</v>
      </c>
      <c r="G35" s="4">
        <v>0</v>
      </c>
    </row>
    <row r="36" spans="1:7" x14ac:dyDescent="0.25">
      <c r="A36" s="2" t="s">
        <v>3991</v>
      </c>
      <c r="B36" s="3">
        <v>41288</v>
      </c>
      <c r="C36" s="20" t="str">
        <f>VLOOKUP(D36,Quotas!A:B,2,FALSE)</f>
        <v>Manager 15</v>
      </c>
      <c r="D36" s="2" t="s">
        <v>57</v>
      </c>
      <c r="E36" s="22" t="str">
        <f t="shared" si="0"/>
        <v>Q1</v>
      </c>
      <c r="F36" s="22" t="str">
        <f>VLOOKUP(C36,Quotas!R:S,2,FALSE)</f>
        <v>AU</v>
      </c>
      <c r="G36" s="4">
        <v>36879.58</v>
      </c>
    </row>
    <row r="37" spans="1:7" x14ac:dyDescent="0.25">
      <c r="A37" s="2" t="s">
        <v>3805</v>
      </c>
      <c r="B37" s="3">
        <v>41288</v>
      </c>
      <c r="C37" s="20" t="str">
        <f>VLOOKUP(D37,Quotas!A:B,2,FALSE)</f>
        <v>Manager 15</v>
      </c>
      <c r="D37" s="2" t="s">
        <v>58</v>
      </c>
      <c r="E37" s="22" t="str">
        <f t="shared" si="0"/>
        <v>Q1</v>
      </c>
      <c r="F37" s="22" t="str">
        <f>VLOOKUP(C37,Quotas!R:S,2,FALSE)</f>
        <v>AU</v>
      </c>
      <c r="G37" s="4">
        <v>5394.48</v>
      </c>
    </row>
    <row r="38" spans="1:7" x14ac:dyDescent="0.25">
      <c r="A38" s="2" t="s">
        <v>3806</v>
      </c>
      <c r="B38" s="3">
        <v>41288</v>
      </c>
      <c r="C38" s="20" t="str">
        <f>VLOOKUP(D38,Quotas!A:B,2,FALSE)</f>
        <v>Manager 15</v>
      </c>
      <c r="D38" s="2" t="s">
        <v>58</v>
      </c>
      <c r="E38" s="22" t="str">
        <f t="shared" si="0"/>
        <v>Q1</v>
      </c>
      <c r="F38" s="22" t="str">
        <f>VLOOKUP(C38,Quotas!R:S,2,FALSE)</f>
        <v>AU</v>
      </c>
      <c r="G38" s="4">
        <v>0</v>
      </c>
    </row>
    <row r="39" spans="1:7" x14ac:dyDescent="0.25">
      <c r="A39" s="2" t="s">
        <v>715</v>
      </c>
      <c r="B39" s="3">
        <v>41288</v>
      </c>
      <c r="C39" s="20" t="str">
        <f>VLOOKUP(D39,Quotas!A:B,2,FALSE)</f>
        <v>Manager 5</v>
      </c>
      <c r="D39" s="2" t="s">
        <v>74</v>
      </c>
      <c r="E39" s="22" t="str">
        <f t="shared" si="0"/>
        <v>Q1</v>
      </c>
      <c r="F39" s="22" t="str">
        <f>VLOOKUP(C39,Quotas!R:S,2,FALSE)</f>
        <v>SE</v>
      </c>
      <c r="G39" s="4">
        <v>6400</v>
      </c>
    </row>
    <row r="40" spans="1:7" x14ac:dyDescent="0.25">
      <c r="A40" s="2" t="s">
        <v>2781</v>
      </c>
      <c r="B40" s="3">
        <v>41288</v>
      </c>
      <c r="C40" s="20" t="str">
        <f>VLOOKUP(D40,Quotas!A:B,2,FALSE)</f>
        <v>Manager 12</v>
      </c>
      <c r="D40" s="2" t="s">
        <v>79</v>
      </c>
      <c r="E40" s="22" t="str">
        <f t="shared" si="0"/>
        <v>Q1</v>
      </c>
      <c r="F40" s="22" t="str">
        <f>VLOOKUP(C40,Quotas!R:S,2,FALSE)</f>
        <v>ST</v>
      </c>
      <c r="G40" s="4">
        <v>2500</v>
      </c>
    </row>
    <row r="41" spans="1:7" x14ac:dyDescent="0.25">
      <c r="A41" s="2" t="s">
        <v>1894</v>
      </c>
      <c r="B41" s="3">
        <v>41289</v>
      </c>
      <c r="C41" s="20" t="str">
        <f>VLOOKUP(D41,Quotas!A:B,2,FALSE)</f>
        <v>Manager 14</v>
      </c>
      <c r="D41" s="2" t="s">
        <v>104</v>
      </c>
      <c r="E41" s="22" t="str">
        <f t="shared" si="0"/>
        <v>Q1</v>
      </c>
      <c r="F41" s="22" t="str">
        <f>VLOOKUP(C41,Quotas!R:S,2,FALSE)</f>
        <v>IN</v>
      </c>
      <c r="G41" s="4">
        <v>738.46</v>
      </c>
    </row>
    <row r="42" spans="1:7" x14ac:dyDescent="0.25">
      <c r="A42" s="2" t="s">
        <v>2346</v>
      </c>
      <c r="B42" s="3">
        <v>41289</v>
      </c>
      <c r="C42" s="20" t="str">
        <f>VLOOKUP(D42,Quotas!A:B,2,FALSE)</f>
        <v>Manager 11</v>
      </c>
      <c r="D42" s="2" t="s">
        <v>108</v>
      </c>
      <c r="E42" s="22" t="str">
        <f t="shared" si="0"/>
        <v>Q1</v>
      </c>
      <c r="F42" s="22" t="str">
        <f>VLOOKUP(C42,Quotas!R:S,2,FALSE)</f>
        <v>IN</v>
      </c>
      <c r="G42" s="4">
        <v>8100</v>
      </c>
    </row>
    <row r="43" spans="1:7" x14ac:dyDescent="0.25">
      <c r="A43" s="2" t="s">
        <v>3416</v>
      </c>
      <c r="B43" s="3">
        <v>41289</v>
      </c>
      <c r="C43" s="20" t="str">
        <f>VLOOKUP(D43,Quotas!A:B,2,FALSE)</f>
        <v>Manager 6</v>
      </c>
      <c r="D43" s="2" t="s">
        <v>41</v>
      </c>
      <c r="E43" s="22" t="str">
        <f t="shared" si="0"/>
        <v>Q1</v>
      </c>
      <c r="F43" s="22" t="str">
        <f>VLOOKUP(C43,Quotas!R:S,2,FALSE)</f>
        <v>AU</v>
      </c>
      <c r="G43" s="4">
        <v>1011.47</v>
      </c>
    </row>
    <row r="44" spans="1:7" x14ac:dyDescent="0.25">
      <c r="A44" s="2" t="s">
        <v>3992</v>
      </c>
      <c r="B44" s="3">
        <v>41289</v>
      </c>
      <c r="C44" s="20" t="str">
        <f>VLOOKUP(D44,Quotas!A:B,2,FALSE)</f>
        <v>Manager 15</v>
      </c>
      <c r="D44" s="2" t="s">
        <v>57</v>
      </c>
      <c r="E44" s="22" t="str">
        <f t="shared" si="0"/>
        <v>Q1</v>
      </c>
      <c r="F44" s="22" t="str">
        <f>VLOOKUP(C44,Quotas!R:S,2,FALSE)</f>
        <v>AU</v>
      </c>
      <c r="G44" s="4">
        <v>31796.32</v>
      </c>
    </row>
    <row r="45" spans="1:7" x14ac:dyDescent="0.25">
      <c r="A45" s="2" t="s">
        <v>3807</v>
      </c>
      <c r="B45" s="3">
        <v>41289</v>
      </c>
      <c r="C45" s="20" t="str">
        <f>VLOOKUP(D45,Quotas!A:B,2,FALSE)</f>
        <v>Manager 15</v>
      </c>
      <c r="D45" s="2" t="s">
        <v>58</v>
      </c>
      <c r="E45" s="22" t="str">
        <f t="shared" si="0"/>
        <v>Q1</v>
      </c>
      <c r="F45" s="22" t="str">
        <f>VLOOKUP(C45,Quotas!R:S,2,FALSE)</f>
        <v>AU</v>
      </c>
      <c r="G45" s="4">
        <v>16641.63</v>
      </c>
    </row>
    <row r="46" spans="1:7" x14ac:dyDescent="0.25">
      <c r="A46" s="2" t="s">
        <v>1176</v>
      </c>
      <c r="B46" s="3">
        <v>41289</v>
      </c>
      <c r="C46" s="20" t="str">
        <f>VLOOKUP(D46,Quotas!A:B,2,FALSE)</f>
        <v>Manager 15</v>
      </c>
      <c r="D46" s="2" t="s">
        <v>62</v>
      </c>
      <c r="E46" s="22" t="str">
        <f t="shared" si="0"/>
        <v>Q1</v>
      </c>
      <c r="F46" s="22" t="str">
        <f>VLOOKUP(C46,Quotas!R:S,2,FALSE)</f>
        <v>AU</v>
      </c>
      <c r="G46" s="4">
        <v>13453.01</v>
      </c>
    </row>
    <row r="47" spans="1:7" x14ac:dyDescent="0.25">
      <c r="A47" s="2" t="s">
        <v>1177</v>
      </c>
      <c r="B47" s="3">
        <v>41289</v>
      </c>
      <c r="C47" s="20" t="str">
        <f>VLOOKUP(D47,Quotas!A:B,2,FALSE)</f>
        <v>Manager 15</v>
      </c>
      <c r="D47" s="2" t="s">
        <v>62</v>
      </c>
      <c r="E47" s="22" t="str">
        <f t="shared" si="0"/>
        <v>Q1</v>
      </c>
      <c r="F47" s="22" t="str">
        <f>VLOOKUP(C47,Quotas!R:S,2,FALSE)</f>
        <v>AU</v>
      </c>
      <c r="G47" s="4">
        <v>23308.31</v>
      </c>
    </row>
    <row r="48" spans="1:7" x14ac:dyDescent="0.25">
      <c r="A48" s="2" t="s">
        <v>1178</v>
      </c>
      <c r="B48" s="3">
        <v>41289</v>
      </c>
      <c r="C48" s="20" t="str">
        <f>VLOOKUP(D48,Quotas!A:B,2,FALSE)</f>
        <v>Manager 15</v>
      </c>
      <c r="D48" s="2" t="s">
        <v>62</v>
      </c>
      <c r="E48" s="22" t="str">
        <f t="shared" si="0"/>
        <v>Q1</v>
      </c>
      <c r="F48" s="22" t="str">
        <f>VLOOKUP(C48,Quotas!R:S,2,FALSE)</f>
        <v>AU</v>
      </c>
      <c r="G48" s="4">
        <v>13453.01</v>
      </c>
    </row>
    <row r="49" spans="1:7" x14ac:dyDescent="0.25">
      <c r="A49" s="2" t="s">
        <v>246</v>
      </c>
      <c r="B49" s="3">
        <v>41290</v>
      </c>
      <c r="C49" s="20" t="str">
        <f>VLOOKUP(D49,Quotas!A:B,2,FALSE)</f>
        <v>Manager 2</v>
      </c>
      <c r="D49" s="2" t="s">
        <v>5</v>
      </c>
      <c r="E49" s="22" t="str">
        <f t="shared" si="0"/>
        <v>Q1</v>
      </c>
      <c r="F49" s="22" t="str">
        <f>VLOOKUP(C49,Quotas!R:S,2,FALSE)</f>
        <v>AU</v>
      </c>
      <c r="G49" s="4">
        <v>11463.27</v>
      </c>
    </row>
    <row r="50" spans="1:7" x14ac:dyDescent="0.25">
      <c r="A50" s="2" t="s">
        <v>1305</v>
      </c>
      <c r="B50" s="3">
        <v>41290</v>
      </c>
      <c r="C50" s="20" t="str">
        <f>VLOOKUP(D50,Quotas!A:B,2,FALSE)</f>
        <v>Manager 6</v>
      </c>
      <c r="D50" s="2" t="s">
        <v>42</v>
      </c>
      <c r="E50" s="22" t="str">
        <f t="shared" si="0"/>
        <v>Q1</v>
      </c>
      <c r="F50" s="22" t="str">
        <f>VLOOKUP(C50,Quotas!R:S,2,FALSE)</f>
        <v>AU</v>
      </c>
      <c r="G50" s="4">
        <v>0</v>
      </c>
    </row>
    <row r="51" spans="1:7" x14ac:dyDescent="0.25">
      <c r="A51" s="2" t="s">
        <v>3808</v>
      </c>
      <c r="B51" s="3">
        <v>41290</v>
      </c>
      <c r="C51" s="20" t="str">
        <f>VLOOKUP(D51,Quotas!A:B,2,FALSE)</f>
        <v>Manager 15</v>
      </c>
      <c r="D51" s="2" t="s">
        <v>58</v>
      </c>
      <c r="E51" s="22" t="str">
        <f t="shared" si="0"/>
        <v>Q1</v>
      </c>
      <c r="F51" s="22" t="str">
        <f>VLOOKUP(C51,Quotas!R:S,2,FALSE)</f>
        <v>AU</v>
      </c>
      <c r="G51" s="4">
        <v>2282.2800000000002</v>
      </c>
    </row>
    <row r="52" spans="1:7" x14ac:dyDescent="0.25">
      <c r="A52" s="2" t="s">
        <v>1895</v>
      </c>
      <c r="B52" s="3">
        <v>41291</v>
      </c>
      <c r="C52" s="20" t="str">
        <f>VLOOKUP(D52,Quotas!A:B,2,FALSE)</f>
        <v>Manager 14</v>
      </c>
      <c r="D52" s="2" t="s">
        <v>104</v>
      </c>
      <c r="E52" s="22" t="str">
        <f t="shared" si="0"/>
        <v>Q1</v>
      </c>
      <c r="F52" s="22" t="str">
        <f>VLOOKUP(C52,Quotas!R:S,2,FALSE)</f>
        <v>IN</v>
      </c>
      <c r="G52" s="4">
        <v>900</v>
      </c>
    </row>
    <row r="53" spans="1:7" x14ac:dyDescent="0.25">
      <c r="A53" s="2" t="s">
        <v>1764</v>
      </c>
      <c r="B53" s="3">
        <v>41291</v>
      </c>
      <c r="C53" s="20" t="str">
        <f>VLOOKUP(D53,Quotas!A:B,2,FALSE)</f>
        <v>Manager 11</v>
      </c>
      <c r="D53" s="2" t="s">
        <v>109</v>
      </c>
      <c r="E53" s="22" t="str">
        <f t="shared" si="0"/>
        <v>Q1</v>
      </c>
      <c r="F53" s="22" t="str">
        <f>VLOOKUP(C53,Quotas!R:S,2,FALSE)</f>
        <v>IN</v>
      </c>
      <c r="G53" s="4">
        <v>21400</v>
      </c>
    </row>
    <row r="54" spans="1:7" x14ac:dyDescent="0.25">
      <c r="A54" s="2" t="s">
        <v>811</v>
      </c>
      <c r="B54" s="3">
        <v>41291</v>
      </c>
      <c r="C54" s="20" t="str">
        <f>VLOOKUP(D54,Quotas!A:B,2,FALSE)</f>
        <v>Manager 5</v>
      </c>
      <c r="D54" s="2" t="s">
        <v>127</v>
      </c>
      <c r="E54" s="22" t="str">
        <f t="shared" si="0"/>
        <v>Q1</v>
      </c>
      <c r="F54" s="22" t="str">
        <f>VLOOKUP(C54,Quotas!R:S,2,FALSE)</f>
        <v>SE</v>
      </c>
      <c r="G54" s="4">
        <v>14200</v>
      </c>
    </row>
    <row r="55" spans="1:7" x14ac:dyDescent="0.25">
      <c r="A55" s="2" t="s">
        <v>2861</v>
      </c>
      <c r="B55" s="3">
        <v>41291</v>
      </c>
      <c r="C55" s="20" t="str">
        <f>VLOOKUP(D55,Quotas!A:B,2,FALSE)</f>
        <v>Manager 13</v>
      </c>
      <c r="D55" s="2" t="s">
        <v>36</v>
      </c>
      <c r="E55" s="22" t="str">
        <f t="shared" si="0"/>
        <v>Q1</v>
      </c>
      <c r="F55" s="22" t="str">
        <f>VLOOKUP(C55,Quotas!R:S,2,FALSE)</f>
        <v>ST</v>
      </c>
      <c r="G55" s="4">
        <v>10600</v>
      </c>
    </row>
    <row r="56" spans="1:7" x14ac:dyDescent="0.25">
      <c r="A56" s="2" t="s">
        <v>528</v>
      </c>
      <c r="B56" s="3">
        <v>41291</v>
      </c>
      <c r="C56" s="20" t="str">
        <f>VLOOKUP(D56,Quotas!A:B,2,FALSE)</f>
        <v>Manager 4</v>
      </c>
      <c r="D56" s="2" t="s">
        <v>91</v>
      </c>
      <c r="E56" s="22" t="str">
        <f t="shared" si="0"/>
        <v>Q1</v>
      </c>
      <c r="F56" s="22" t="str">
        <f>VLOOKUP(C56,Quotas!R:S,2,FALSE)</f>
        <v>IN</v>
      </c>
      <c r="G56" s="4">
        <v>5000</v>
      </c>
    </row>
    <row r="57" spans="1:7" x14ac:dyDescent="0.25">
      <c r="A57" s="2" t="s">
        <v>2016</v>
      </c>
      <c r="B57" s="3">
        <v>41292</v>
      </c>
      <c r="C57" s="20" t="str">
        <f>VLOOKUP(D57,Quotas!A:B,2,FALSE)</f>
        <v>Manager 9</v>
      </c>
      <c r="D57" s="2" t="s">
        <v>15</v>
      </c>
      <c r="E57" s="22" t="str">
        <f t="shared" si="0"/>
        <v>Q1</v>
      </c>
      <c r="F57" s="22" t="str">
        <f>VLOOKUP(C57,Quotas!R:S,2,FALSE)</f>
        <v>AU</v>
      </c>
      <c r="G57" s="4">
        <v>37984.57</v>
      </c>
    </row>
    <row r="58" spans="1:7" x14ac:dyDescent="0.25">
      <c r="A58" s="2" t="s">
        <v>2017</v>
      </c>
      <c r="B58" s="3">
        <v>41292</v>
      </c>
      <c r="C58" s="20" t="str">
        <f>VLOOKUP(D58,Quotas!A:B,2,FALSE)</f>
        <v>Manager 9</v>
      </c>
      <c r="D58" s="2" t="s">
        <v>18</v>
      </c>
      <c r="E58" s="22" t="str">
        <f t="shared" si="0"/>
        <v>Q1</v>
      </c>
      <c r="F58" s="22" t="str">
        <f>VLOOKUP(C58,Quotas!R:S,2,FALSE)</f>
        <v>AU</v>
      </c>
      <c r="G58" s="4">
        <v>11463.27</v>
      </c>
    </row>
    <row r="59" spans="1:7" x14ac:dyDescent="0.25">
      <c r="A59" s="2" t="s">
        <v>1626</v>
      </c>
      <c r="B59" s="3">
        <v>41292</v>
      </c>
      <c r="C59" s="20" t="str">
        <f>VLOOKUP(D59,Quotas!A:B,2,FALSE)</f>
        <v>Manager 7</v>
      </c>
      <c r="D59" s="2" t="s">
        <v>28</v>
      </c>
      <c r="E59" s="22" t="str">
        <f t="shared" si="0"/>
        <v>Q1</v>
      </c>
      <c r="F59" s="22" t="str">
        <f>VLOOKUP(C59,Quotas!R:S,2,FALSE)</f>
        <v>AU</v>
      </c>
      <c r="G59" s="4">
        <v>29000</v>
      </c>
    </row>
    <row r="60" spans="1:7" x14ac:dyDescent="0.25">
      <c r="A60" s="2" t="s">
        <v>3993</v>
      </c>
      <c r="B60" s="3">
        <v>41292</v>
      </c>
      <c r="C60" s="20" t="str">
        <f>VLOOKUP(D60,Quotas!A:B,2,FALSE)</f>
        <v>Manager 15</v>
      </c>
      <c r="D60" s="2" t="s">
        <v>57</v>
      </c>
      <c r="E60" s="22" t="str">
        <f t="shared" si="0"/>
        <v>Q1</v>
      </c>
      <c r="F60" s="22" t="str">
        <f>VLOOKUP(C60,Quotas!R:S,2,FALSE)</f>
        <v>AU</v>
      </c>
      <c r="G60" s="4">
        <v>30206.5</v>
      </c>
    </row>
    <row r="61" spans="1:7" x14ac:dyDescent="0.25">
      <c r="A61" s="2" t="s">
        <v>3994</v>
      </c>
      <c r="B61" s="3">
        <v>41292</v>
      </c>
      <c r="C61" s="20" t="str">
        <f>VLOOKUP(D61,Quotas!A:B,2,FALSE)</f>
        <v>Manager 15</v>
      </c>
      <c r="D61" s="2" t="s">
        <v>60</v>
      </c>
      <c r="E61" s="22" t="str">
        <f t="shared" si="0"/>
        <v>Q1</v>
      </c>
      <c r="F61" s="22" t="str">
        <f>VLOOKUP(C61,Quotas!R:S,2,FALSE)</f>
        <v>AU</v>
      </c>
      <c r="G61" s="4">
        <v>24534.52</v>
      </c>
    </row>
    <row r="62" spans="1:7" x14ac:dyDescent="0.25">
      <c r="A62" s="2" t="s">
        <v>1179</v>
      </c>
      <c r="B62" s="3">
        <v>41292</v>
      </c>
      <c r="C62" s="20" t="str">
        <f>VLOOKUP(D62,Quotas!A:B,2,FALSE)</f>
        <v>Manager 15</v>
      </c>
      <c r="D62" s="2" t="s">
        <v>62</v>
      </c>
      <c r="E62" s="22" t="str">
        <f t="shared" si="0"/>
        <v>Q1</v>
      </c>
      <c r="F62" s="22" t="str">
        <f>VLOOKUP(C62,Quotas!R:S,2,FALSE)</f>
        <v>AU</v>
      </c>
      <c r="G62" s="4">
        <v>10114.65</v>
      </c>
    </row>
    <row r="63" spans="1:7" x14ac:dyDescent="0.25">
      <c r="A63" s="2" t="s">
        <v>812</v>
      </c>
      <c r="B63" s="3">
        <v>41295</v>
      </c>
      <c r="C63" s="20" t="str">
        <f>VLOOKUP(D63,Quotas!A:B,2,FALSE)</f>
        <v>Manager 5</v>
      </c>
      <c r="D63" s="2" t="s">
        <v>127</v>
      </c>
      <c r="E63" s="22" t="str">
        <f t="shared" si="0"/>
        <v>Q1</v>
      </c>
      <c r="F63" s="22" t="str">
        <f>VLOOKUP(C63,Quotas!R:S,2,FALSE)</f>
        <v>SE</v>
      </c>
      <c r="G63" s="4">
        <v>38200</v>
      </c>
    </row>
    <row r="64" spans="1:7" x14ac:dyDescent="0.25">
      <c r="A64" s="2" t="s">
        <v>3995</v>
      </c>
      <c r="B64" s="3">
        <v>41295</v>
      </c>
      <c r="C64" s="20" t="str">
        <f>VLOOKUP(D64,Quotas!A:B,2,FALSE)</f>
        <v>Manager 15</v>
      </c>
      <c r="D64" s="2" t="s">
        <v>61</v>
      </c>
      <c r="E64" s="22" t="str">
        <f t="shared" si="0"/>
        <v>Q1</v>
      </c>
      <c r="F64" s="22" t="str">
        <f>VLOOKUP(C64,Quotas!R:S,2,FALSE)</f>
        <v>AU</v>
      </c>
      <c r="G64" s="4">
        <v>11463.27</v>
      </c>
    </row>
    <row r="65" spans="1:7" x14ac:dyDescent="0.25">
      <c r="A65" s="2" t="s">
        <v>2782</v>
      </c>
      <c r="B65" s="3">
        <v>41295</v>
      </c>
      <c r="C65" s="20" t="str">
        <f>VLOOKUP(D65,Quotas!A:B,2,FALSE)</f>
        <v>Manager 12</v>
      </c>
      <c r="D65" s="2" t="s">
        <v>79</v>
      </c>
      <c r="E65" s="22" t="str">
        <f t="shared" si="0"/>
        <v>Q1</v>
      </c>
      <c r="F65" s="22" t="str">
        <f>VLOOKUP(C65,Quotas!R:S,2,FALSE)</f>
        <v>ST</v>
      </c>
      <c r="G65" s="4">
        <v>405</v>
      </c>
    </row>
    <row r="66" spans="1:7" x14ac:dyDescent="0.25">
      <c r="A66" s="2" t="s">
        <v>1100</v>
      </c>
      <c r="B66" s="3">
        <v>41296</v>
      </c>
      <c r="C66" s="20" t="str">
        <f>VLOOKUP(D66,Quotas!A:B,2,FALSE)</f>
        <v>Manager 6</v>
      </c>
      <c r="D66" s="2" t="s">
        <v>43</v>
      </c>
      <c r="E66" s="22" t="str">
        <f t="shared" si="0"/>
        <v>Q1</v>
      </c>
      <c r="F66" s="22" t="str">
        <f>VLOOKUP(C66,Quotas!R:S,2,FALSE)</f>
        <v>AU</v>
      </c>
      <c r="G66" s="4">
        <v>37346.410000000003</v>
      </c>
    </row>
    <row r="67" spans="1:7" x14ac:dyDescent="0.25">
      <c r="A67" s="2" t="s">
        <v>3996</v>
      </c>
      <c r="B67" s="3">
        <v>41296</v>
      </c>
      <c r="C67" s="20" t="str">
        <f>VLOOKUP(D67,Quotas!A:B,2,FALSE)</f>
        <v>Manager 15</v>
      </c>
      <c r="D67" s="2" t="s">
        <v>57</v>
      </c>
      <c r="E67" s="22" t="str">
        <f t="shared" ref="E67:E130" si="1">"Q"&amp;ROUNDUP(MONTH(B67)/3,0)</f>
        <v>Q1</v>
      </c>
      <c r="F67" s="22" t="str">
        <f>VLOOKUP(C67,Quotas!R:S,2,FALSE)</f>
        <v>AU</v>
      </c>
      <c r="G67" s="4">
        <v>25727.53</v>
      </c>
    </row>
    <row r="68" spans="1:7" x14ac:dyDescent="0.25">
      <c r="A68" s="2" t="s">
        <v>2347</v>
      </c>
      <c r="B68" s="3">
        <v>41297</v>
      </c>
      <c r="C68" s="20" t="str">
        <f>VLOOKUP(D68,Quotas!A:B,2,FALSE)</f>
        <v>Manager 11</v>
      </c>
      <c r="D68" s="2" t="s">
        <v>112</v>
      </c>
      <c r="E68" s="22" t="str">
        <f t="shared" si="1"/>
        <v>Q1</v>
      </c>
      <c r="F68" s="22" t="str">
        <f>VLOOKUP(C68,Quotas!R:S,2,FALSE)</f>
        <v>IN</v>
      </c>
      <c r="G68" s="4">
        <v>1175</v>
      </c>
    </row>
    <row r="69" spans="1:7" x14ac:dyDescent="0.25">
      <c r="A69" s="2" t="s">
        <v>2891</v>
      </c>
      <c r="B69" s="3">
        <v>41298</v>
      </c>
      <c r="C69" s="20" t="str">
        <f>VLOOKUP(D69,Quotas!A:B,2,FALSE)</f>
        <v>Manager 13</v>
      </c>
      <c r="D69" s="2" t="s">
        <v>36</v>
      </c>
      <c r="E69" s="22" t="str">
        <f t="shared" si="1"/>
        <v>Q1</v>
      </c>
      <c r="F69" s="22" t="str">
        <f>VLOOKUP(C69,Quotas!R:S,2,FALSE)</f>
        <v>ST</v>
      </c>
      <c r="G69" s="4">
        <v>0</v>
      </c>
    </row>
    <row r="70" spans="1:7" x14ac:dyDescent="0.25">
      <c r="A70" s="2" t="s">
        <v>3417</v>
      </c>
      <c r="B70" s="3">
        <v>41298</v>
      </c>
      <c r="C70" s="20" t="str">
        <f>VLOOKUP(D70,Quotas!A:B,2,FALSE)</f>
        <v>Manager 6</v>
      </c>
      <c r="D70" s="2" t="s">
        <v>41</v>
      </c>
      <c r="E70" s="22" t="str">
        <f t="shared" si="1"/>
        <v>Q1</v>
      </c>
      <c r="F70" s="22" t="str">
        <f>VLOOKUP(C70,Quotas!R:S,2,FALSE)</f>
        <v>AU</v>
      </c>
      <c r="G70" s="4">
        <v>2791.67</v>
      </c>
    </row>
    <row r="71" spans="1:7" x14ac:dyDescent="0.25">
      <c r="A71" s="2" t="s">
        <v>716</v>
      </c>
      <c r="B71" s="3">
        <v>41298</v>
      </c>
      <c r="C71" s="20" t="str">
        <f>VLOOKUP(D71,Quotas!A:B,2,FALSE)</f>
        <v>Manager 5</v>
      </c>
      <c r="D71" s="2" t="s">
        <v>74</v>
      </c>
      <c r="E71" s="22" t="str">
        <f t="shared" si="1"/>
        <v>Q1</v>
      </c>
      <c r="F71" s="22" t="str">
        <f>VLOOKUP(C71,Quotas!R:S,2,FALSE)</f>
        <v>SE</v>
      </c>
      <c r="G71" s="4">
        <v>18205</v>
      </c>
    </row>
    <row r="72" spans="1:7" x14ac:dyDescent="0.25">
      <c r="A72" s="2" t="s">
        <v>3997</v>
      </c>
      <c r="B72" s="3">
        <v>41300</v>
      </c>
      <c r="C72" s="20" t="str">
        <f>VLOOKUP(D72,Quotas!A:B,2,FALSE)</f>
        <v>Manager 15</v>
      </c>
      <c r="D72" s="2" t="s">
        <v>61</v>
      </c>
      <c r="E72" s="22" t="str">
        <f t="shared" si="1"/>
        <v>Q1</v>
      </c>
      <c r="F72" s="22" t="str">
        <f>VLOOKUP(C72,Quotas!R:S,2,FALSE)</f>
        <v>AU</v>
      </c>
      <c r="G72" s="4">
        <v>32769.4</v>
      </c>
    </row>
    <row r="73" spans="1:7" x14ac:dyDescent="0.25">
      <c r="A73" s="2" t="s">
        <v>3755</v>
      </c>
      <c r="B73" s="3">
        <v>41302</v>
      </c>
      <c r="C73" s="20" t="str">
        <f>VLOOKUP(D73,Quotas!A:B,2,FALSE)</f>
        <v>Manager 14</v>
      </c>
      <c r="D73" s="2" t="s">
        <v>102</v>
      </c>
      <c r="E73" s="22" t="str">
        <f t="shared" si="1"/>
        <v>Q1</v>
      </c>
      <c r="F73" s="22" t="str">
        <f>VLOOKUP(C73,Quotas!R:S,2,FALSE)</f>
        <v>IN</v>
      </c>
      <c r="G73" s="4">
        <v>3500</v>
      </c>
    </row>
    <row r="74" spans="1:7" x14ac:dyDescent="0.25">
      <c r="A74" s="2" t="s">
        <v>4277</v>
      </c>
      <c r="B74" s="3">
        <v>41302</v>
      </c>
      <c r="C74" s="20" t="str">
        <f>VLOOKUP(D74,Quotas!A:B,2,FALSE)</f>
        <v>Manager 16</v>
      </c>
      <c r="D74" s="2" t="s">
        <v>138</v>
      </c>
      <c r="E74" s="22" t="str">
        <f t="shared" si="1"/>
        <v>Q1</v>
      </c>
      <c r="F74" s="22" t="str">
        <f>VLOOKUP(C74,Quotas!R:S,2,FALSE)</f>
        <v>SE</v>
      </c>
      <c r="G74" s="4">
        <v>11750</v>
      </c>
    </row>
    <row r="75" spans="1:7" x14ac:dyDescent="0.25">
      <c r="A75" s="2" t="s">
        <v>717</v>
      </c>
      <c r="B75" s="3">
        <v>41302</v>
      </c>
      <c r="C75" s="20" t="str">
        <f>VLOOKUP(D75,Quotas!A:B,2,FALSE)</f>
        <v>Manager 5</v>
      </c>
      <c r="D75" s="2" t="s">
        <v>74</v>
      </c>
      <c r="E75" s="22" t="str">
        <f t="shared" si="1"/>
        <v>Q1</v>
      </c>
      <c r="F75" s="22" t="str">
        <f>VLOOKUP(C75,Quotas!R:S,2,FALSE)</f>
        <v>SE</v>
      </c>
      <c r="G75" s="4">
        <v>8150</v>
      </c>
    </row>
    <row r="76" spans="1:7" x14ac:dyDescent="0.25">
      <c r="A76" s="2" t="s">
        <v>718</v>
      </c>
      <c r="B76" s="3">
        <v>41302</v>
      </c>
      <c r="C76" s="20" t="str">
        <f>VLOOKUP(D76,Quotas!A:B,2,FALSE)</f>
        <v>Manager 5</v>
      </c>
      <c r="D76" s="2" t="s">
        <v>74</v>
      </c>
      <c r="E76" s="22" t="str">
        <f t="shared" si="1"/>
        <v>Q1</v>
      </c>
      <c r="F76" s="22" t="str">
        <f>VLOOKUP(C76,Quotas!R:S,2,FALSE)</f>
        <v>SE</v>
      </c>
      <c r="G76" s="4">
        <v>4296</v>
      </c>
    </row>
    <row r="77" spans="1:7" x14ac:dyDescent="0.25">
      <c r="A77" s="2" t="s">
        <v>1765</v>
      </c>
      <c r="B77" s="3">
        <v>41303</v>
      </c>
      <c r="C77" s="20" t="str">
        <f>VLOOKUP(D77,Quotas!A:B,2,FALSE)</f>
        <v>Manager 11</v>
      </c>
      <c r="D77" s="2" t="s">
        <v>109</v>
      </c>
      <c r="E77" s="22" t="str">
        <f t="shared" si="1"/>
        <v>Q1</v>
      </c>
      <c r="F77" s="22" t="str">
        <f>VLOOKUP(C77,Quotas!R:S,2,FALSE)</f>
        <v>IN</v>
      </c>
      <c r="G77" s="4">
        <v>22745</v>
      </c>
    </row>
    <row r="78" spans="1:7" x14ac:dyDescent="0.25">
      <c r="A78" s="2" t="s">
        <v>3074</v>
      </c>
      <c r="B78" s="3">
        <v>41303</v>
      </c>
      <c r="C78" s="20" t="str">
        <f>VLOOKUP(D78,Quotas!A:B,2,FALSE)</f>
        <v>Manager 13</v>
      </c>
      <c r="D78" s="2" t="s">
        <v>51</v>
      </c>
      <c r="E78" s="22" t="str">
        <f t="shared" si="1"/>
        <v>Q1</v>
      </c>
      <c r="F78" s="22" t="str">
        <f>VLOOKUP(C78,Quotas!R:S,2,FALSE)</f>
        <v>ST</v>
      </c>
      <c r="G78" s="4">
        <v>3333.33</v>
      </c>
    </row>
    <row r="79" spans="1:7" x14ac:dyDescent="0.25">
      <c r="A79" s="2" t="s">
        <v>3998</v>
      </c>
      <c r="B79" s="3">
        <v>41303</v>
      </c>
      <c r="C79" s="20" t="str">
        <f>VLOOKUP(D79,Quotas!A:B,2,FALSE)</f>
        <v>Manager 15</v>
      </c>
      <c r="D79" s="2" t="s">
        <v>61</v>
      </c>
      <c r="E79" s="22" t="str">
        <f t="shared" si="1"/>
        <v>Q1</v>
      </c>
      <c r="F79" s="22" t="str">
        <f>VLOOKUP(C79,Quotas!R:S,2,FALSE)</f>
        <v>AU</v>
      </c>
      <c r="G79" s="4">
        <v>11463.27</v>
      </c>
    </row>
    <row r="80" spans="1:7" x14ac:dyDescent="0.25">
      <c r="A80" s="2" t="s">
        <v>1627</v>
      </c>
      <c r="B80" s="3">
        <v>41304</v>
      </c>
      <c r="C80" s="20" t="str">
        <f>VLOOKUP(D80,Quotas!A:B,2,FALSE)</f>
        <v>Manager 7</v>
      </c>
      <c r="D80" s="2" t="s">
        <v>28</v>
      </c>
      <c r="E80" s="22" t="str">
        <f t="shared" si="1"/>
        <v>Q1</v>
      </c>
      <c r="F80" s="22" t="str">
        <f>VLOOKUP(C80,Quotas!R:S,2,FALSE)</f>
        <v>AU</v>
      </c>
      <c r="G80" s="4">
        <v>8200</v>
      </c>
    </row>
    <row r="81" spans="1:7" x14ac:dyDescent="0.25">
      <c r="A81" s="2" t="s">
        <v>1101</v>
      </c>
      <c r="B81" s="3">
        <v>41304</v>
      </c>
      <c r="C81" s="20" t="str">
        <f>VLOOKUP(D81,Quotas!A:B,2,FALSE)</f>
        <v>Manager 6</v>
      </c>
      <c r="D81" s="2" t="s">
        <v>43</v>
      </c>
      <c r="E81" s="22" t="str">
        <f t="shared" si="1"/>
        <v>Q1</v>
      </c>
      <c r="F81" s="22" t="str">
        <f>VLOOKUP(C81,Quotas!R:S,2,FALSE)</f>
        <v>AU</v>
      </c>
      <c r="G81" s="4">
        <v>36516.49</v>
      </c>
    </row>
    <row r="82" spans="1:7" x14ac:dyDescent="0.25">
      <c r="A82" s="2" t="s">
        <v>3075</v>
      </c>
      <c r="B82" s="3">
        <v>41304</v>
      </c>
      <c r="C82" s="20" t="str">
        <f>VLOOKUP(D82,Quotas!A:B,2,FALSE)</f>
        <v>Manager 13</v>
      </c>
      <c r="D82" s="2" t="s">
        <v>51</v>
      </c>
      <c r="E82" s="22" t="str">
        <f t="shared" si="1"/>
        <v>Q1</v>
      </c>
      <c r="F82" s="22" t="str">
        <f>VLOOKUP(C82,Quotas!R:S,2,FALSE)</f>
        <v>ST</v>
      </c>
      <c r="G82" s="4">
        <v>6743.1</v>
      </c>
    </row>
    <row r="83" spans="1:7" x14ac:dyDescent="0.25">
      <c r="A83" s="2" t="s">
        <v>3076</v>
      </c>
      <c r="B83" s="3">
        <v>41304</v>
      </c>
      <c r="C83" s="20" t="str">
        <f>VLOOKUP(D83,Quotas!A:B,2,FALSE)</f>
        <v>Manager 13</v>
      </c>
      <c r="D83" s="2" t="s">
        <v>51</v>
      </c>
      <c r="E83" s="22" t="str">
        <f t="shared" si="1"/>
        <v>Q1</v>
      </c>
      <c r="F83" s="22" t="str">
        <f>VLOOKUP(C83,Quotas!R:S,2,FALSE)</f>
        <v>ST</v>
      </c>
      <c r="G83" s="4">
        <v>893.9</v>
      </c>
    </row>
    <row r="84" spans="1:7" x14ac:dyDescent="0.25">
      <c r="A84" s="2" t="s">
        <v>3999</v>
      </c>
      <c r="B84" s="3">
        <v>41304</v>
      </c>
      <c r="C84" s="20" t="str">
        <f>VLOOKUP(D84,Quotas!A:B,2,FALSE)</f>
        <v>Manager 15</v>
      </c>
      <c r="D84" s="2" t="s">
        <v>60</v>
      </c>
      <c r="E84" s="22" t="str">
        <f t="shared" si="1"/>
        <v>Q1</v>
      </c>
      <c r="F84" s="22" t="str">
        <f>VLOOKUP(C84,Quotas!R:S,2,FALSE)</f>
        <v>AU</v>
      </c>
      <c r="G84" s="4">
        <v>17117.11</v>
      </c>
    </row>
    <row r="85" spans="1:7" x14ac:dyDescent="0.25">
      <c r="A85" s="2" t="s">
        <v>2650</v>
      </c>
      <c r="B85" s="3">
        <v>41304</v>
      </c>
      <c r="C85" s="20" t="str">
        <f>VLOOKUP(D85,Quotas!A:B,2,FALSE)</f>
        <v>Manager 12</v>
      </c>
      <c r="D85" s="2" t="s">
        <v>79</v>
      </c>
      <c r="E85" s="22" t="str">
        <f t="shared" si="1"/>
        <v>Q1</v>
      </c>
      <c r="F85" s="22" t="str">
        <f>VLOOKUP(C85,Quotas!R:S,2,FALSE)</f>
        <v>ST</v>
      </c>
      <c r="G85" s="4">
        <v>10200</v>
      </c>
    </row>
    <row r="86" spans="1:7" x14ac:dyDescent="0.25">
      <c r="A86" s="2" t="s">
        <v>2862</v>
      </c>
      <c r="B86" s="3">
        <v>41305</v>
      </c>
      <c r="C86" s="20" t="str">
        <f>VLOOKUP(D86,Quotas!A:B,2,FALSE)</f>
        <v>Manager 13</v>
      </c>
      <c r="D86" s="2" t="s">
        <v>36</v>
      </c>
      <c r="E86" s="22" t="str">
        <f t="shared" si="1"/>
        <v>Q1</v>
      </c>
      <c r="F86" s="22" t="str">
        <f>VLOOKUP(C86,Quotas!R:S,2,FALSE)</f>
        <v>ST</v>
      </c>
      <c r="G86" s="4">
        <v>19665</v>
      </c>
    </row>
    <row r="87" spans="1:7" x14ac:dyDescent="0.25">
      <c r="A87" s="2" t="s">
        <v>2892</v>
      </c>
      <c r="B87" s="3">
        <v>41305</v>
      </c>
      <c r="C87" s="20" t="str">
        <f>VLOOKUP(D87,Quotas!A:B,2,FALSE)</f>
        <v>Manager 13</v>
      </c>
      <c r="D87" s="2" t="s">
        <v>36</v>
      </c>
      <c r="E87" s="22" t="str">
        <f t="shared" si="1"/>
        <v>Q1</v>
      </c>
      <c r="F87" s="22" t="str">
        <f>VLOOKUP(C87,Quotas!R:S,2,FALSE)</f>
        <v>ST</v>
      </c>
      <c r="G87" s="4">
        <v>0</v>
      </c>
    </row>
    <row r="88" spans="1:7" x14ac:dyDescent="0.25">
      <c r="A88" s="2" t="s">
        <v>3418</v>
      </c>
      <c r="B88" s="3">
        <v>41305</v>
      </c>
      <c r="C88" s="20" t="str">
        <f>VLOOKUP(D88,Quotas!A:B,2,FALSE)</f>
        <v>Manager 6</v>
      </c>
      <c r="D88" s="2" t="s">
        <v>41</v>
      </c>
      <c r="E88" s="22" t="str">
        <f t="shared" si="1"/>
        <v>Q1</v>
      </c>
      <c r="F88" s="22" t="str">
        <f>VLOOKUP(C88,Quotas!R:S,2,FALSE)</f>
        <v>AU</v>
      </c>
      <c r="G88" s="4">
        <v>2066.67</v>
      </c>
    </row>
    <row r="89" spans="1:7" x14ac:dyDescent="0.25">
      <c r="A89" s="2" t="s">
        <v>3077</v>
      </c>
      <c r="B89" s="3">
        <v>41305</v>
      </c>
      <c r="C89" s="20" t="str">
        <f>VLOOKUP(D89,Quotas!A:B,2,FALSE)</f>
        <v>Manager 13</v>
      </c>
      <c r="D89" s="2" t="s">
        <v>51</v>
      </c>
      <c r="E89" s="22" t="str">
        <f t="shared" si="1"/>
        <v>Q1</v>
      </c>
      <c r="F89" s="22" t="str">
        <f>VLOOKUP(C89,Quotas!R:S,2,FALSE)</f>
        <v>ST</v>
      </c>
      <c r="G89" s="4">
        <v>-3333.33</v>
      </c>
    </row>
    <row r="90" spans="1:7" x14ac:dyDescent="0.25">
      <c r="A90" s="2" t="s">
        <v>3078</v>
      </c>
      <c r="B90" s="3">
        <v>41306</v>
      </c>
      <c r="C90" s="20" t="str">
        <f>VLOOKUP(D90,Quotas!A:B,2,FALSE)</f>
        <v>Manager 13</v>
      </c>
      <c r="D90" s="2" t="s">
        <v>51</v>
      </c>
      <c r="E90" s="22" t="str">
        <f t="shared" si="1"/>
        <v>Q1</v>
      </c>
      <c r="F90" s="22" t="str">
        <f>VLOOKUP(C90,Quotas!R:S,2,FALSE)</f>
        <v>ST</v>
      </c>
      <c r="G90" s="4">
        <v>17117.11</v>
      </c>
    </row>
    <row r="91" spans="1:7" x14ac:dyDescent="0.25">
      <c r="A91" s="2" t="s">
        <v>940</v>
      </c>
      <c r="B91" s="3">
        <v>41307</v>
      </c>
      <c r="C91" s="20" t="str">
        <f>VLOOKUP(D91,Quotas!A:B,2,FALSE)</f>
        <v>Manager 16</v>
      </c>
      <c r="D91" s="2" t="s">
        <v>140</v>
      </c>
      <c r="E91" s="22" t="str">
        <f t="shared" si="1"/>
        <v>Q1</v>
      </c>
      <c r="F91" s="22" t="str">
        <f>VLOOKUP(C91,Quotas!R:S,2,FALSE)</f>
        <v>SE</v>
      </c>
      <c r="G91" s="4">
        <v>11442.2</v>
      </c>
    </row>
    <row r="92" spans="1:7" x14ac:dyDescent="0.25">
      <c r="A92" s="2" t="s">
        <v>1102</v>
      </c>
      <c r="B92" s="3">
        <v>41307</v>
      </c>
      <c r="C92" s="20" t="str">
        <f>VLOOKUP(D92,Quotas!A:B,2,FALSE)</f>
        <v>Manager 6</v>
      </c>
      <c r="D92" s="2" t="s">
        <v>43</v>
      </c>
      <c r="E92" s="22" t="str">
        <f t="shared" si="1"/>
        <v>Q1</v>
      </c>
      <c r="F92" s="22" t="str">
        <f>VLOOKUP(C92,Quotas!R:S,2,FALSE)</f>
        <v>AU</v>
      </c>
      <c r="G92" s="4">
        <v>48394.73</v>
      </c>
    </row>
    <row r="93" spans="1:7" x14ac:dyDescent="0.25">
      <c r="A93" s="2" t="s">
        <v>1103</v>
      </c>
      <c r="B93" s="3">
        <v>41307</v>
      </c>
      <c r="C93" s="20" t="str">
        <f>VLOOKUP(D93,Quotas!A:B,2,FALSE)</f>
        <v>Manager 6</v>
      </c>
      <c r="D93" s="2" t="s">
        <v>43</v>
      </c>
      <c r="E93" s="22" t="str">
        <f t="shared" si="1"/>
        <v>Q1</v>
      </c>
      <c r="F93" s="22" t="str">
        <f>VLOOKUP(C93,Quotas!R:S,2,FALSE)</f>
        <v>AU</v>
      </c>
      <c r="G93" s="4">
        <v>11463.27</v>
      </c>
    </row>
    <row r="94" spans="1:7" x14ac:dyDescent="0.25">
      <c r="A94" s="2" t="s">
        <v>2783</v>
      </c>
      <c r="B94" s="3">
        <v>41307</v>
      </c>
      <c r="C94" s="20" t="str">
        <f>VLOOKUP(D94,Quotas!A:B,2,FALSE)</f>
        <v>Manager 12</v>
      </c>
      <c r="D94" s="2" t="s">
        <v>79</v>
      </c>
      <c r="E94" s="22" t="str">
        <f t="shared" si="1"/>
        <v>Q1</v>
      </c>
      <c r="F94" s="22" t="str">
        <f>VLOOKUP(C94,Quotas!R:S,2,FALSE)</f>
        <v>ST</v>
      </c>
      <c r="G94" s="4">
        <v>8600</v>
      </c>
    </row>
    <row r="95" spans="1:7" x14ac:dyDescent="0.25">
      <c r="A95" s="2" t="s">
        <v>3284</v>
      </c>
      <c r="B95" s="3">
        <v>41308</v>
      </c>
      <c r="C95" s="20" t="str">
        <f>VLOOKUP(D95,Quotas!A:B,2,FALSE)</f>
        <v>Manager 13</v>
      </c>
      <c r="D95" s="2" t="s">
        <v>50</v>
      </c>
      <c r="E95" s="22" t="str">
        <f t="shared" si="1"/>
        <v>Q1</v>
      </c>
      <c r="F95" s="22" t="str">
        <f>VLOOKUP(C95,Quotas!R:S,2,FALSE)</f>
        <v>ST</v>
      </c>
      <c r="G95" s="4">
        <v>0</v>
      </c>
    </row>
    <row r="96" spans="1:7" x14ac:dyDescent="0.25">
      <c r="A96" s="2" t="s">
        <v>370</v>
      </c>
      <c r="B96" s="3">
        <v>41308</v>
      </c>
      <c r="C96" s="20" t="str">
        <f>VLOOKUP(D96,Quotas!A:B,2,FALSE)</f>
        <v>Manager 3</v>
      </c>
      <c r="D96" s="2" t="s">
        <v>77</v>
      </c>
      <c r="E96" s="22" t="str">
        <f t="shared" si="1"/>
        <v>Q1</v>
      </c>
      <c r="F96" s="22" t="str">
        <f>VLOOKUP(C96,Quotas!R:S,2,FALSE)</f>
        <v>SE</v>
      </c>
      <c r="G96" s="4">
        <v>17860</v>
      </c>
    </row>
    <row r="97" spans="1:7" x14ac:dyDescent="0.25">
      <c r="A97" s="2" t="s">
        <v>3756</v>
      </c>
      <c r="B97" s="3">
        <v>41309</v>
      </c>
      <c r="C97" s="20" t="str">
        <f>VLOOKUP(D97,Quotas!A:B,2,FALSE)</f>
        <v>Manager 14</v>
      </c>
      <c r="D97" s="2" t="s">
        <v>102</v>
      </c>
      <c r="E97" s="22" t="str">
        <f t="shared" si="1"/>
        <v>Q1</v>
      </c>
      <c r="F97" s="22" t="str">
        <f>VLOOKUP(C97,Quotas!R:S,2,FALSE)</f>
        <v>IN</v>
      </c>
      <c r="G97" s="4">
        <v>0</v>
      </c>
    </row>
    <row r="98" spans="1:7" x14ac:dyDescent="0.25">
      <c r="A98" s="2" t="s">
        <v>1104</v>
      </c>
      <c r="B98" s="3">
        <v>41309</v>
      </c>
      <c r="C98" s="20" t="str">
        <f>VLOOKUP(D98,Quotas!A:B,2,FALSE)</f>
        <v>Manager 6</v>
      </c>
      <c r="D98" s="2" t="s">
        <v>43</v>
      </c>
      <c r="E98" s="22" t="str">
        <f t="shared" si="1"/>
        <v>Q1</v>
      </c>
      <c r="F98" s="22" t="str">
        <f>VLOOKUP(C98,Quotas!R:S,2,FALSE)</f>
        <v>AU</v>
      </c>
      <c r="G98" s="4">
        <v>25161.11</v>
      </c>
    </row>
    <row r="99" spans="1:7" x14ac:dyDescent="0.25">
      <c r="A99" s="2" t="s">
        <v>4000</v>
      </c>
      <c r="B99" s="3">
        <v>41309</v>
      </c>
      <c r="C99" s="20" t="str">
        <f>VLOOKUP(D99,Quotas!A:B,2,FALSE)</f>
        <v>Manager 15</v>
      </c>
      <c r="D99" s="2" t="s">
        <v>60</v>
      </c>
      <c r="E99" s="22" t="str">
        <f t="shared" si="1"/>
        <v>Q1</v>
      </c>
      <c r="F99" s="22" t="str">
        <f>VLOOKUP(C99,Quotas!R:S,2,FALSE)</f>
        <v>AU</v>
      </c>
      <c r="G99" s="4">
        <v>0</v>
      </c>
    </row>
    <row r="100" spans="1:7" x14ac:dyDescent="0.25">
      <c r="A100" s="2" t="s">
        <v>719</v>
      </c>
      <c r="B100" s="3">
        <v>41309</v>
      </c>
      <c r="C100" s="20" t="str">
        <f>VLOOKUP(D100,Quotas!A:B,2,FALSE)</f>
        <v>Manager 5</v>
      </c>
      <c r="D100" s="2" t="s">
        <v>74</v>
      </c>
      <c r="E100" s="22" t="str">
        <f t="shared" si="1"/>
        <v>Q1</v>
      </c>
      <c r="F100" s="22" t="str">
        <f>VLOOKUP(C100,Quotas!R:S,2,FALSE)</f>
        <v>SE</v>
      </c>
      <c r="G100" s="4">
        <v>8091.42</v>
      </c>
    </row>
    <row r="101" spans="1:7" x14ac:dyDescent="0.25">
      <c r="A101" s="2" t="s">
        <v>371</v>
      </c>
      <c r="B101" s="3">
        <v>41309</v>
      </c>
      <c r="C101" s="20" t="str">
        <f>VLOOKUP(D101,Quotas!A:B,2,FALSE)</f>
        <v>Manager 3</v>
      </c>
      <c r="D101" s="2" t="s">
        <v>77</v>
      </c>
      <c r="E101" s="22" t="str">
        <f t="shared" si="1"/>
        <v>Q1</v>
      </c>
      <c r="F101" s="22" t="str">
        <f>VLOOKUP(C101,Quotas!R:S,2,FALSE)</f>
        <v>SE</v>
      </c>
      <c r="G101" s="4">
        <v>9400</v>
      </c>
    </row>
    <row r="102" spans="1:7" x14ac:dyDescent="0.25">
      <c r="A102" s="2" t="s">
        <v>1875</v>
      </c>
      <c r="B102" s="3">
        <v>41309</v>
      </c>
      <c r="C102" s="20" t="str">
        <f>VLOOKUP(D102,Quotas!A:B,2,FALSE)</f>
        <v>Manager 14</v>
      </c>
      <c r="D102" s="2" t="s">
        <v>92</v>
      </c>
      <c r="E102" s="22" t="str">
        <f t="shared" si="1"/>
        <v>Q1</v>
      </c>
      <c r="F102" s="22" t="str">
        <f>VLOOKUP(C102,Quotas!R:S,2,FALSE)</f>
        <v>IN</v>
      </c>
      <c r="G102" s="4">
        <v>738.46</v>
      </c>
    </row>
    <row r="103" spans="1:7" x14ac:dyDescent="0.25">
      <c r="A103" s="2" t="s">
        <v>1827</v>
      </c>
      <c r="B103" s="3">
        <v>41309</v>
      </c>
      <c r="C103" s="20" t="str">
        <f>VLOOKUP(D103,Quotas!A:B,2,FALSE)</f>
        <v>Manager 14</v>
      </c>
      <c r="D103" s="2" t="s">
        <v>96</v>
      </c>
      <c r="E103" s="22" t="str">
        <f t="shared" si="1"/>
        <v>Q1</v>
      </c>
      <c r="F103" s="22" t="str">
        <f>VLOOKUP(C103,Quotas!R:S,2,FALSE)</f>
        <v>IN</v>
      </c>
      <c r="G103" s="4">
        <v>2050</v>
      </c>
    </row>
    <row r="104" spans="1:7" x14ac:dyDescent="0.25">
      <c r="A104" s="2" t="s">
        <v>1766</v>
      </c>
      <c r="B104" s="3">
        <v>41310</v>
      </c>
      <c r="C104" s="20" t="str">
        <f>VLOOKUP(D104,Quotas!A:B,2,FALSE)</f>
        <v>Manager 11</v>
      </c>
      <c r="D104" s="2" t="s">
        <v>109</v>
      </c>
      <c r="E104" s="22" t="str">
        <f t="shared" si="1"/>
        <v>Q1</v>
      </c>
      <c r="F104" s="22" t="str">
        <f>VLOOKUP(C104,Quotas!R:S,2,FALSE)</f>
        <v>IN</v>
      </c>
      <c r="G104" s="4">
        <v>22000</v>
      </c>
    </row>
    <row r="105" spans="1:7" x14ac:dyDescent="0.25">
      <c r="A105" s="2" t="s">
        <v>2348</v>
      </c>
      <c r="B105" s="3">
        <v>41310</v>
      </c>
      <c r="C105" s="20" t="str">
        <f>VLOOKUP(D105,Quotas!A:B,2,FALSE)</f>
        <v>Manager 11</v>
      </c>
      <c r="D105" s="2" t="s">
        <v>112</v>
      </c>
      <c r="E105" s="22" t="str">
        <f t="shared" si="1"/>
        <v>Q1</v>
      </c>
      <c r="F105" s="22" t="str">
        <f>VLOOKUP(C105,Quotas!R:S,2,FALSE)</f>
        <v>IN</v>
      </c>
      <c r="G105" s="4">
        <v>0</v>
      </c>
    </row>
    <row r="106" spans="1:7" x14ac:dyDescent="0.25">
      <c r="A106" s="2" t="s">
        <v>2863</v>
      </c>
      <c r="B106" s="3">
        <v>41310</v>
      </c>
      <c r="C106" s="20" t="str">
        <f>VLOOKUP(D106,Quotas!A:B,2,FALSE)</f>
        <v>Manager 13</v>
      </c>
      <c r="D106" s="2" t="s">
        <v>36</v>
      </c>
      <c r="E106" s="22" t="str">
        <f t="shared" si="1"/>
        <v>Q1</v>
      </c>
      <c r="F106" s="22" t="str">
        <f>VLOOKUP(C106,Quotas!R:S,2,FALSE)</f>
        <v>ST</v>
      </c>
      <c r="G106" s="4">
        <v>0</v>
      </c>
    </row>
    <row r="107" spans="1:7" x14ac:dyDescent="0.25">
      <c r="A107" s="2" t="s">
        <v>3285</v>
      </c>
      <c r="B107" s="3">
        <v>41310</v>
      </c>
      <c r="C107" s="20" t="str">
        <f>VLOOKUP(D107,Quotas!A:B,2,FALSE)</f>
        <v>Manager 13</v>
      </c>
      <c r="D107" s="2" t="s">
        <v>50</v>
      </c>
      <c r="E107" s="22" t="str">
        <f t="shared" si="1"/>
        <v>Q1</v>
      </c>
      <c r="F107" s="22" t="str">
        <f>VLOOKUP(C107,Quotas!R:S,2,FALSE)</f>
        <v>ST</v>
      </c>
      <c r="G107" s="4">
        <v>0</v>
      </c>
    </row>
    <row r="108" spans="1:7" x14ac:dyDescent="0.25">
      <c r="A108" s="2" t="s">
        <v>3286</v>
      </c>
      <c r="B108" s="3">
        <v>41310</v>
      </c>
      <c r="C108" s="20" t="str">
        <f>VLOOKUP(D108,Quotas!A:B,2,FALSE)</f>
        <v>Manager 13</v>
      </c>
      <c r="D108" s="2" t="s">
        <v>50</v>
      </c>
      <c r="E108" s="22" t="str">
        <f t="shared" si="1"/>
        <v>Q1</v>
      </c>
      <c r="F108" s="22" t="str">
        <f>VLOOKUP(C108,Quotas!R:S,2,FALSE)</f>
        <v>ST</v>
      </c>
      <c r="G108" s="4">
        <v>0</v>
      </c>
    </row>
    <row r="109" spans="1:7" x14ac:dyDescent="0.25">
      <c r="A109" s="2" t="s">
        <v>720</v>
      </c>
      <c r="B109" s="3">
        <v>41310</v>
      </c>
      <c r="C109" s="20" t="str">
        <f>VLOOKUP(D109,Quotas!A:B,2,FALSE)</f>
        <v>Manager 5</v>
      </c>
      <c r="D109" s="2" t="s">
        <v>74</v>
      </c>
      <c r="E109" s="22" t="str">
        <f t="shared" si="1"/>
        <v>Q1</v>
      </c>
      <c r="F109" s="22" t="str">
        <f>VLOOKUP(C109,Quotas!R:S,2,FALSE)</f>
        <v>SE</v>
      </c>
      <c r="G109" s="4">
        <v>7925</v>
      </c>
    </row>
    <row r="110" spans="1:7" x14ac:dyDescent="0.25">
      <c r="A110" s="2" t="s">
        <v>2651</v>
      </c>
      <c r="B110" s="3">
        <v>41310</v>
      </c>
      <c r="C110" s="20" t="str">
        <f>VLOOKUP(D110,Quotas!A:B,2,FALSE)</f>
        <v>Manager 12</v>
      </c>
      <c r="D110" s="2" t="s">
        <v>79</v>
      </c>
      <c r="E110" s="22" t="str">
        <f t="shared" si="1"/>
        <v>Q1</v>
      </c>
      <c r="F110" s="22" t="str">
        <f>VLOOKUP(C110,Quotas!R:S,2,FALSE)</f>
        <v>ST</v>
      </c>
      <c r="G110" s="4">
        <v>6214.45</v>
      </c>
    </row>
    <row r="111" spans="1:7" x14ac:dyDescent="0.25">
      <c r="A111" s="2" t="s">
        <v>4278</v>
      </c>
      <c r="B111" s="3">
        <v>41311</v>
      </c>
      <c r="C111" s="20" t="str">
        <f>VLOOKUP(D111,Quotas!A:B,2,FALSE)</f>
        <v>Manager 16</v>
      </c>
      <c r="D111" s="2" t="s">
        <v>138</v>
      </c>
      <c r="E111" s="22" t="str">
        <f t="shared" si="1"/>
        <v>Q1</v>
      </c>
      <c r="F111" s="22" t="str">
        <f>VLOOKUP(C111,Quotas!R:S,2,FALSE)</f>
        <v>SE</v>
      </c>
      <c r="G111" s="4">
        <v>10890</v>
      </c>
    </row>
    <row r="112" spans="1:7" x14ac:dyDescent="0.25">
      <c r="A112" s="2" t="s">
        <v>3287</v>
      </c>
      <c r="B112" s="3">
        <v>41311</v>
      </c>
      <c r="C112" s="20" t="str">
        <f>VLOOKUP(D112,Quotas!A:B,2,FALSE)</f>
        <v>Manager 13</v>
      </c>
      <c r="D112" s="2" t="s">
        <v>50</v>
      </c>
      <c r="E112" s="22" t="str">
        <f t="shared" si="1"/>
        <v>Q1</v>
      </c>
      <c r="F112" s="22" t="str">
        <f>VLOOKUP(C112,Quotas!R:S,2,FALSE)</f>
        <v>ST</v>
      </c>
      <c r="G112" s="4">
        <v>224.77</v>
      </c>
    </row>
    <row r="113" spans="1:7" x14ac:dyDescent="0.25">
      <c r="A113" s="2" t="s">
        <v>4001</v>
      </c>
      <c r="B113" s="3">
        <v>41311</v>
      </c>
      <c r="C113" s="20" t="str">
        <f>VLOOKUP(D113,Quotas!A:B,2,FALSE)</f>
        <v>Manager 15</v>
      </c>
      <c r="D113" s="2" t="s">
        <v>57</v>
      </c>
      <c r="E113" s="22" t="str">
        <f t="shared" si="1"/>
        <v>Q1</v>
      </c>
      <c r="F113" s="22" t="str">
        <f>VLOOKUP(C113,Quotas!R:S,2,FALSE)</f>
        <v>AU</v>
      </c>
      <c r="G113" s="4">
        <v>9440.34</v>
      </c>
    </row>
    <row r="114" spans="1:7" x14ac:dyDescent="0.25">
      <c r="A114" s="2" t="s">
        <v>4002</v>
      </c>
      <c r="B114" s="3">
        <v>41311</v>
      </c>
      <c r="C114" s="20" t="str">
        <f>VLOOKUP(D114,Quotas!A:B,2,FALSE)</f>
        <v>Manager 15</v>
      </c>
      <c r="D114" s="2" t="s">
        <v>57</v>
      </c>
      <c r="E114" s="22" t="str">
        <f t="shared" si="1"/>
        <v>Q1</v>
      </c>
      <c r="F114" s="22" t="str">
        <f>VLOOKUP(C114,Quotas!R:S,2,FALSE)</f>
        <v>AU</v>
      </c>
      <c r="G114" s="4">
        <v>15094.18</v>
      </c>
    </row>
    <row r="115" spans="1:7" x14ac:dyDescent="0.25">
      <c r="A115" s="2" t="s">
        <v>1828</v>
      </c>
      <c r="B115" s="3">
        <v>41311</v>
      </c>
      <c r="C115" s="20" t="str">
        <f>VLOOKUP(D115,Quotas!A:B,2,FALSE)</f>
        <v>Manager 14</v>
      </c>
      <c r="D115" s="2" t="s">
        <v>96</v>
      </c>
      <c r="E115" s="22" t="str">
        <f t="shared" si="1"/>
        <v>Q1</v>
      </c>
      <c r="F115" s="22" t="str">
        <f>VLOOKUP(C115,Quotas!R:S,2,FALSE)</f>
        <v>IN</v>
      </c>
      <c r="G115" s="4">
        <v>960</v>
      </c>
    </row>
    <row r="116" spans="1:7" x14ac:dyDescent="0.25">
      <c r="A116" s="2" t="s">
        <v>1306</v>
      </c>
      <c r="B116" s="3">
        <v>41312</v>
      </c>
      <c r="C116" s="20" t="str">
        <f>VLOOKUP(D116,Quotas!A:B,2,FALSE)</f>
        <v>Manager 6</v>
      </c>
      <c r="D116" s="2" t="s">
        <v>42</v>
      </c>
      <c r="E116" s="22" t="str">
        <f t="shared" si="1"/>
        <v>Q1</v>
      </c>
      <c r="F116" s="22" t="str">
        <f>VLOOKUP(C116,Quotas!R:S,2,FALSE)</f>
        <v>AU</v>
      </c>
      <c r="G116" s="4">
        <v>0</v>
      </c>
    </row>
    <row r="117" spans="1:7" x14ac:dyDescent="0.25">
      <c r="A117" s="2" t="s">
        <v>3079</v>
      </c>
      <c r="B117" s="3">
        <v>41312</v>
      </c>
      <c r="C117" s="20" t="str">
        <f>VLOOKUP(D117,Quotas!A:B,2,FALSE)</f>
        <v>Manager 13</v>
      </c>
      <c r="D117" s="2" t="s">
        <v>51</v>
      </c>
      <c r="E117" s="22" t="str">
        <f t="shared" si="1"/>
        <v>Q1</v>
      </c>
      <c r="F117" s="22" t="str">
        <f>VLOOKUP(C117,Quotas!R:S,2,FALSE)</f>
        <v>ST</v>
      </c>
      <c r="G117" s="4">
        <v>30914.53</v>
      </c>
    </row>
    <row r="118" spans="1:7" x14ac:dyDescent="0.25">
      <c r="A118" s="2" t="s">
        <v>4003</v>
      </c>
      <c r="B118" s="3">
        <v>41312</v>
      </c>
      <c r="C118" s="20" t="str">
        <f>VLOOKUP(D118,Quotas!A:B,2,FALSE)</f>
        <v>Manager 15</v>
      </c>
      <c r="D118" s="2" t="s">
        <v>57</v>
      </c>
      <c r="E118" s="22" t="str">
        <f t="shared" si="1"/>
        <v>Q1</v>
      </c>
      <c r="F118" s="22" t="str">
        <f>VLOOKUP(C118,Quotas!R:S,2,FALSE)</f>
        <v>AU</v>
      </c>
      <c r="G118" s="4">
        <v>20229.310000000001</v>
      </c>
    </row>
    <row r="119" spans="1:7" x14ac:dyDescent="0.25">
      <c r="A119" s="2" t="s">
        <v>1180</v>
      </c>
      <c r="B119" s="3">
        <v>41312</v>
      </c>
      <c r="C119" s="20" t="str">
        <f>VLOOKUP(D119,Quotas!A:B,2,FALSE)</f>
        <v>Manager 15</v>
      </c>
      <c r="D119" s="2" t="s">
        <v>62</v>
      </c>
      <c r="E119" s="22" t="str">
        <f t="shared" si="1"/>
        <v>Q1</v>
      </c>
      <c r="F119" s="22" t="str">
        <f>VLOOKUP(C119,Quotas!R:S,2,FALSE)</f>
        <v>AU</v>
      </c>
      <c r="G119" s="4">
        <v>2697.24</v>
      </c>
    </row>
    <row r="120" spans="1:7" x14ac:dyDescent="0.25">
      <c r="A120" s="2" t="s">
        <v>372</v>
      </c>
      <c r="B120" s="3">
        <v>41312</v>
      </c>
      <c r="C120" s="20" t="str">
        <f>VLOOKUP(D120,Quotas!A:B,2,FALSE)</f>
        <v>Manager 3</v>
      </c>
      <c r="D120" s="2" t="s">
        <v>77</v>
      </c>
      <c r="E120" s="22" t="str">
        <f t="shared" si="1"/>
        <v>Q1</v>
      </c>
      <c r="F120" s="22" t="str">
        <f>VLOOKUP(C120,Quotas!R:S,2,FALSE)</f>
        <v>SE</v>
      </c>
      <c r="G120" s="4">
        <v>11800</v>
      </c>
    </row>
    <row r="121" spans="1:7" x14ac:dyDescent="0.25">
      <c r="A121" s="2" t="s">
        <v>2784</v>
      </c>
      <c r="B121" s="3">
        <v>41312</v>
      </c>
      <c r="C121" s="20" t="str">
        <f>VLOOKUP(D121,Quotas!A:B,2,FALSE)</f>
        <v>Manager 12</v>
      </c>
      <c r="D121" s="2" t="s">
        <v>79</v>
      </c>
      <c r="E121" s="22" t="str">
        <f t="shared" si="1"/>
        <v>Q1</v>
      </c>
      <c r="F121" s="22" t="str">
        <f>VLOOKUP(C121,Quotas!R:S,2,FALSE)</f>
        <v>ST</v>
      </c>
      <c r="G121" s="4">
        <v>6875</v>
      </c>
    </row>
    <row r="122" spans="1:7" x14ac:dyDescent="0.25">
      <c r="A122" s="2" t="s">
        <v>1994</v>
      </c>
      <c r="B122" s="3">
        <v>41313</v>
      </c>
      <c r="C122" s="20" t="str">
        <f>VLOOKUP(D122,Quotas!A:B,2,FALSE)</f>
        <v>Manager 14</v>
      </c>
      <c r="D122" s="2" t="s">
        <v>98</v>
      </c>
      <c r="E122" s="22" t="str">
        <f t="shared" si="1"/>
        <v>Q1</v>
      </c>
      <c r="F122" s="22" t="str">
        <f>VLOOKUP(C122,Quotas!R:S,2,FALSE)</f>
        <v>IN</v>
      </c>
      <c r="G122" s="4">
        <v>6950.2</v>
      </c>
    </row>
    <row r="123" spans="1:7" x14ac:dyDescent="0.25">
      <c r="A123" s="2" t="s">
        <v>2349</v>
      </c>
      <c r="B123" s="3">
        <v>41313</v>
      </c>
      <c r="C123" s="20" t="str">
        <f>VLOOKUP(D123,Quotas!A:B,2,FALSE)</f>
        <v>Manager 11</v>
      </c>
      <c r="D123" s="2" t="s">
        <v>107</v>
      </c>
      <c r="E123" s="22" t="str">
        <f t="shared" si="1"/>
        <v>Q1</v>
      </c>
      <c r="F123" s="22" t="str">
        <f>VLOOKUP(C123,Quotas!R:S,2,FALSE)</f>
        <v>IN</v>
      </c>
      <c r="G123" s="4">
        <v>587.5</v>
      </c>
    </row>
    <row r="124" spans="1:7" x14ac:dyDescent="0.25">
      <c r="A124" s="2" t="s">
        <v>158</v>
      </c>
      <c r="B124" s="3">
        <v>41313</v>
      </c>
      <c r="C124" s="20" t="str">
        <f>VLOOKUP(D124,Quotas!A:B,2,FALSE)</f>
        <v>Manager 5</v>
      </c>
      <c r="D124" s="2" t="s">
        <v>120</v>
      </c>
      <c r="E124" s="22" t="str">
        <f t="shared" si="1"/>
        <v>Q1</v>
      </c>
      <c r="F124" s="22" t="str">
        <f>VLOOKUP(C124,Quotas!R:S,2,FALSE)</f>
        <v>SE</v>
      </c>
      <c r="G124" s="4">
        <v>5108.12</v>
      </c>
    </row>
    <row r="125" spans="1:7" x14ac:dyDescent="0.25">
      <c r="A125" s="2" t="s">
        <v>4279</v>
      </c>
      <c r="B125" s="3">
        <v>41313</v>
      </c>
      <c r="C125" s="20" t="str">
        <f>VLOOKUP(D125,Quotas!A:B,2,FALSE)</f>
        <v>Manager 16</v>
      </c>
      <c r="D125" s="2" t="s">
        <v>138</v>
      </c>
      <c r="E125" s="22" t="str">
        <f t="shared" si="1"/>
        <v>Q1</v>
      </c>
      <c r="F125" s="22" t="str">
        <f>VLOOKUP(C125,Quotas!R:S,2,FALSE)</f>
        <v>SE</v>
      </c>
      <c r="G125" s="4">
        <v>6016.5</v>
      </c>
    </row>
    <row r="126" spans="1:7" x14ac:dyDescent="0.25">
      <c r="A126" s="2" t="s">
        <v>247</v>
      </c>
      <c r="B126" s="3">
        <v>41313</v>
      </c>
      <c r="C126" s="20" t="str">
        <f>VLOOKUP(D126,Quotas!A:B,2,FALSE)</f>
        <v>Manager 2</v>
      </c>
      <c r="D126" s="2" t="s">
        <v>4</v>
      </c>
      <c r="E126" s="22" t="str">
        <f t="shared" si="1"/>
        <v>Q1</v>
      </c>
      <c r="F126" s="22" t="str">
        <f>VLOOKUP(C126,Quotas!R:S,2,FALSE)</f>
        <v>AU</v>
      </c>
      <c r="G126" s="4">
        <v>27387.37</v>
      </c>
    </row>
    <row r="127" spans="1:7" x14ac:dyDescent="0.25">
      <c r="A127" s="2" t="s">
        <v>3288</v>
      </c>
      <c r="B127" s="3">
        <v>41313</v>
      </c>
      <c r="C127" s="20" t="str">
        <f>VLOOKUP(D127,Quotas!A:B,2,FALSE)</f>
        <v>Manager 13</v>
      </c>
      <c r="D127" s="2" t="s">
        <v>50</v>
      </c>
      <c r="E127" s="22" t="str">
        <f t="shared" si="1"/>
        <v>Q1</v>
      </c>
      <c r="F127" s="22" t="str">
        <f>VLOOKUP(C127,Quotas!R:S,2,FALSE)</f>
        <v>ST</v>
      </c>
      <c r="G127" s="4">
        <v>0</v>
      </c>
    </row>
    <row r="128" spans="1:7" x14ac:dyDescent="0.25">
      <c r="A128" s="2" t="s">
        <v>3080</v>
      </c>
      <c r="B128" s="3">
        <v>41313</v>
      </c>
      <c r="C128" s="20" t="str">
        <f>VLOOKUP(D128,Quotas!A:B,2,FALSE)</f>
        <v>Manager 13</v>
      </c>
      <c r="D128" s="2" t="s">
        <v>51</v>
      </c>
      <c r="E128" s="22" t="str">
        <f t="shared" si="1"/>
        <v>Q1</v>
      </c>
      <c r="F128" s="22" t="str">
        <f>VLOOKUP(C128,Quotas!R:S,2,FALSE)</f>
        <v>ST</v>
      </c>
      <c r="G128" s="4">
        <v>4279.28</v>
      </c>
    </row>
    <row r="129" spans="1:7" x14ac:dyDescent="0.25">
      <c r="A129" s="2" t="s">
        <v>4004</v>
      </c>
      <c r="B129" s="3">
        <v>41313</v>
      </c>
      <c r="C129" s="20" t="str">
        <f>VLOOKUP(D129,Quotas!A:B,2,FALSE)</f>
        <v>Manager 15</v>
      </c>
      <c r="D129" s="2" t="s">
        <v>60</v>
      </c>
      <c r="E129" s="22" t="str">
        <f t="shared" si="1"/>
        <v>Q1</v>
      </c>
      <c r="F129" s="22" t="str">
        <f>VLOOKUP(C129,Quotas!R:S,2,FALSE)</f>
        <v>AU</v>
      </c>
      <c r="G129" s="4">
        <v>30603.31</v>
      </c>
    </row>
    <row r="130" spans="1:7" x14ac:dyDescent="0.25">
      <c r="A130" s="2" t="s">
        <v>1181</v>
      </c>
      <c r="B130" s="3">
        <v>41313</v>
      </c>
      <c r="C130" s="20" t="str">
        <f>VLOOKUP(D130,Quotas!A:B,2,FALSE)</f>
        <v>Manager 15</v>
      </c>
      <c r="D130" s="2" t="s">
        <v>62</v>
      </c>
      <c r="E130" s="22" t="str">
        <f t="shared" si="1"/>
        <v>Q1</v>
      </c>
      <c r="F130" s="22" t="str">
        <f>VLOOKUP(C130,Quotas!R:S,2,FALSE)</f>
        <v>AU</v>
      </c>
      <c r="G130" s="4">
        <v>1348.62</v>
      </c>
    </row>
    <row r="131" spans="1:7" x14ac:dyDescent="0.25">
      <c r="A131" s="2" t="s">
        <v>2893</v>
      </c>
      <c r="B131" s="3">
        <v>41315</v>
      </c>
      <c r="C131" s="20" t="str">
        <f>VLOOKUP(D131,Quotas!A:B,2,FALSE)</f>
        <v>Manager 13</v>
      </c>
      <c r="D131" s="2" t="s">
        <v>36</v>
      </c>
      <c r="E131" s="22" t="str">
        <f t="shared" ref="E131:E194" si="2">"Q"&amp;ROUNDUP(MONTH(B131)/3,0)</f>
        <v>Q1</v>
      </c>
      <c r="F131" s="22" t="str">
        <f>VLOOKUP(C131,Quotas!R:S,2,FALSE)</f>
        <v>ST</v>
      </c>
      <c r="G131" s="4">
        <v>3125</v>
      </c>
    </row>
    <row r="132" spans="1:7" x14ac:dyDescent="0.25">
      <c r="A132" s="2" t="s">
        <v>3757</v>
      </c>
      <c r="B132" s="3">
        <v>41316</v>
      </c>
      <c r="C132" s="20" t="str">
        <f>VLOOKUP(D132,Quotas!A:B,2,FALSE)</f>
        <v>Manager 14</v>
      </c>
      <c r="D132" s="2" t="s">
        <v>102</v>
      </c>
      <c r="E132" s="22" t="str">
        <f t="shared" si="2"/>
        <v>Q1</v>
      </c>
      <c r="F132" s="22" t="str">
        <f>VLOOKUP(C132,Quotas!R:S,2,FALSE)</f>
        <v>IN</v>
      </c>
      <c r="G132" s="4">
        <v>0</v>
      </c>
    </row>
    <row r="133" spans="1:7" x14ac:dyDescent="0.25">
      <c r="A133" s="2" t="s">
        <v>2350</v>
      </c>
      <c r="B133" s="3">
        <v>41316</v>
      </c>
      <c r="C133" s="20" t="str">
        <f>VLOOKUP(D133,Quotas!A:B,2,FALSE)</f>
        <v>Manager 11</v>
      </c>
      <c r="D133" s="2" t="s">
        <v>108</v>
      </c>
      <c r="E133" s="22" t="str">
        <f t="shared" si="2"/>
        <v>Q1</v>
      </c>
      <c r="F133" s="22" t="str">
        <f>VLOOKUP(C133,Quotas!R:S,2,FALSE)</f>
        <v>IN</v>
      </c>
      <c r="G133" s="4">
        <v>4500</v>
      </c>
    </row>
    <row r="134" spans="1:7" x14ac:dyDescent="0.25">
      <c r="A134" s="2" t="s">
        <v>3081</v>
      </c>
      <c r="B134" s="3">
        <v>41316</v>
      </c>
      <c r="C134" s="20" t="str">
        <f>VLOOKUP(D134,Quotas!A:B,2,FALSE)</f>
        <v>Manager 13</v>
      </c>
      <c r="D134" s="2" t="s">
        <v>52</v>
      </c>
      <c r="E134" s="22" t="str">
        <f t="shared" si="2"/>
        <v>Q1</v>
      </c>
      <c r="F134" s="22" t="str">
        <f>VLOOKUP(C134,Quotas!R:S,2,FALSE)</f>
        <v>ST</v>
      </c>
      <c r="G134" s="4">
        <v>4495.3999999999996</v>
      </c>
    </row>
    <row r="135" spans="1:7" x14ac:dyDescent="0.25">
      <c r="A135" s="2" t="s">
        <v>248</v>
      </c>
      <c r="B135" s="3">
        <v>41316</v>
      </c>
      <c r="C135" s="20" t="str">
        <f>VLOOKUP(D135,Quotas!A:B,2,FALSE)</f>
        <v>Manager 2</v>
      </c>
      <c r="D135" s="2" t="s">
        <v>8</v>
      </c>
      <c r="E135" s="22" t="str">
        <f t="shared" si="2"/>
        <v>Q1</v>
      </c>
      <c r="F135" s="22" t="str">
        <f>VLOOKUP(C135,Quotas!R:S,2,FALSE)</f>
        <v>AU</v>
      </c>
      <c r="G135" s="4">
        <v>11463.27</v>
      </c>
    </row>
    <row r="136" spans="1:7" x14ac:dyDescent="0.25">
      <c r="A136" s="2" t="s">
        <v>2785</v>
      </c>
      <c r="B136" s="3">
        <v>41316</v>
      </c>
      <c r="C136" s="20" t="str">
        <f>VLOOKUP(D136,Quotas!A:B,2,FALSE)</f>
        <v>Manager 12</v>
      </c>
      <c r="D136" s="2" t="s">
        <v>79</v>
      </c>
      <c r="E136" s="22" t="str">
        <f t="shared" si="2"/>
        <v>Q1</v>
      </c>
      <c r="F136" s="22" t="str">
        <f>VLOOKUP(C136,Quotas!R:S,2,FALSE)</f>
        <v>ST</v>
      </c>
      <c r="G136" s="4">
        <v>0</v>
      </c>
    </row>
    <row r="137" spans="1:7" x14ac:dyDescent="0.25">
      <c r="A137" s="2" t="s">
        <v>1628</v>
      </c>
      <c r="B137" s="3">
        <v>41317</v>
      </c>
      <c r="C137" s="20" t="str">
        <f>VLOOKUP(D137,Quotas!A:B,2,FALSE)</f>
        <v>Manager 7</v>
      </c>
      <c r="D137" s="2" t="s">
        <v>26</v>
      </c>
      <c r="E137" s="22" t="str">
        <f t="shared" si="2"/>
        <v>Q1</v>
      </c>
      <c r="F137" s="22" t="str">
        <f>VLOOKUP(C137,Quotas!R:S,2,FALSE)</f>
        <v>AU</v>
      </c>
      <c r="G137" s="4">
        <v>18673.21</v>
      </c>
    </row>
    <row r="138" spans="1:7" x14ac:dyDescent="0.25">
      <c r="A138" s="2" t="s">
        <v>1483</v>
      </c>
      <c r="B138" s="3">
        <v>41317</v>
      </c>
      <c r="C138" s="20" t="str">
        <f>VLOOKUP(D138,Quotas!A:B,2,FALSE)</f>
        <v>Manager 2</v>
      </c>
      <c r="D138" s="2" t="s">
        <v>6</v>
      </c>
      <c r="E138" s="22" t="str">
        <f t="shared" si="2"/>
        <v>Q1</v>
      </c>
      <c r="F138" s="22" t="str">
        <f>VLOOKUP(C138,Quotas!R:S,2,FALSE)</f>
        <v>AU</v>
      </c>
      <c r="G138" s="4">
        <v>44608.22</v>
      </c>
    </row>
    <row r="139" spans="1:7" x14ac:dyDescent="0.25">
      <c r="A139" s="2" t="s">
        <v>3419</v>
      </c>
      <c r="B139" s="3">
        <v>41317</v>
      </c>
      <c r="C139" s="20" t="str">
        <f>VLOOKUP(D139,Quotas!A:B,2,FALSE)</f>
        <v>Manager 6</v>
      </c>
      <c r="D139" s="2" t="s">
        <v>41</v>
      </c>
      <c r="E139" s="22" t="str">
        <f t="shared" si="2"/>
        <v>Q1</v>
      </c>
      <c r="F139" s="22" t="str">
        <f>VLOOKUP(C139,Quotas!R:S,2,FALSE)</f>
        <v>AU</v>
      </c>
      <c r="G139" s="4">
        <v>17467.5</v>
      </c>
    </row>
    <row r="140" spans="1:7" x14ac:dyDescent="0.25">
      <c r="A140" s="2" t="s">
        <v>1307</v>
      </c>
      <c r="B140" s="3">
        <v>41317</v>
      </c>
      <c r="C140" s="20" t="str">
        <f>VLOOKUP(D140,Quotas!A:B,2,FALSE)</f>
        <v>Manager 6</v>
      </c>
      <c r="D140" s="2" t="s">
        <v>42</v>
      </c>
      <c r="E140" s="22" t="str">
        <f t="shared" si="2"/>
        <v>Q1</v>
      </c>
      <c r="F140" s="22" t="str">
        <f>VLOOKUP(C140,Quotas!R:S,2,FALSE)</f>
        <v>AU</v>
      </c>
      <c r="G140" s="4">
        <v>0</v>
      </c>
    </row>
    <row r="141" spans="1:7" x14ac:dyDescent="0.25">
      <c r="A141" s="2" t="s">
        <v>3289</v>
      </c>
      <c r="B141" s="3">
        <v>41317</v>
      </c>
      <c r="C141" s="20" t="str">
        <f>VLOOKUP(D141,Quotas!A:B,2,FALSE)</f>
        <v>Manager 13</v>
      </c>
      <c r="D141" s="2" t="s">
        <v>50</v>
      </c>
      <c r="E141" s="22" t="str">
        <f t="shared" si="2"/>
        <v>Q1</v>
      </c>
      <c r="F141" s="22" t="str">
        <f>VLOOKUP(C141,Quotas!R:S,2,FALSE)</f>
        <v>ST</v>
      </c>
      <c r="G141" s="4">
        <v>14834.83</v>
      </c>
    </row>
    <row r="142" spans="1:7" x14ac:dyDescent="0.25">
      <c r="A142" s="2" t="s">
        <v>4006</v>
      </c>
      <c r="B142" s="3">
        <v>41317</v>
      </c>
      <c r="C142" s="20" t="str">
        <f>VLOOKUP(D142,Quotas!A:B,2,FALSE)</f>
        <v>Manager 15</v>
      </c>
      <c r="D142" s="2" t="s">
        <v>60</v>
      </c>
      <c r="E142" s="22" t="str">
        <f t="shared" si="2"/>
        <v>Q1</v>
      </c>
      <c r="F142" s="22" t="str">
        <f>VLOOKUP(C142,Quotas!R:S,2,FALSE)</f>
        <v>AU</v>
      </c>
      <c r="G142" s="4">
        <v>24378.91</v>
      </c>
    </row>
    <row r="143" spans="1:7" x14ac:dyDescent="0.25">
      <c r="A143" s="2" t="s">
        <v>4005</v>
      </c>
      <c r="B143" s="3">
        <v>41317</v>
      </c>
      <c r="C143" s="20" t="str">
        <f>VLOOKUP(D143,Quotas!A:B,2,FALSE)</f>
        <v>Manager 15</v>
      </c>
      <c r="D143" s="2" t="s">
        <v>61</v>
      </c>
      <c r="E143" s="22" t="str">
        <f t="shared" si="2"/>
        <v>Q1</v>
      </c>
      <c r="F143" s="22" t="str">
        <f>VLOOKUP(C143,Quotas!R:S,2,FALSE)</f>
        <v>AU</v>
      </c>
      <c r="G143" s="4">
        <v>8597.4599999999991</v>
      </c>
    </row>
    <row r="144" spans="1:7" x14ac:dyDescent="0.25">
      <c r="A144" s="2" t="s">
        <v>1767</v>
      </c>
      <c r="B144" s="3">
        <v>41318</v>
      </c>
      <c r="C144" s="20" t="str">
        <f>VLOOKUP(D144,Quotas!A:B,2,FALSE)</f>
        <v>Manager 11</v>
      </c>
      <c r="D144" s="2" t="s">
        <v>109</v>
      </c>
      <c r="E144" s="22" t="str">
        <f t="shared" si="2"/>
        <v>Q1</v>
      </c>
      <c r="F144" s="22" t="str">
        <f>VLOOKUP(C144,Quotas!R:S,2,FALSE)</f>
        <v>IN</v>
      </c>
      <c r="G144" s="4">
        <v>15000</v>
      </c>
    </row>
    <row r="145" spans="1:7" x14ac:dyDescent="0.25">
      <c r="A145" s="2" t="s">
        <v>813</v>
      </c>
      <c r="B145" s="3">
        <v>41318</v>
      </c>
      <c r="C145" s="20" t="str">
        <f>VLOOKUP(D145,Quotas!A:B,2,FALSE)</f>
        <v>Manager 5</v>
      </c>
      <c r="D145" s="2" t="s">
        <v>127</v>
      </c>
      <c r="E145" s="22" t="str">
        <f t="shared" si="2"/>
        <v>Q1</v>
      </c>
      <c r="F145" s="22" t="str">
        <f>VLOOKUP(C145,Quotas!R:S,2,FALSE)</f>
        <v>SE</v>
      </c>
      <c r="G145" s="4">
        <v>37000</v>
      </c>
    </row>
    <row r="146" spans="1:7" x14ac:dyDescent="0.25">
      <c r="A146" s="2" t="s">
        <v>4280</v>
      </c>
      <c r="B146" s="3">
        <v>41318</v>
      </c>
      <c r="C146" s="20" t="str">
        <f>VLOOKUP(D146,Quotas!A:B,2,FALSE)</f>
        <v>Manager 16</v>
      </c>
      <c r="D146" s="2" t="s">
        <v>138</v>
      </c>
      <c r="E146" s="22" t="str">
        <f t="shared" si="2"/>
        <v>Q1</v>
      </c>
      <c r="F146" s="22" t="str">
        <f>VLOOKUP(C146,Quotas!R:S,2,FALSE)</f>
        <v>SE</v>
      </c>
      <c r="G146" s="4">
        <v>10083.33</v>
      </c>
    </row>
    <row r="147" spans="1:7" x14ac:dyDescent="0.25">
      <c r="A147" s="2" t="s">
        <v>2894</v>
      </c>
      <c r="B147" s="3">
        <v>41318</v>
      </c>
      <c r="C147" s="20" t="str">
        <f>VLOOKUP(D147,Quotas!A:B,2,FALSE)</f>
        <v>Manager 13</v>
      </c>
      <c r="D147" s="2" t="s">
        <v>36</v>
      </c>
      <c r="E147" s="22" t="str">
        <f t="shared" si="2"/>
        <v>Q1</v>
      </c>
      <c r="F147" s="22" t="str">
        <f>VLOOKUP(C147,Quotas!R:S,2,FALSE)</f>
        <v>ST</v>
      </c>
      <c r="G147" s="4">
        <v>8200</v>
      </c>
    </row>
    <row r="148" spans="1:7" x14ac:dyDescent="0.25">
      <c r="A148" s="2" t="s">
        <v>3082</v>
      </c>
      <c r="B148" s="3">
        <v>41318</v>
      </c>
      <c r="C148" s="20" t="str">
        <f>VLOOKUP(D148,Quotas!A:B,2,FALSE)</f>
        <v>Manager 13</v>
      </c>
      <c r="D148" s="2" t="s">
        <v>52</v>
      </c>
      <c r="E148" s="22" t="str">
        <f t="shared" si="2"/>
        <v>Q1</v>
      </c>
      <c r="F148" s="22" t="str">
        <f>VLOOKUP(C148,Quotas!R:S,2,FALSE)</f>
        <v>ST</v>
      </c>
      <c r="G148" s="4">
        <v>0</v>
      </c>
    </row>
    <row r="149" spans="1:7" x14ac:dyDescent="0.25">
      <c r="A149" s="2" t="s">
        <v>4008</v>
      </c>
      <c r="B149" s="3">
        <v>41318</v>
      </c>
      <c r="C149" s="20" t="str">
        <f>VLOOKUP(D149,Quotas!A:B,2,FALSE)</f>
        <v>Manager 15</v>
      </c>
      <c r="D149" s="2" t="s">
        <v>60</v>
      </c>
      <c r="E149" s="22" t="str">
        <f t="shared" si="2"/>
        <v>Q1</v>
      </c>
      <c r="F149" s="22" t="str">
        <f>VLOOKUP(C149,Quotas!R:S,2,FALSE)</f>
        <v>AU</v>
      </c>
      <c r="G149" s="4">
        <v>17635.810000000001</v>
      </c>
    </row>
    <row r="150" spans="1:7" x14ac:dyDescent="0.25">
      <c r="A150" s="2" t="s">
        <v>4007</v>
      </c>
      <c r="B150" s="3">
        <v>41318</v>
      </c>
      <c r="C150" s="20" t="str">
        <f>VLOOKUP(D150,Quotas!A:B,2,FALSE)</f>
        <v>Manager 15</v>
      </c>
      <c r="D150" s="2" t="s">
        <v>61</v>
      </c>
      <c r="E150" s="22" t="str">
        <f t="shared" si="2"/>
        <v>Q1</v>
      </c>
      <c r="F150" s="22" t="str">
        <f>VLOOKUP(C150,Quotas!R:S,2,FALSE)</f>
        <v>AU</v>
      </c>
      <c r="G150" s="4">
        <v>561.92999999999995</v>
      </c>
    </row>
    <row r="151" spans="1:7" x14ac:dyDescent="0.25">
      <c r="A151" s="2" t="s">
        <v>721</v>
      </c>
      <c r="B151" s="3">
        <v>41318</v>
      </c>
      <c r="C151" s="20" t="str">
        <f>VLOOKUP(D151,Quotas!A:B,2,FALSE)</f>
        <v>Manager 5</v>
      </c>
      <c r="D151" s="2" t="s">
        <v>74</v>
      </c>
      <c r="E151" s="22" t="str">
        <f t="shared" si="2"/>
        <v>Q1</v>
      </c>
      <c r="F151" s="22" t="str">
        <f>VLOOKUP(C151,Quotas!R:S,2,FALSE)</f>
        <v>SE</v>
      </c>
      <c r="G151" s="4">
        <v>5924.17</v>
      </c>
    </row>
    <row r="152" spans="1:7" x14ac:dyDescent="0.25">
      <c r="A152" s="2" t="s">
        <v>3687</v>
      </c>
      <c r="B152" s="3">
        <v>41319</v>
      </c>
      <c r="C152" s="20" t="str">
        <f>VLOOKUP(D152,Quotas!A:B,2,FALSE)</f>
        <v>Manager 14</v>
      </c>
      <c r="D152" s="2" t="s">
        <v>99</v>
      </c>
      <c r="E152" s="22" t="str">
        <f t="shared" si="2"/>
        <v>Q1</v>
      </c>
      <c r="F152" s="22" t="str">
        <f>VLOOKUP(C152,Quotas!R:S,2,FALSE)</f>
        <v>IN</v>
      </c>
      <c r="G152" s="4">
        <v>4000</v>
      </c>
    </row>
    <row r="153" spans="1:7" x14ac:dyDescent="0.25">
      <c r="A153" s="2" t="s">
        <v>941</v>
      </c>
      <c r="B153" s="3">
        <v>41319</v>
      </c>
      <c r="C153" s="20" t="str">
        <f>VLOOKUP(D153,Quotas!A:B,2,FALSE)</f>
        <v>Manager 16</v>
      </c>
      <c r="D153" s="2" t="s">
        <v>140</v>
      </c>
      <c r="E153" s="22" t="str">
        <f t="shared" si="2"/>
        <v>Q1</v>
      </c>
      <c r="F153" s="22" t="str">
        <f>VLOOKUP(C153,Quotas!R:S,2,FALSE)</f>
        <v>SE</v>
      </c>
      <c r="G153" s="4">
        <v>600</v>
      </c>
    </row>
    <row r="154" spans="1:7" x14ac:dyDescent="0.25">
      <c r="A154" s="2" t="s">
        <v>1629</v>
      </c>
      <c r="B154" s="3">
        <v>41319</v>
      </c>
      <c r="C154" s="20" t="str">
        <f>VLOOKUP(D154,Quotas!A:B,2,FALSE)</f>
        <v>Manager 7</v>
      </c>
      <c r="D154" s="2" t="s">
        <v>26</v>
      </c>
      <c r="E154" s="22" t="str">
        <f t="shared" si="2"/>
        <v>Q1</v>
      </c>
      <c r="F154" s="22" t="str">
        <f>VLOOKUP(C154,Quotas!R:S,2,FALSE)</f>
        <v>AU</v>
      </c>
      <c r="G154" s="4">
        <v>18725.080000000002</v>
      </c>
    </row>
    <row r="155" spans="1:7" x14ac:dyDescent="0.25">
      <c r="A155" s="2" t="s">
        <v>4009</v>
      </c>
      <c r="B155" s="3">
        <v>41319</v>
      </c>
      <c r="C155" s="20" t="str">
        <f>VLOOKUP(D155,Quotas!A:B,2,FALSE)</f>
        <v>Manager 15</v>
      </c>
      <c r="D155" s="2" t="s">
        <v>57</v>
      </c>
      <c r="E155" s="22" t="str">
        <f t="shared" si="2"/>
        <v>Q1</v>
      </c>
      <c r="F155" s="22" t="str">
        <f>VLOOKUP(C155,Quotas!R:S,2,FALSE)</f>
        <v>AU</v>
      </c>
      <c r="G155" s="4">
        <v>22926.55</v>
      </c>
    </row>
    <row r="156" spans="1:7" x14ac:dyDescent="0.25">
      <c r="A156" s="2" t="s">
        <v>529</v>
      </c>
      <c r="B156" s="3">
        <v>41319</v>
      </c>
      <c r="C156" s="20" t="str">
        <f>VLOOKUP(D156,Quotas!A:B,2,FALSE)</f>
        <v>Manager 4</v>
      </c>
      <c r="D156" s="2" t="s">
        <v>90</v>
      </c>
      <c r="E156" s="22" t="str">
        <f t="shared" si="2"/>
        <v>Q1</v>
      </c>
      <c r="F156" s="22" t="str">
        <f>VLOOKUP(C156,Quotas!R:S,2,FALSE)</f>
        <v>IN</v>
      </c>
      <c r="G156" s="4">
        <v>12150</v>
      </c>
    </row>
    <row r="157" spans="1:7" x14ac:dyDescent="0.25">
      <c r="A157" s="2" t="s">
        <v>3676</v>
      </c>
      <c r="B157" s="3">
        <v>41320</v>
      </c>
      <c r="C157" s="20" t="str">
        <f>VLOOKUP(D157,Quotas!A:B,2,FALSE)</f>
        <v>Manager 16</v>
      </c>
      <c r="D157" s="2" t="s">
        <v>131</v>
      </c>
      <c r="E157" s="22" t="str">
        <f t="shared" si="2"/>
        <v>Q1</v>
      </c>
      <c r="F157" s="22" t="str">
        <f>VLOOKUP(C157,Quotas!R:S,2,FALSE)</f>
        <v>SE</v>
      </c>
      <c r="G157" s="4">
        <v>41800</v>
      </c>
    </row>
    <row r="158" spans="1:7" x14ac:dyDescent="0.25">
      <c r="A158" s="2" t="s">
        <v>249</v>
      </c>
      <c r="B158" s="3">
        <v>41320</v>
      </c>
      <c r="C158" s="20" t="str">
        <f>VLOOKUP(D158,Quotas!A:B,2,FALSE)</f>
        <v>Manager 2</v>
      </c>
      <c r="D158" s="2" t="s">
        <v>4</v>
      </c>
      <c r="E158" s="22" t="str">
        <f t="shared" si="2"/>
        <v>Q1</v>
      </c>
      <c r="F158" s="22" t="str">
        <f>VLOOKUP(C158,Quotas!R:S,2,FALSE)</f>
        <v>AU</v>
      </c>
      <c r="G158" s="4">
        <v>25883.14</v>
      </c>
    </row>
    <row r="159" spans="1:7" x14ac:dyDescent="0.25">
      <c r="A159" s="2" t="s">
        <v>1630</v>
      </c>
      <c r="B159" s="3">
        <v>41320</v>
      </c>
      <c r="C159" s="20" t="str">
        <f>VLOOKUP(D159,Quotas!A:B,2,FALSE)</f>
        <v>Manager 7</v>
      </c>
      <c r="D159" s="2" t="s">
        <v>25</v>
      </c>
      <c r="E159" s="22" t="str">
        <f t="shared" si="2"/>
        <v>Q1</v>
      </c>
      <c r="F159" s="22" t="str">
        <f>VLOOKUP(C159,Quotas!R:S,2,FALSE)</f>
        <v>AU</v>
      </c>
      <c r="G159" s="4">
        <v>32916.71</v>
      </c>
    </row>
    <row r="160" spans="1:7" x14ac:dyDescent="0.25">
      <c r="A160" s="2" t="s">
        <v>1308</v>
      </c>
      <c r="B160" s="3">
        <v>41320</v>
      </c>
      <c r="C160" s="20" t="str">
        <f>VLOOKUP(D160,Quotas!A:B,2,FALSE)</f>
        <v>Manager 6</v>
      </c>
      <c r="D160" s="2" t="s">
        <v>42</v>
      </c>
      <c r="E160" s="22" t="str">
        <f t="shared" si="2"/>
        <v>Q1</v>
      </c>
      <c r="F160" s="22" t="str">
        <f>VLOOKUP(C160,Quotas!R:S,2,FALSE)</f>
        <v>AU</v>
      </c>
      <c r="G160" s="4">
        <v>2096.59</v>
      </c>
    </row>
    <row r="161" spans="1:7" x14ac:dyDescent="0.25">
      <c r="A161" s="2" t="s">
        <v>1309</v>
      </c>
      <c r="B161" s="3">
        <v>41320</v>
      </c>
      <c r="C161" s="20" t="str">
        <f>VLOOKUP(D161,Quotas!A:B,2,FALSE)</f>
        <v>Manager 6</v>
      </c>
      <c r="D161" s="2" t="s">
        <v>42</v>
      </c>
      <c r="E161" s="22" t="str">
        <f t="shared" si="2"/>
        <v>Q1</v>
      </c>
      <c r="F161" s="22" t="str">
        <f>VLOOKUP(C161,Quotas!R:S,2,FALSE)</f>
        <v>AU</v>
      </c>
      <c r="G161" s="4">
        <v>8169.53</v>
      </c>
    </row>
    <row r="162" spans="1:7" x14ac:dyDescent="0.25">
      <c r="A162" s="2" t="s">
        <v>1310</v>
      </c>
      <c r="B162" s="3">
        <v>41320</v>
      </c>
      <c r="C162" s="20" t="str">
        <f>VLOOKUP(D162,Quotas!A:B,2,FALSE)</f>
        <v>Manager 6</v>
      </c>
      <c r="D162" s="2" t="s">
        <v>42</v>
      </c>
      <c r="E162" s="22" t="str">
        <f t="shared" si="2"/>
        <v>Q1</v>
      </c>
      <c r="F162" s="22" t="str">
        <f>VLOOKUP(C162,Quotas!R:S,2,FALSE)</f>
        <v>AU</v>
      </c>
      <c r="G162" s="4">
        <v>5295.07</v>
      </c>
    </row>
    <row r="163" spans="1:7" x14ac:dyDescent="0.25">
      <c r="A163" s="2" t="s">
        <v>1311</v>
      </c>
      <c r="B163" s="3">
        <v>41320</v>
      </c>
      <c r="C163" s="20" t="str">
        <f>VLOOKUP(D163,Quotas!A:B,2,FALSE)</f>
        <v>Manager 6</v>
      </c>
      <c r="D163" s="2" t="s">
        <v>42</v>
      </c>
      <c r="E163" s="22" t="str">
        <f t="shared" si="2"/>
        <v>Q1</v>
      </c>
      <c r="F163" s="22" t="str">
        <f>VLOOKUP(C163,Quotas!R:S,2,FALSE)</f>
        <v>AU</v>
      </c>
      <c r="G163" s="4">
        <v>15561.01</v>
      </c>
    </row>
    <row r="164" spans="1:7" x14ac:dyDescent="0.25">
      <c r="A164" s="2" t="s">
        <v>3083</v>
      </c>
      <c r="B164" s="3">
        <v>41320</v>
      </c>
      <c r="C164" s="20" t="str">
        <f>VLOOKUP(D164,Quotas!A:B,2,FALSE)</f>
        <v>Manager 13</v>
      </c>
      <c r="D164" s="2" t="s">
        <v>51</v>
      </c>
      <c r="E164" s="22" t="str">
        <f t="shared" si="2"/>
        <v>Q1</v>
      </c>
      <c r="F164" s="22" t="str">
        <f>VLOOKUP(C164,Quotas!R:S,2,FALSE)</f>
        <v>ST</v>
      </c>
      <c r="G164" s="4">
        <v>1102.24</v>
      </c>
    </row>
    <row r="165" spans="1:7" x14ac:dyDescent="0.25">
      <c r="A165" s="2" t="s">
        <v>3084</v>
      </c>
      <c r="B165" s="3">
        <v>41320</v>
      </c>
      <c r="C165" s="20" t="str">
        <f>VLOOKUP(D165,Quotas!A:B,2,FALSE)</f>
        <v>Manager 13</v>
      </c>
      <c r="D165" s="2" t="s">
        <v>51</v>
      </c>
      <c r="E165" s="22" t="str">
        <f t="shared" si="2"/>
        <v>Q1</v>
      </c>
      <c r="F165" s="22" t="str">
        <f>VLOOKUP(C165,Quotas!R:S,2,FALSE)</f>
        <v>ST</v>
      </c>
      <c r="G165" s="4">
        <v>0</v>
      </c>
    </row>
    <row r="166" spans="1:7" x14ac:dyDescent="0.25">
      <c r="A166" s="2" t="s">
        <v>4010</v>
      </c>
      <c r="B166" s="3">
        <v>41320</v>
      </c>
      <c r="C166" s="20" t="str">
        <f>VLOOKUP(D166,Quotas!A:B,2,FALSE)</f>
        <v>Manager 15</v>
      </c>
      <c r="D166" s="2" t="s">
        <v>60</v>
      </c>
      <c r="E166" s="22" t="str">
        <f t="shared" si="2"/>
        <v>Q1</v>
      </c>
      <c r="F166" s="22" t="str">
        <f>VLOOKUP(C166,Quotas!R:S,2,FALSE)</f>
        <v>AU</v>
      </c>
      <c r="G166" s="4">
        <v>10114.65</v>
      </c>
    </row>
    <row r="167" spans="1:7" x14ac:dyDescent="0.25">
      <c r="A167" s="2" t="s">
        <v>722</v>
      </c>
      <c r="B167" s="3">
        <v>41320</v>
      </c>
      <c r="C167" s="20" t="str">
        <f>VLOOKUP(D167,Quotas!A:B,2,FALSE)</f>
        <v>Manager 5</v>
      </c>
      <c r="D167" s="2" t="s">
        <v>74</v>
      </c>
      <c r="E167" s="22" t="str">
        <f t="shared" si="2"/>
        <v>Q1</v>
      </c>
      <c r="F167" s="22" t="str">
        <f>VLOOKUP(C167,Quotas!R:S,2,FALSE)</f>
        <v>SE</v>
      </c>
      <c r="G167" s="4">
        <v>6141.67</v>
      </c>
    </row>
    <row r="168" spans="1:7" x14ac:dyDescent="0.25">
      <c r="A168" s="2" t="s">
        <v>2351</v>
      </c>
      <c r="B168" s="3">
        <v>41323</v>
      </c>
      <c r="C168" s="20" t="str">
        <f>VLOOKUP(D168,Quotas!A:B,2,FALSE)</f>
        <v>Manager 11</v>
      </c>
      <c r="D168" s="2" t="s">
        <v>107</v>
      </c>
      <c r="E168" s="22" t="str">
        <f t="shared" si="2"/>
        <v>Q1</v>
      </c>
      <c r="F168" s="22" t="str">
        <f>VLOOKUP(C168,Quotas!R:S,2,FALSE)</f>
        <v>IN</v>
      </c>
      <c r="G168" s="4">
        <v>0</v>
      </c>
    </row>
    <row r="169" spans="1:7" x14ac:dyDescent="0.25">
      <c r="A169" s="2" t="s">
        <v>2352</v>
      </c>
      <c r="B169" s="3">
        <v>41323</v>
      </c>
      <c r="C169" s="20" t="str">
        <f>VLOOKUP(D169,Quotas!A:B,2,FALSE)</f>
        <v>Manager 11</v>
      </c>
      <c r="D169" s="2" t="s">
        <v>112</v>
      </c>
      <c r="E169" s="22" t="str">
        <f t="shared" si="2"/>
        <v>Q1</v>
      </c>
      <c r="F169" s="22" t="str">
        <f>VLOOKUP(C169,Quotas!R:S,2,FALSE)</f>
        <v>IN</v>
      </c>
      <c r="G169" s="4">
        <v>7050</v>
      </c>
    </row>
    <row r="170" spans="1:7" x14ac:dyDescent="0.25">
      <c r="A170" s="2" t="s">
        <v>2018</v>
      </c>
      <c r="B170" s="3">
        <v>41323</v>
      </c>
      <c r="C170" s="20" t="str">
        <f>VLOOKUP(D170,Quotas!A:B,2,FALSE)</f>
        <v>Manager 9</v>
      </c>
      <c r="D170" s="2" t="s">
        <v>18</v>
      </c>
      <c r="E170" s="22" t="str">
        <f t="shared" si="2"/>
        <v>Q1</v>
      </c>
      <c r="F170" s="22" t="str">
        <f>VLOOKUP(C170,Quotas!R:S,2,FALSE)</f>
        <v>AU</v>
      </c>
      <c r="G170" s="4">
        <v>11463.27</v>
      </c>
    </row>
    <row r="171" spans="1:7" x14ac:dyDescent="0.25">
      <c r="A171" s="2" t="s">
        <v>2933</v>
      </c>
      <c r="B171" s="3">
        <v>41323</v>
      </c>
      <c r="C171" s="20" t="str">
        <f>VLOOKUP(D171,Quotas!A:B,2,FALSE)</f>
        <v>Manager 13</v>
      </c>
      <c r="D171" s="2" t="s">
        <v>35</v>
      </c>
      <c r="E171" s="22" t="str">
        <f t="shared" si="2"/>
        <v>Q1</v>
      </c>
      <c r="F171" s="22" t="str">
        <f>VLOOKUP(C171,Quotas!R:S,2,FALSE)</f>
        <v>ST</v>
      </c>
      <c r="G171" s="4">
        <v>10374</v>
      </c>
    </row>
    <row r="172" spans="1:7" x14ac:dyDescent="0.25">
      <c r="A172" s="2" t="s">
        <v>3420</v>
      </c>
      <c r="B172" s="3">
        <v>41323</v>
      </c>
      <c r="C172" s="20" t="str">
        <f>VLOOKUP(D172,Quotas!A:B,2,FALSE)</f>
        <v>Manager 6</v>
      </c>
      <c r="D172" s="2" t="s">
        <v>41</v>
      </c>
      <c r="E172" s="22" t="str">
        <f t="shared" si="2"/>
        <v>Q1</v>
      </c>
      <c r="F172" s="22" t="str">
        <f>VLOOKUP(C172,Quotas!R:S,2,FALSE)</f>
        <v>AU</v>
      </c>
      <c r="G172" s="4">
        <v>8558.5499999999993</v>
      </c>
    </row>
    <row r="173" spans="1:7" x14ac:dyDescent="0.25">
      <c r="A173" s="2" t="s">
        <v>1105</v>
      </c>
      <c r="B173" s="3">
        <v>41323</v>
      </c>
      <c r="C173" s="20" t="str">
        <f>VLOOKUP(D173,Quotas!A:B,2,FALSE)</f>
        <v>Manager 6</v>
      </c>
      <c r="D173" s="2" t="s">
        <v>43</v>
      </c>
      <c r="E173" s="22" t="str">
        <f t="shared" si="2"/>
        <v>Q1</v>
      </c>
      <c r="F173" s="22" t="str">
        <f>VLOOKUP(C173,Quotas!R:S,2,FALSE)</f>
        <v>AU</v>
      </c>
      <c r="G173" s="4">
        <v>0</v>
      </c>
    </row>
    <row r="174" spans="1:7" x14ac:dyDescent="0.25">
      <c r="A174" s="2" t="s">
        <v>1106</v>
      </c>
      <c r="B174" s="3">
        <v>41323</v>
      </c>
      <c r="C174" s="20" t="str">
        <f>VLOOKUP(D174,Quotas!A:B,2,FALSE)</f>
        <v>Manager 6</v>
      </c>
      <c r="D174" s="2" t="s">
        <v>43</v>
      </c>
      <c r="E174" s="22" t="str">
        <f t="shared" si="2"/>
        <v>Q1</v>
      </c>
      <c r="F174" s="22" t="str">
        <f>VLOOKUP(C174,Quotas!R:S,2,FALSE)</f>
        <v>AU</v>
      </c>
      <c r="G174" s="4">
        <v>35323.480000000003</v>
      </c>
    </row>
    <row r="175" spans="1:7" x14ac:dyDescent="0.25">
      <c r="A175" s="2" t="s">
        <v>250</v>
      </c>
      <c r="B175" s="3">
        <v>41323</v>
      </c>
      <c r="C175" s="20" t="str">
        <f>VLOOKUP(D175,Quotas!A:B,2,FALSE)</f>
        <v>Manager 2</v>
      </c>
      <c r="D175" s="2" t="s">
        <v>7</v>
      </c>
      <c r="E175" s="22" t="str">
        <f t="shared" si="2"/>
        <v>Q1</v>
      </c>
      <c r="F175" s="22" t="str">
        <f>VLOOKUP(C175,Quotas!R:S,2,FALSE)</f>
        <v>AU</v>
      </c>
      <c r="G175" s="4">
        <v>25779.4</v>
      </c>
    </row>
    <row r="176" spans="1:7" x14ac:dyDescent="0.25">
      <c r="A176" s="2" t="s">
        <v>3290</v>
      </c>
      <c r="B176" s="3">
        <v>41323</v>
      </c>
      <c r="C176" s="20" t="str">
        <f>VLOOKUP(D176,Quotas!A:B,2,FALSE)</f>
        <v>Manager 13</v>
      </c>
      <c r="D176" s="2" t="s">
        <v>50</v>
      </c>
      <c r="E176" s="22" t="str">
        <f t="shared" si="2"/>
        <v>Q1</v>
      </c>
      <c r="F176" s="22" t="str">
        <f>VLOOKUP(C176,Quotas!R:S,2,FALSE)</f>
        <v>ST</v>
      </c>
      <c r="G176" s="4">
        <v>0</v>
      </c>
    </row>
    <row r="177" spans="1:7" x14ac:dyDescent="0.25">
      <c r="A177" s="2" t="s">
        <v>251</v>
      </c>
      <c r="B177" s="3">
        <v>41323</v>
      </c>
      <c r="C177" s="20" t="str">
        <f>VLOOKUP(D177,Quotas!A:B,2,FALSE)</f>
        <v>Manager 2</v>
      </c>
      <c r="D177" s="2" t="s">
        <v>8</v>
      </c>
      <c r="E177" s="22" t="str">
        <f t="shared" si="2"/>
        <v>Q1</v>
      </c>
      <c r="F177" s="22" t="str">
        <f>VLOOKUP(C177,Quotas!R:S,2,FALSE)</f>
        <v>AU</v>
      </c>
      <c r="G177" s="4">
        <v>28079.83</v>
      </c>
    </row>
    <row r="178" spans="1:7" x14ac:dyDescent="0.25">
      <c r="A178" s="2" t="s">
        <v>1739</v>
      </c>
      <c r="B178" s="3">
        <v>41324</v>
      </c>
      <c r="C178" s="20" t="str">
        <f>VLOOKUP(D178,Quotas!A:B,2,FALSE)</f>
        <v>Manager 11</v>
      </c>
      <c r="D178" s="2" t="s">
        <v>105</v>
      </c>
      <c r="E178" s="22" t="str">
        <f t="shared" si="2"/>
        <v>Q1</v>
      </c>
      <c r="F178" s="22" t="str">
        <f>VLOOKUP(C178,Quotas!R:S,2,FALSE)</f>
        <v>IN</v>
      </c>
      <c r="G178" s="4">
        <v>74635</v>
      </c>
    </row>
    <row r="179" spans="1:7" x14ac:dyDescent="0.25">
      <c r="A179" s="2" t="s">
        <v>252</v>
      </c>
      <c r="B179" s="3">
        <v>41324</v>
      </c>
      <c r="C179" s="20" t="str">
        <f>VLOOKUP(D179,Quotas!A:B,2,FALSE)</f>
        <v>Manager 2</v>
      </c>
      <c r="D179" s="2" t="s">
        <v>5</v>
      </c>
      <c r="E179" s="22" t="str">
        <f t="shared" si="2"/>
        <v>Q1</v>
      </c>
      <c r="F179" s="22" t="str">
        <f>VLOOKUP(C179,Quotas!R:S,2,FALSE)</f>
        <v>AU</v>
      </c>
      <c r="G179" s="4">
        <v>20748.009999999998</v>
      </c>
    </row>
    <row r="180" spans="1:7" x14ac:dyDescent="0.25">
      <c r="A180" s="2" t="s">
        <v>2895</v>
      </c>
      <c r="B180" s="3">
        <v>41324</v>
      </c>
      <c r="C180" s="20" t="str">
        <f>VLOOKUP(D180,Quotas!A:B,2,FALSE)</f>
        <v>Manager 13</v>
      </c>
      <c r="D180" s="2" t="s">
        <v>36</v>
      </c>
      <c r="E180" s="22" t="str">
        <f t="shared" si="2"/>
        <v>Q1</v>
      </c>
      <c r="F180" s="22" t="str">
        <f>VLOOKUP(C180,Quotas!R:S,2,FALSE)</f>
        <v>ST</v>
      </c>
      <c r="G180" s="4">
        <v>5600</v>
      </c>
    </row>
    <row r="181" spans="1:7" x14ac:dyDescent="0.25">
      <c r="A181" s="2" t="s">
        <v>3849</v>
      </c>
      <c r="B181" s="3">
        <v>41324</v>
      </c>
      <c r="C181" s="20" t="str">
        <f>VLOOKUP(D181,Quotas!A:B,2,FALSE)</f>
        <v>Manager 13</v>
      </c>
      <c r="D181" s="2" t="s">
        <v>37</v>
      </c>
      <c r="E181" s="22" t="str">
        <f t="shared" si="2"/>
        <v>Q1</v>
      </c>
      <c r="F181" s="22" t="str">
        <f>VLOOKUP(C181,Quotas!R:S,2,FALSE)</f>
        <v>ST</v>
      </c>
      <c r="G181" s="4">
        <v>11463.27</v>
      </c>
    </row>
    <row r="182" spans="1:7" x14ac:dyDescent="0.25">
      <c r="A182" s="2" t="s">
        <v>1107</v>
      </c>
      <c r="B182" s="3">
        <v>41324</v>
      </c>
      <c r="C182" s="20" t="str">
        <f>VLOOKUP(D182,Quotas!A:B,2,FALSE)</f>
        <v>Manager 6</v>
      </c>
      <c r="D182" s="2" t="s">
        <v>43</v>
      </c>
      <c r="E182" s="22" t="str">
        <f t="shared" si="2"/>
        <v>Q1</v>
      </c>
      <c r="F182" s="22" t="str">
        <f>VLOOKUP(C182,Quotas!R:S,2,FALSE)</f>
        <v>AU</v>
      </c>
      <c r="G182" s="4">
        <v>3630.9</v>
      </c>
    </row>
    <row r="183" spans="1:7" x14ac:dyDescent="0.25">
      <c r="A183" s="2" t="s">
        <v>1312</v>
      </c>
      <c r="B183" s="3">
        <v>41324</v>
      </c>
      <c r="C183" s="20" t="str">
        <f>VLOOKUP(D183,Quotas!A:B,2,FALSE)</f>
        <v>Manager 6</v>
      </c>
      <c r="D183" s="2" t="s">
        <v>44</v>
      </c>
      <c r="E183" s="22" t="str">
        <f t="shared" si="2"/>
        <v>Q1</v>
      </c>
      <c r="F183" s="22" t="str">
        <f>VLOOKUP(C183,Quotas!R:S,2,FALSE)</f>
        <v>AU</v>
      </c>
      <c r="G183" s="4">
        <v>0</v>
      </c>
    </row>
    <row r="184" spans="1:7" x14ac:dyDescent="0.25">
      <c r="A184" s="2" t="s">
        <v>3085</v>
      </c>
      <c r="B184" s="3">
        <v>41324</v>
      </c>
      <c r="C184" s="20" t="str">
        <f>VLOOKUP(D184,Quotas!A:B,2,FALSE)</f>
        <v>Manager 13</v>
      </c>
      <c r="D184" s="2" t="s">
        <v>52</v>
      </c>
      <c r="E184" s="22" t="str">
        <f t="shared" si="2"/>
        <v>Q1</v>
      </c>
      <c r="F184" s="22" t="str">
        <f>VLOOKUP(C184,Quotas!R:S,2,FALSE)</f>
        <v>ST</v>
      </c>
      <c r="G184" s="4">
        <v>224.77</v>
      </c>
    </row>
    <row r="185" spans="1:7" x14ac:dyDescent="0.25">
      <c r="A185" s="2" t="s">
        <v>4011</v>
      </c>
      <c r="B185" s="3">
        <v>41324</v>
      </c>
      <c r="C185" s="20" t="str">
        <f>VLOOKUP(D185,Quotas!A:B,2,FALSE)</f>
        <v>Manager 15</v>
      </c>
      <c r="D185" s="2" t="s">
        <v>61</v>
      </c>
      <c r="E185" s="22" t="str">
        <f t="shared" si="2"/>
        <v>Q1</v>
      </c>
      <c r="F185" s="22" t="str">
        <f>VLOOKUP(C185,Quotas!R:S,2,FALSE)</f>
        <v>AU</v>
      </c>
      <c r="G185" s="4">
        <v>2247.6999999999998</v>
      </c>
    </row>
    <row r="186" spans="1:7" x14ac:dyDescent="0.25">
      <c r="A186" s="2" t="s">
        <v>373</v>
      </c>
      <c r="B186" s="3">
        <v>41324</v>
      </c>
      <c r="C186" s="20" t="str">
        <f>VLOOKUP(D186,Quotas!A:B,2,FALSE)</f>
        <v>Manager 3</v>
      </c>
      <c r="D186" s="2" t="s">
        <v>77</v>
      </c>
      <c r="E186" s="22" t="str">
        <f t="shared" si="2"/>
        <v>Q1</v>
      </c>
      <c r="F186" s="22" t="str">
        <f>VLOOKUP(C186,Quotas!R:S,2,FALSE)</f>
        <v>SE</v>
      </c>
      <c r="G186" s="4">
        <v>9400</v>
      </c>
    </row>
    <row r="187" spans="1:7" x14ac:dyDescent="0.25">
      <c r="A187" s="2" t="s">
        <v>2786</v>
      </c>
      <c r="B187" s="3">
        <v>41324</v>
      </c>
      <c r="C187" s="20" t="str">
        <f>VLOOKUP(D187,Quotas!A:B,2,FALSE)</f>
        <v>Manager 12</v>
      </c>
      <c r="D187" s="2" t="s">
        <v>79</v>
      </c>
      <c r="E187" s="22" t="str">
        <f t="shared" si="2"/>
        <v>Q1</v>
      </c>
      <c r="F187" s="22" t="str">
        <f>VLOOKUP(C187,Quotas!R:S,2,FALSE)</f>
        <v>ST</v>
      </c>
      <c r="G187" s="4">
        <v>0</v>
      </c>
    </row>
    <row r="188" spans="1:7" x14ac:dyDescent="0.25">
      <c r="A188" s="2" t="s">
        <v>3421</v>
      </c>
      <c r="B188" s="3">
        <v>41325</v>
      </c>
      <c r="C188" s="20" t="str">
        <f>VLOOKUP(D188,Quotas!A:B,2,FALSE)</f>
        <v>Manager 6</v>
      </c>
      <c r="D188" s="2" t="s">
        <v>41</v>
      </c>
      <c r="E188" s="22" t="str">
        <f t="shared" si="2"/>
        <v>Q1</v>
      </c>
      <c r="F188" s="22" t="str">
        <f>VLOOKUP(C188,Quotas!R:S,2,FALSE)</f>
        <v>AU</v>
      </c>
      <c r="G188" s="4">
        <v>16885</v>
      </c>
    </row>
    <row r="189" spans="1:7" x14ac:dyDescent="0.25">
      <c r="A189" s="2" t="s">
        <v>1313</v>
      </c>
      <c r="B189" s="3">
        <v>41325</v>
      </c>
      <c r="C189" s="20" t="str">
        <f>VLOOKUP(D189,Quotas!A:B,2,FALSE)</f>
        <v>Manager 6</v>
      </c>
      <c r="D189" s="2" t="s">
        <v>42</v>
      </c>
      <c r="E189" s="22" t="str">
        <f t="shared" si="2"/>
        <v>Q1</v>
      </c>
      <c r="F189" s="22" t="str">
        <f>VLOOKUP(C189,Quotas!R:S,2,FALSE)</f>
        <v>AU</v>
      </c>
      <c r="G189" s="4">
        <v>13218</v>
      </c>
    </row>
    <row r="190" spans="1:7" x14ac:dyDescent="0.25">
      <c r="A190" s="2" t="s">
        <v>1108</v>
      </c>
      <c r="B190" s="3">
        <v>41325</v>
      </c>
      <c r="C190" s="20" t="str">
        <f>VLOOKUP(D190,Quotas!A:B,2,FALSE)</f>
        <v>Manager 6</v>
      </c>
      <c r="D190" s="2" t="s">
        <v>43</v>
      </c>
      <c r="E190" s="22" t="str">
        <f t="shared" si="2"/>
        <v>Q1</v>
      </c>
      <c r="F190" s="22" t="str">
        <f>VLOOKUP(C190,Quotas!R:S,2,FALSE)</f>
        <v>AU</v>
      </c>
      <c r="G190" s="4">
        <v>15561.01</v>
      </c>
    </row>
    <row r="191" spans="1:7" x14ac:dyDescent="0.25">
      <c r="A191" s="2" t="s">
        <v>1109</v>
      </c>
      <c r="B191" s="3">
        <v>41325</v>
      </c>
      <c r="C191" s="20" t="str">
        <f>VLOOKUP(D191,Quotas!A:B,2,FALSE)</f>
        <v>Manager 6</v>
      </c>
      <c r="D191" s="2" t="s">
        <v>43</v>
      </c>
      <c r="E191" s="22" t="str">
        <f t="shared" si="2"/>
        <v>Q1</v>
      </c>
      <c r="F191" s="22" t="str">
        <f>VLOOKUP(C191,Quotas!R:S,2,FALSE)</f>
        <v>AU</v>
      </c>
      <c r="G191" s="4">
        <v>1348.62</v>
      </c>
    </row>
    <row r="192" spans="1:7" x14ac:dyDescent="0.25">
      <c r="A192" s="2" t="s">
        <v>3086</v>
      </c>
      <c r="B192" s="3">
        <v>41325</v>
      </c>
      <c r="C192" s="20" t="str">
        <f>VLOOKUP(D192,Quotas!A:B,2,FALSE)</f>
        <v>Manager 13</v>
      </c>
      <c r="D192" s="2" t="s">
        <v>51</v>
      </c>
      <c r="E192" s="22" t="str">
        <f t="shared" si="2"/>
        <v>Q1</v>
      </c>
      <c r="F192" s="22" t="str">
        <f>VLOOKUP(C192,Quotas!R:S,2,FALSE)</f>
        <v>ST</v>
      </c>
      <c r="G192" s="4">
        <v>48498.47</v>
      </c>
    </row>
    <row r="193" spans="1:7" x14ac:dyDescent="0.25">
      <c r="A193" s="2" t="s">
        <v>4012</v>
      </c>
      <c r="B193" s="3">
        <v>41325</v>
      </c>
      <c r="C193" s="20" t="str">
        <f>VLOOKUP(D193,Quotas!A:B,2,FALSE)</f>
        <v>Manager 15</v>
      </c>
      <c r="D193" s="2" t="s">
        <v>61</v>
      </c>
      <c r="E193" s="22" t="str">
        <f t="shared" si="2"/>
        <v>Q1</v>
      </c>
      <c r="F193" s="22" t="str">
        <f>VLOOKUP(C193,Quotas!R:S,2,FALSE)</f>
        <v>AU</v>
      </c>
      <c r="G193" s="4">
        <v>337.16</v>
      </c>
    </row>
    <row r="194" spans="1:7" x14ac:dyDescent="0.25">
      <c r="A194" s="2" t="s">
        <v>530</v>
      </c>
      <c r="B194" s="3">
        <v>41325</v>
      </c>
      <c r="C194" s="20" t="str">
        <f>VLOOKUP(D194,Quotas!A:B,2,FALSE)</f>
        <v>Manager 4</v>
      </c>
      <c r="D194" s="2" t="s">
        <v>90</v>
      </c>
      <c r="E194" s="22" t="str">
        <f t="shared" si="2"/>
        <v>Q1</v>
      </c>
      <c r="F194" s="22" t="str">
        <f>VLOOKUP(C194,Quotas!R:S,2,FALSE)</f>
        <v>IN</v>
      </c>
      <c r="G194" s="4">
        <v>7000</v>
      </c>
    </row>
    <row r="195" spans="1:7" x14ac:dyDescent="0.25">
      <c r="A195" s="2" t="s">
        <v>2353</v>
      </c>
      <c r="B195" s="3">
        <v>41326</v>
      </c>
      <c r="C195" s="20" t="str">
        <f>VLOOKUP(D195,Quotas!A:B,2,FALSE)</f>
        <v>Manager 11</v>
      </c>
      <c r="D195" s="2" t="s">
        <v>107</v>
      </c>
      <c r="E195" s="22" t="str">
        <f t="shared" ref="E195:E258" si="3">"Q"&amp;ROUNDUP(MONTH(B195)/3,0)</f>
        <v>Q1</v>
      </c>
      <c r="F195" s="22" t="str">
        <f>VLOOKUP(C195,Quotas!R:S,2,FALSE)</f>
        <v>IN</v>
      </c>
      <c r="G195" s="4">
        <v>30000</v>
      </c>
    </row>
    <row r="196" spans="1:7" x14ac:dyDescent="0.25">
      <c r="A196" s="2" t="s">
        <v>253</v>
      </c>
      <c r="B196" s="3">
        <v>41326</v>
      </c>
      <c r="C196" s="20" t="str">
        <f>VLOOKUP(D196,Quotas!A:B,2,FALSE)</f>
        <v>Manager 2</v>
      </c>
      <c r="D196" s="2" t="s">
        <v>5</v>
      </c>
      <c r="E196" s="22" t="str">
        <f t="shared" si="3"/>
        <v>Q1</v>
      </c>
      <c r="F196" s="22" t="str">
        <f>VLOOKUP(C196,Quotas!R:S,2,FALSE)</f>
        <v>AU</v>
      </c>
      <c r="G196" s="4">
        <v>11722.62</v>
      </c>
    </row>
    <row r="197" spans="1:7" x14ac:dyDescent="0.25">
      <c r="A197" s="2" t="s">
        <v>4013</v>
      </c>
      <c r="B197" s="3">
        <v>41326</v>
      </c>
      <c r="C197" s="20" t="str">
        <f>VLOOKUP(D197,Quotas!A:B,2,FALSE)</f>
        <v>Manager 15</v>
      </c>
      <c r="D197" s="2" t="s">
        <v>57</v>
      </c>
      <c r="E197" s="22" t="str">
        <f t="shared" si="3"/>
        <v>Q1</v>
      </c>
      <c r="F197" s="22" t="str">
        <f>VLOOKUP(C197,Quotas!R:S,2,FALSE)</f>
        <v>AU</v>
      </c>
      <c r="G197" s="4">
        <v>10600</v>
      </c>
    </row>
    <row r="198" spans="1:7" x14ac:dyDescent="0.25">
      <c r="A198" s="2" t="s">
        <v>531</v>
      </c>
      <c r="B198" s="3">
        <v>41326</v>
      </c>
      <c r="C198" s="20" t="str">
        <f>VLOOKUP(D198,Quotas!A:B,2,FALSE)</f>
        <v>Manager 4</v>
      </c>
      <c r="D198" s="2" t="s">
        <v>90</v>
      </c>
      <c r="E198" s="22" t="str">
        <f t="shared" si="3"/>
        <v>Q1</v>
      </c>
      <c r="F198" s="22" t="str">
        <f>VLOOKUP(C198,Quotas!R:S,2,FALSE)</f>
        <v>IN</v>
      </c>
      <c r="G198" s="4">
        <v>5000</v>
      </c>
    </row>
    <row r="199" spans="1:7" x14ac:dyDescent="0.25">
      <c r="A199" s="2" t="s">
        <v>532</v>
      </c>
      <c r="B199" s="3">
        <v>41326</v>
      </c>
      <c r="C199" s="20" t="str">
        <f>VLOOKUP(D199,Quotas!A:B,2,FALSE)</f>
        <v>Manager 4</v>
      </c>
      <c r="D199" s="2" t="s">
        <v>90</v>
      </c>
      <c r="E199" s="22" t="str">
        <f t="shared" si="3"/>
        <v>Q1</v>
      </c>
      <c r="F199" s="22" t="str">
        <f>VLOOKUP(C199,Quotas!R:S,2,FALSE)</f>
        <v>IN</v>
      </c>
      <c r="G199" s="4">
        <v>4590.79</v>
      </c>
    </row>
    <row r="200" spans="1:7" x14ac:dyDescent="0.25">
      <c r="A200" s="2" t="s">
        <v>1768</v>
      </c>
      <c r="B200" s="3">
        <v>41327</v>
      </c>
      <c r="C200" s="20" t="str">
        <f>VLOOKUP(D200,Quotas!A:B,2,FALSE)</f>
        <v>Manager 11</v>
      </c>
      <c r="D200" s="2" t="s">
        <v>109</v>
      </c>
      <c r="E200" s="22" t="str">
        <f t="shared" si="3"/>
        <v>Q1</v>
      </c>
      <c r="F200" s="22" t="str">
        <f>VLOOKUP(C200,Quotas!R:S,2,FALSE)</f>
        <v>IN</v>
      </c>
      <c r="G200" s="4">
        <v>10448</v>
      </c>
    </row>
    <row r="201" spans="1:7" x14ac:dyDescent="0.25">
      <c r="A201" s="2" t="s">
        <v>1769</v>
      </c>
      <c r="B201" s="3">
        <v>41327</v>
      </c>
      <c r="C201" s="20" t="str">
        <f>VLOOKUP(D201,Quotas!A:B,2,FALSE)</f>
        <v>Manager 11</v>
      </c>
      <c r="D201" s="2" t="s">
        <v>109</v>
      </c>
      <c r="E201" s="22" t="str">
        <f t="shared" si="3"/>
        <v>Q1</v>
      </c>
      <c r="F201" s="22" t="str">
        <f>VLOOKUP(C201,Quotas!R:S,2,FALSE)</f>
        <v>IN</v>
      </c>
      <c r="G201" s="4">
        <v>22063</v>
      </c>
    </row>
    <row r="202" spans="1:7" x14ac:dyDescent="0.25">
      <c r="A202" s="2" t="s">
        <v>603</v>
      </c>
      <c r="B202" s="3">
        <v>41327</v>
      </c>
      <c r="C202" s="20" t="str">
        <f>VLOOKUP(D202,Quotas!A:B,2,FALSE)</f>
        <v>Manager 5</v>
      </c>
      <c r="D202" s="2" t="s">
        <v>128</v>
      </c>
      <c r="E202" s="22" t="str">
        <f t="shared" si="3"/>
        <v>Q1</v>
      </c>
      <c r="F202" s="22" t="str">
        <f>VLOOKUP(C202,Quotas!R:S,2,FALSE)</f>
        <v>SE</v>
      </c>
      <c r="G202" s="4">
        <v>14200</v>
      </c>
    </row>
    <row r="203" spans="1:7" x14ac:dyDescent="0.25">
      <c r="A203" s="2" t="s">
        <v>2915</v>
      </c>
      <c r="B203" s="3">
        <v>41327</v>
      </c>
      <c r="C203" s="20" t="str">
        <f>VLOOKUP(D203,Quotas!A:B,2,FALSE)</f>
        <v>Manager 13</v>
      </c>
      <c r="D203" s="2" t="s">
        <v>34</v>
      </c>
      <c r="E203" s="22" t="str">
        <f t="shared" si="3"/>
        <v>Q1</v>
      </c>
      <c r="F203" s="22" t="str">
        <f>VLOOKUP(C203,Quotas!R:S,2,FALSE)</f>
        <v>ST</v>
      </c>
      <c r="G203" s="4">
        <v>36709.43</v>
      </c>
    </row>
    <row r="204" spans="1:7" x14ac:dyDescent="0.25">
      <c r="A204" s="2" t="s">
        <v>4014</v>
      </c>
      <c r="B204" s="3">
        <v>41327</v>
      </c>
      <c r="C204" s="20" t="str">
        <f>VLOOKUP(D204,Quotas!A:B,2,FALSE)</f>
        <v>Manager 15</v>
      </c>
      <c r="D204" s="2" t="s">
        <v>60</v>
      </c>
      <c r="E204" s="22" t="str">
        <f t="shared" si="3"/>
        <v>Q1</v>
      </c>
      <c r="F204" s="22" t="str">
        <f>VLOOKUP(C204,Quotas!R:S,2,FALSE)</f>
        <v>AU</v>
      </c>
      <c r="G204" s="4">
        <v>10320.620000000001</v>
      </c>
    </row>
    <row r="205" spans="1:7" x14ac:dyDescent="0.25">
      <c r="A205" s="2" t="s">
        <v>453</v>
      </c>
      <c r="B205" s="3">
        <v>41327</v>
      </c>
      <c r="C205" s="20" t="str">
        <f>VLOOKUP(D205,Quotas!A:B,2,FALSE)</f>
        <v>Manager 4</v>
      </c>
      <c r="D205" s="2" t="s">
        <v>85</v>
      </c>
      <c r="E205" s="22" t="str">
        <f t="shared" si="3"/>
        <v>Q1</v>
      </c>
      <c r="F205" s="22" t="str">
        <f>VLOOKUP(C205,Quotas!R:S,2,FALSE)</f>
        <v>IN</v>
      </c>
      <c r="G205" s="4">
        <v>6150</v>
      </c>
    </row>
    <row r="206" spans="1:7" x14ac:dyDescent="0.25">
      <c r="A206" s="2" t="s">
        <v>533</v>
      </c>
      <c r="B206" s="3">
        <v>41327</v>
      </c>
      <c r="C206" s="20" t="str">
        <f>VLOOKUP(D206,Quotas!A:B,2,FALSE)</f>
        <v>Manager 4</v>
      </c>
      <c r="D206" s="2" t="s">
        <v>90</v>
      </c>
      <c r="E206" s="22" t="str">
        <f t="shared" si="3"/>
        <v>Q1</v>
      </c>
      <c r="F206" s="22" t="str">
        <f>VLOOKUP(C206,Quotas!R:S,2,FALSE)</f>
        <v>IN</v>
      </c>
      <c r="G206" s="4">
        <v>7000</v>
      </c>
    </row>
    <row r="207" spans="1:7" x14ac:dyDescent="0.25">
      <c r="A207" s="2" t="s">
        <v>2916</v>
      </c>
      <c r="B207" s="3">
        <v>41330</v>
      </c>
      <c r="C207" s="20" t="str">
        <f>VLOOKUP(D207,Quotas!A:B,2,FALSE)</f>
        <v>Manager 13</v>
      </c>
      <c r="D207" s="2" t="s">
        <v>34</v>
      </c>
      <c r="E207" s="22" t="str">
        <f t="shared" si="3"/>
        <v>Q1</v>
      </c>
      <c r="F207" s="22" t="str">
        <f>VLOOKUP(C207,Quotas!R:S,2,FALSE)</f>
        <v>ST</v>
      </c>
      <c r="G207" s="4">
        <v>0</v>
      </c>
    </row>
    <row r="208" spans="1:7" x14ac:dyDescent="0.25">
      <c r="A208" s="2" t="s">
        <v>2896</v>
      </c>
      <c r="B208" s="3">
        <v>41330</v>
      </c>
      <c r="C208" s="20" t="str">
        <f>VLOOKUP(D208,Quotas!A:B,2,FALSE)</f>
        <v>Manager 13</v>
      </c>
      <c r="D208" s="2" t="s">
        <v>36</v>
      </c>
      <c r="E208" s="22" t="str">
        <f t="shared" si="3"/>
        <v>Q1</v>
      </c>
      <c r="F208" s="22" t="str">
        <f>VLOOKUP(C208,Quotas!R:S,2,FALSE)</f>
        <v>ST</v>
      </c>
      <c r="G208" s="4">
        <v>13485.45</v>
      </c>
    </row>
    <row r="209" spans="1:7" x14ac:dyDescent="0.25">
      <c r="A209" s="2" t="s">
        <v>1484</v>
      </c>
      <c r="B209" s="3">
        <v>41330</v>
      </c>
      <c r="C209" s="20" t="str">
        <f>VLOOKUP(D209,Quotas!A:B,2,FALSE)</f>
        <v>Manager 2</v>
      </c>
      <c r="D209" s="2" t="s">
        <v>6</v>
      </c>
      <c r="E209" s="22" t="str">
        <f t="shared" si="3"/>
        <v>Q1</v>
      </c>
      <c r="F209" s="22" t="str">
        <f>VLOOKUP(C209,Quotas!R:S,2,FALSE)</f>
        <v>AU</v>
      </c>
      <c r="G209" s="4">
        <v>11515.14</v>
      </c>
    </row>
    <row r="210" spans="1:7" x14ac:dyDescent="0.25">
      <c r="A210" s="2" t="s">
        <v>3087</v>
      </c>
      <c r="B210" s="3">
        <v>41330</v>
      </c>
      <c r="C210" s="20" t="str">
        <f>VLOOKUP(D210,Quotas!A:B,2,FALSE)</f>
        <v>Manager 13</v>
      </c>
      <c r="D210" s="2" t="s">
        <v>51</v>
      </c>
      <c r="E210" s="22" t="str">
        <f t="shared" si="3"/>
        <v>Q1</v>
      </c>
      <c r="F210" s="22" t="str">
        <f>VLOOKUP(C210,Quotas!R:S,2,FALSE)</f>
        <v>ST</v>
      </c>
      <c r="G210" s="4">
        <v>1236.24</v>
      </c>
    </row>
    <row r="211" spans="1:7" x14ac:dyDescent="0.25">
      <c r="A211" s="2" t="s">
        <v>2787</v>
      </c>
      <c r="B211" s="3">
        <v>41330</v>
      </c>
      <c r="C211" s="20" t="str">
        <f>VLOOKUP(D211,Quotas!A:B,2,FALSE)</f>
        <v>Manager 12</v>
      </c>
      <c r="D211" s="2" t="s">
        <v>79</v>
      </c>
      <c r="E211" s="22" t="str">
        <f t="shared" si="3"/>
        <v>Q1</v>
      </c>
      <c r="F211" s="22" t="str">
        <f>VLOOKUP(C211,Quotas!R:S,2,FALSE)</f>
        <v>ST</v>
      </c>
      <c r="G211" s="4">
        <v>0</v>
      </c>
    </row>
    <row r="212" spans="1:7" x14ac:dyDescent="0.25">
      <c r="A212" s="2" t="s">
        <v>1945</v>
      </c>
      <c r="B212" s="3">
        <v>41330</v>
      </c>
      <c r="C212" s="20" t="str">
        <f>VLOOKUP(D212,Quotas!A:B,2,FALSE)</f>
        <v>Manager 4</v>
      </c>
      <c r="D212" s="2" t="s">
        <v>87</v>
      </c>
      <c r="E212" s="22" t="str">
        <f t="shared" si="3"/>
        <v>Q1</v>
      </c>
      <c r="F212" s="22" t="str">
        <f>VLOOKUP(C212,Quotas!R:S,2,FALSE)</f>
        <v>IN</v>
      </c>
      <c r="G212" s="4">
        <v>4156</v>
      </c>
    </row>
    <row r="213" spans="1:7" x14ac:dyDescent="0.25">
      <c r="A213" s="2" t="s">
        <v>2019</v>
      </c>
      <c r="B213" s="3">
        <v>41331</v>
      </c>
      <c r="C213" s="20" t="str">
        <f>VLOOKUP(D213,Quotas!A:B,2,FALSE)</f>
        <v>Manager 9</v>
      </c>
      <c r="D213" s="2" t="s">
        <v>16</v>
      </c>
      <c r="E213" s="22" t="str">
        <f t="shared" si="3"/>
        <v>Q1</v>
      </c>
      <c r="F213" s="22" t="str">
        <f>VLOOKUP(C213,Quotas!R:S,2,FALSE)</f>
        <v>AU</v>
      </c>
      <c r="G213" s="4">
        <v>10890.11</v>
      </c>
    </row>
    <row r="214" spans="1:7" x14ac:dyDescent="0.25">
      <c r="A214" s="2" t="s">
        <v>4281</v>
      </c>
      <c r="B214" s="3">
        <v>41331</v>
      </c>
      <c r="C214" s="20" t="str">
        <f>VLOOKUP(D214,Quotas!A:B,2,FALSE)</f>
        <v>Manager 16</v>
      </c>
      <c r="D214" s="2" t="s">
        <v>138</v>
      </c>
      <c r="E214" s="22" t="str">
        <f t="shared" si="3"/>
        <v>Q1</v>
      </c>
      <c r="F214" s="22" t="str">
        <f>VLOOKUP(C214,Quotas!R:S,2,FALSE)</f>
        <v>SE</v>
      </c>
      <c r="G214" s="4">
        <v>29600</v>
      </c>
    </row>
    <row r="215" spans="1:7" x14ac:dyDescent="0.25">
      <c r="A215" s="2" t="s">
        <v>2934</v>
      </c>
      <c r="B215" s="3">
        <v>41331</v>
      </c>
      <c r="C215" s="20" t="str">
        <f>VLOOKUP(D215,Quotas!A:B,2,FALSE)</f>
        <v>Manager 13</v>
      </c>
      <c r="D215" s="2" t="s">
        <v>35</v>
      </c>
      <c r="E215" s="22" t="str">
        <f t="shared" si="3"/>
        <v>Q1</v>
      </c>
      <c r="F215" s="22" t="str">
        <f>VLOOKUP(C215,Quotas!R:S,2,FALSE)</f>
        <v>ST</v>
      </c>
      <c r="G215" s="4">
        <v>10603.27</v>
      </c>
    </row>
    <row r="216" spans="1:7" x14ac:dyDescent="0.25">
      <c r="A216" s="2" t="s">
        <v>2897</v>
      </c>
      <c r="B216" s="3">
        <v>41331</v>
      </c>
      <c r="C216" s="20" t="str">
        <f>VLOOKUP(D216,Quotas!A:B,2,FALSE)</f>
        <v>Manager 13</v>
      </c>
      <c r="D216" s="2" t="s">
        <v>36</v>
      </c>
      <c r="E216" s="22" t="str">
        <f t="shared" si="3"/>
        <v>Q1</v>
      </c>
      <c r="F216" s="22" t="str">
        <f>VLOOKUP(C216,Quotas!R:S,2,FALSE)</f>
        <v>ST</v>
      </c>
      <c r="G216" s="4">
        <v>3677.85</v>
      </c>
    </row>
    <row r="217" spans="1:7" x14ac:dyDescent="0.25">
      <c r="A217" s="2" t="s">
        <v>2898</v>
      </c>
      <c r="B217" s="3">
        <v>41331</v>
      </c>
      <c r="C217" s="20" t="str">
        <f>VLOOKUP(D217,Quotas!A:B,2,FALSE)</f>
        <v>Manager 13</v>
      </c>
      <c r="D217" s="2" t="s">
        <v>36</v>
      </c>
      <c r="E217" s="22" t="str">
        <f t="shared" si="3"/>
        <v>Q1</v>
      </c>
      <c r="F217" s="22" t="str">
        <f>VLOOKUP(C217,Quotas!R:S,2,FALSE)</f>
        <v>ST</v>
      </c>
      <c r="G217" s="4">
        <v>6947.05</v>
      </c>
    </row>
    <row r="218" spans="1:7" x14ac:dyDescent="0.25">
      <c r="A218" s="2" t="s">
        <v>1314</v>
      </c>
      <c r="B218" s="3">
        <v>41331</v>
      </c>
      <c r="C218" s="20" t="str">
        <f>VLOOKUP(D218,Quotas!A:B,2,FALSE)</f>
        <v>Manager 6</v>
      </c>
      <c r="D218" s="2" t="s">
        <v>42</v>
      </c>
      <c r="E218" s="22" t="str">
        <f t="shared" si="3"/>
        <v>Q1</v>
      </c>
      <c r="F218" s="22" t="str">
        <f>VLOOKUP(C218,Quotas!R:S,2,FALSE)</f>
        <v>AU</v>
      </c>
      <c r="G218" s="4">
        <v>37346.410000000003</v>
      </c>
    </row>
    <row r="219" spans="1:7" x14ac:dyDescent="0.25">
      <c r="A219" s="2" t="s">
        <v>4015</v>
      </c>
      <c r="B219" s="3">
        <v>41331</v>
      </c>
      <c r="C219" s="20" t="str">
        <f>VLOOKUP(D219,Quotas!A:B,2,FALSE)</f>
        <v>Manager 15</v>
      </c>
      <c r="D219" s="2" t="s">
        <v>57</v>
      </c>
      <c r="E219" s="22" t="str">
        <f t="shared" si="3"/>
        <v>Q1</v>
      </c>
      <c r="F219" s="22" t="str">
        <f>VLOOKUP(C219,Quotas!R:S,2,FALSE)</f>
        <v>AU</v>
      </c>
      <c r="G219" s="4">
        <v>2697.24</v>
      </c>
    </row>
    <row r="220" spans="1:7" x14ac:dyDescent="0.25">
      <c r="A220" s="2" t="s">
        <v>4017</v>
      </c>
      <c r="B220" s="3">
        <v>41331</v>
      </c>
      <c r="C220" s="20" t="str">
        <f>VLOOKUP(D220,Quotas!A:B,2,FALSE)</f>
        <v>Manager 15</v>
      </c>
      <c r="D220" s="2" t="s">
        <v>57</v>
      </c>
      <c r="E220" s="22" t="str">
        <f t="shared" si="3"/>
        <v>Q1</v>
      </c>
      <c r="F220" s="22" t="str">
        <f>VLOOKUP(C220,Quotas!R:S,2,FALSE)</f>
        <v>AU</v>
      </c>
      <c r="G220" s="4">
        <v>2697.24</v>
      </c>
    </row>
    <row r="221" spans="1:7" x14ac:dyDescent="0.25">
      <c r="A221" s="2" t="s">
        <v>4016</v>
      </c>
      <c r="B221" s="3">
        <v>41331</v>
      </c>
      <c r="C221" s="20" t="str">
        <f>VLOOKUP(D221,Quotas!A:B,2,FALSE)</f>
        <v>Manager 15</v>
      </c>
      <c r="D221" s="2" t="s">
        <v>61</v>
      </c>
      <c r="E221" s="22" t="str">
        <f t="shared" si="3"/>
        <v>Q1</v>
      </c>
      <c r="F221" s="22" t="str">
        <f>VLOOKUP(C221,Quotas!R:S,2,FALSE)</f>
        <v>AU</v>
      </c>
      <c r="G221" s="4">
        <v>1348.62</v>
      </c>
    </row>
    <row r="222" spans="1:7" x14ac:dyDescent="0.25">
      <c r="A222" s="2" t="s">
        <v>2354</v>
      </c>
      <c r="B222" s="3">
        <v>41332</v>
      </c>
      <c r="C222" s="20" t="str">
        <f>VLOOKUP(D222,Quotas!A:B,2,FALSE)</f>
        <v>Manager 11</v>
      </c>
      <c r="D222" s="2" t="s">
        <v>108</v>
      </c>
      <c r="E222" s="22" t="str">
        <f t="shared" si="3"/>
        <v>Q1</v>
      </c>
      <c r="F222" s="22" t="str">
        <f>VLOOKUP(C222,Quotas!R:S,2,FALSE)</f>
        <v>IN</v>
      </c>
      <c r="G222" s="4">
        <v>8100</v>
      </c>
    </row>
    <row r="223" spans="1:7" x14ac:dyDescent="0.25">
      <c r="A223" s="2" t="s">
        <v>2355</v>
      </c>
      <c r="B223" s="3">
        <v>41332</v>
      </c>
      <c r="C223" s="20" t="str">
        <f>VLOOKUP(D223,Quotas!A:B,2,FALSE)</f>
        <v>Manager 11</v>
      </c>
      <c r="D223" s="2" t="s">
        <v>108</v>
      </c>
      <c r="E223" s="22" t="str">
        <f t="shared" si="3"/>
        <v>Q1</v>
      </c>
      <c r="F223" s="22" t="str">
        <f>VLOOKUP(C223,Quotas!R:S,2,FALSE)</f>
        <v>IN</v>
      </c>
      <c r="G223" s="4">
        <v>-8100</v>
      </c>
    </row>
    <row r="224" spans="1:7" x14ac:dyDescent="0.25">
      <c r="A224" s="2" t="s">
        <v>2020</v>
      </c>
      <c r="B224" s="3">
        <v>41332</v>
      </c>
      <c r="C224" s="20" t="str">
        <f>VLOOKUP(D224,Quotas!A:B,2,FALSE)</f>
        <v>Manager 9</v>
      </c>
      <c r="D224" s="2" t="s">
        <v>14</v>
      </c>
      <c r="E224" s="22" t="str">
        <f t="shared" si="3"/>
        <v>Q1</v>
      </c>
      <c r="F224" s="22" t="str">
        <f>VLOOKUP(C224,Quotas!R:S,2,FALSE)</f>
        <v>AU</v>
      </c>
      <c r="G224" s="4">
        <v>35479.089999999997</v>
      </c>
    </row>
    <row r="225" spans="1:7" x14ac:dyDescent="0.25">
      <c r="A225" s="2" t="s">
        <v>254</v>
      </c>
      <c r="B225" s="3">
        <v>41332</v>
      </c>
      <c r="C225" s="20" t="str">
        <f>VLOOKUP(D225,Quotas!A:B,2,FALSE)</f>
        <v>Manager 2</v>
      </c>
      <c r="D225" s="2" t="s">
        <v>5</v>
      </c>
      <c r="E225" s="22" t="str">
        <f t="shared" si="3"/>
        <v>Q1</v>
      </c>
      <c r="F225" s="22" t="str">
        <f>VLOOKUP(C225,Quotas!R:S,2,FALSE)</f>
        <v>AU</v>
      </c>
      <c r="G225" s="4">
        <v>14419.86</v>
      </c>
    </row>
    <row r="226" spans="1:7" x14ac:dyDescent="0.25">
      <c r="A226" s="2" t="s">
        <v>1315</v>
      </c>
      <c r="B226" s="3">
        <v>41332</v>
      </c>
      <c r="C226" s="20" t="str">
        <f>VLOOKUP(D226,Quotas!A:B,2,FALSE)</f>
        <v>Manager 6</v>
      </c>
      <c r="D226" s="2" t="s">
        <v>42</v>
      </c>
      <c r="E226" s="22" t="str">
        <f t="shared" si="3"/>
        <v>Q1</v>
      </c>
      <c r="F226" s="22" t="str">
        <f>VLOOKUP(C226,Quotas!R:S,2,FALSE)</f>
        <v>AU</v>
      </c>
      <c r="G226" s="4">
        <v>25176</v>
      </c>
    </row>
    <row r="227" spans="1:7" x14ac:dyDescent="0.25">
      <c r="A227" s="2" t="s">
        <v>3291</v>
      </c>
      <c r="B227" s="3">
        <v>41332</v>
      </c>
      <c r="C227" s="20" t="str">
        <f>VLOOKUP(D227,Quotas!A:B,2,FALSE)</f>
        <v>Manager 13</v>
      </c>
      <c r="D227" s="2" t="s">
        <v>50</v>
      </c>
      <c r="E227" s="22" t="str">
        <f t="shared" si="3"/>
        <v>Q1</v>
      </c>
      <c r="F227" s="22" t="str">
        <f>VLOOKUP(C227,Quotas!R:S,2,FALSE)</f>
        <v>ST</v>
      </c>
      <c r="G227" s="4">
        <v>23818.71</v>
      </c>
    </row>
    <row r="228" spans="1:7" x14ac:dyDescent="0.25">
      <c r="A228" s="2" t="s">
        <v>1182</v>
      </c>
      <c r="B228" s="3">
        <v>41332</v>
      </c>
      <c r="C228" s="20" t="str">
        <f>VLOOKUP(D228,Quotas!A:B,2,FALSE)</f>
        <v>Manager 15</v>
      </c>
      <c r="D228" s="2" t="s">
        <v>62</v>
      </c>
      <c r="E228" s="22" t="str">
        <f t="shared" si="3"/>
        <v>Q1</v>
      </c>
      <c r="F228" s="22" t="str">
        <f>VLOOKUP(C228,Quotas!R:S,2,FALSE)</f>
        <v>AU</v>
      </c>
      <c r="G228" s="4">
        <v>33974.86</v>
      </c>
    </row>
    <row r="229" spans="1:7" x14ac:dyDescent="0.25">
      <c r="A229" s="2" t="s">
        <v>723</v>
      </c>
      <c r="B229" s="3">
        <v>41332</v>
      </c>
      <c r="C229" s="20" t="str">
        <f>VLOOKUP(D229,Quotas!A:B,2,FALSE)</f>
        <v>Manager 5</v>
      </c>
      <c r="D229" s="2" t="s">
        <v>74</v>
      </c>
      <c r="E229" s="22" t="str">
        <f t="shared" si="3"/>
        <v>Q1</v>
      </c>
      <c r="F229" s="22" t="str">
        <f>VLOOKUP(C229,Quotas!R:S,2,FALSE)</f>
        <v>SE</v>
      </c>
      <c r="G229" s="4">
        <v>2795</v>
      </c>
    </row>
    <row r="230" spans="1:7" x14ac:dyDescent="0.25">
      <c r="A230" s="2" t="s">
        <v>724</v>
      </c>
      <c r="B230" s="3">
        <v>41332</v>
      </c>
      <c r="C230" s="20" t="str">
        <f>VLOOKUP(D230,Quotas!A:B,2,FALSE)</f>
        <v>Manager 5</v>
      </c>
      <c r="D230" s="2" t="s">
        <v>74</v>
      </c>
      <c r="E230" s="22" t="str">
        <f t="shared" si="3"/>
        <v>Q1</v>
      </c>
      <c r="F230" s="22" t="str">
        <f>VLOOKUP(C230,Quotas!R:S,2,FALSE)</f>
        <v>SE</v>
      </c>
      <c r="G230" s="4">
        <v>9210</v>
      </c>
    </row>
    <row r="231" spans="1:7" x14ac:dyDescent="0.25">
      <c r="A231" s="2" t="s">
        <v>2652</v>
      </c>
      <c r="B231" s="3">
        <v>41332</v>
      </c>
      <c r="C231" s="20" t="str">
        <f>VLOOKUP(D231,Quotas!A:B,2,FALSE)</f>
        <v>Manager 12</v>
      </c>
      <c r="D231" s="2" t="s">
        <v>79</v>
      </c>
      <c r="E231" s="22" t="str">
        <f t="shared" si="3"/>
        <v>Q1</v>
      </c>
      <c r="F231" s="22" t="str">
        <f>VLOOKUP(C231,Quotas!R:S,2,FALSE)</f>
        <v>ST</v>
      </c>
      <c r="G231" s="4">
        <v>10600</v>
      </c>
    </row>
    <row r="232" spans="1:7" x14ac:dyDescent="0.25">
      <c r="A232" s="2" t="s">
        <v>2788</v>
      </c>
      <c r="B232" s="3">
        <v>41332</v>
      </c>
      <c r="C232" s="20" t="str">
        <f>VLOOKUP(D232,Quotas!A:B,2,FALSE)</f>
        <v>Manager 12</v>
      </c>
      <c r="D232" s="2" t="s">
        <v>79</v>
      </c>
      <c r="E232" s="22" t="str">
        <f t="shared" si="3"/>
        <v>Q1</v>
      </c>
      <c r="F232" s="22" t="str">
        <f>VLOOKUP(C232,Quotas!R:S,2,FALSE)</f>
        <v>ST</v>
      </c>
      <c r="G232" s="4">
        <v>1500</v>
      </c>
    </row>
    <row r="233" spans="1:7" x14ac:dyDescent="0.25">
      <c r="A233" s="2" t="s">
        <v>2789</v>
      </c>
      <c r="B233" s="3">
        <v>41332</v>
      </c>
      <c r="C233" s="20" t="str">
        <f>VLOOKUP(D233,Quotas!A:B,2,FALSE)</f>
        <v>Manager 12</v>
      </c>
      <c r="D233" s="2" t="s">
        <v>79</v>
      </c>
      <c r="E233" s="22" t="str">
        <f t="shared" si="3"/>
        <v>Q1</v>
      </c>
      <c r="F233" s="22" t="str">
        <f>VLOOKUP(C233,Quotas!R:S,2,FALSE)</f>
        <v>ST</v>
      </c>
      <c r="G233" s="4">
        <v>-6875</v>
      </c>
    </row>
    <row r="234" spans="1:7" x14ac:dyDescent="0.25">
      <c r="A234" s="2" t="s">
        <v>2790</v>
      </c>
      <c r="B234" s="3">
        <v>41332</v>
      </c>
      <c r="C234" s="20" t="str">
        <f>VLOOKUP(D234,Quotas!A:B,2,FALSE)</f>
        <v>Manager 12</v>
      </c>
      <c r="D234" s="2" t="s">
        <v>79</v>
      </c>
      <c r="E234" s="22" t="str">
        <f t="shared" si="3"/>
        <v>Q1</v>
      </c>
      <c r="F234" s="22" t="str">
        <f>VLOOKUP(C234,Quotas!R:S,2,FALSE)</f>
        <v>ST</v>
      </c>
      <c r="G234" s="4">
        <v>6737.5</v>
      </c>
    </row>
    <row r="235" spans="1:7" x14ac:dyDescent="0.25">
      <c r="A235" s="2" t="s">
        <v>2791</v>
      </c>
      <c r="B235" s="3">
        <v>41332</v>
      </c>
      <c r="C235" s="20" t="str">
        <f>VLOOKUP(D235,Quotas!A:B,2,FALSE)</f>
        <v>Manager 12</v>
      </c>
      <c r="D235" s="2" t="s">
        <v>79</v>
      </c>
      <c r="E235" s="22" t="str">
        <f t="shared" si="3"/>
        <v>Q1</v>
      </c>
      <c r="F235" s="22" t="str">
        <f>VLOOKUP(C235,Quotas!R:S,2,FALSE)</f>
        <v>ST</v>
      </c>
      <c r="G235" s="4">
        <v>0</v>
      </c>
    </row>
    <row r="236" spans="1:7" x14ac:dyDescent="0.25">
      <c r="A236" s="2" t="s">
        <v>1806</v>
      </c>
      <c r="B236" s="3">
        <v>41332</v>
      </c>
      <c r="C236" s="20" t="str">
        <f>VLOOKUP(D236,Quotas!A:B,2,FALSE)</f>
        <v>Manager 14</v>
      </c>
      <c r="D236" s="2" t="s">
        <v>97</v>
      </c>
      <c r="E236" s="22" t="str">
        <f t="shared" si="3"/>
        <v>Q1</v>
      </c>
      <c r="F236" s="22" t="str">
        <f>VLOOKUP(C236,Quotas!R:S,2,FALSE)</f>
        <v>IN</v>
      </c>
      <c r="G236" s="4">
        <v>4100</v>
      </c>
    </row>
    <row r="237" spans="1:7" x14ac:dyDescent="0.25">
      <c r="A237" s="2" t="s">
        <v>3677</v>
      </c>
      <c r="B237" s="3">
        <v>41333</v>
      </c>
      <c r="C237" s="20" t="str">
        <f>VLOOKUP(D237,Quotas!A:B,2,FALSE)</f>
        <v>Manager 16</v>
      </c>
      <c r="D237" s="2" t="s">
        <v>131</v>
      </c>
      <c r="E237" s="22" t="str">
        <f t="shared" si="3"/>
        <v>Q1</v>
      </c>
      <c r="F237" s="22" t="str">
        <f>VLOOKUP(C237,Quotas!R:S,2,FALSE)</f>
        <v>SE</v>
      </c>
      <c r="G237" s="4">
        <v>84200</v>
      </c>
    </row>
    <row r="238" spans="1:7" x14ac:dyDescent="0.25">
      <c r="A238" s="2" t="s">
        <v>256</v>
      </c>
      <c r="B238" s="3">
        <v>41333</v>
      </c>
      <c r="C238" s="20" t="str">
        <f>VLOOKUP(D238,Quotas!A:B,2,FALSE)</f>
        <v>Manager 2</v>
      </c>
      <c r="D238" s="2" t="s">
        <v>5</v>
      </c>
      <c r="E238" s="22" t="str">
        <f t="shared" si="3"/>
        <v>Q1</v>
      </c>
      <c r="F238" s="22" t="str">
        <f>VLOOKUP(C238,Quotas!R:S,2,FALSE)</f>
        <v>AU</v>
      </c>
      <c r="G238" s="4">
        <v>23185.9</v>
      </c>
    </row>
    <row r="239" spans="1:7" x14ac:dyDescent="0.25">
      <c r="A239" s="2" t="s">
        <v>2899</v>
      </c>
      <c r="B239" s="3">
        <v>41333</v>
      </c>
      <c r="C239" s="20" t="str">
        <f>VLOOKUP(D239,Quotas!A:B,2,FALSE)</f>
        <v>Manager 13</v>
      </c>
      <c r="D239" s="2" t="s">
        <v>36</v>
      </c>
      <c r="E239" s="22" t="str">
        <f t="shared" si="3"/>
        <v>Q1</v>
      </c>
      <c r="F239" s="22" t="str">
        <f>VLOOKUP(C239,Quotas!R:S,2,FALSE)</f>
        <v>ST</v>
      </c>
      <c r="G239" s="4">
        <v>6000</v>
      </c>
    </row>
    <row r="240" spans="1:7" x14ac:dyDescent="0.25">
      <c r="A240" s="2" t="s">
        <v>3850</v>
      </c>
      <c r="B240" s="3">
        <v>41333</v>
      </c>
      <c r="C240" s="20" t="str">
        <f>VLOOKUP(D240,Quotas!A:B,2,FALSE)</f>
        <v>Manager 13</v>
      </c>
      <c r="D240" s="2" t="s">
        <v>37</v>
      </c>
      <c r="E240" s="22" t="str">
        <f t="shared" si="3"/>
        <v>Q1</v>
      </c>
      <c r="F240" s="22" t="str">
        <f>VLOOKUP(C240,Quotas!R:S,2,FALSE)</f>
        <v>ST</v>
      </c>
      <c r="G240" s="4">
        <v>22926.55</v>
      </c>
    </row>
    <row r="241" spans="1:7" x14ac:dyDescent="0.25">
      <c r="A241" s="2" t="s">
        <v>1316</v>
      </c>
      <c r="B241" s="3">
        <v>41333</v>
      </c>
      <c r="C241" s="20" t="str">
        <f>VLOOKUP(D241,Quotas!A:B,2,FALSE)</f>
        <v>Manager 6</v>
      </c>
      <c r="D241" s="2" t="s">
        <v>42</v>
      </c>
      <c r="E241" s="22" t="str">
        <f t="shared" si="3"/>
        <v>Q1</v>
      </c>
      <c r="F241" s="22" t="str">
        <f>VLOOKUP(C241,Quotas!R:S,2,FALSE)</f>
        <v>AU</v>
      </c>
      <c r="G241" s="4">
        <v>13218</v>
      </c>
    </row>
    <row r="242" spans="1:7" x14ac:dyDescent="0.25">
      <c r="A242" s="2" t="s">
        <v>255</v>
      </c>
      <c r="B242" s="3">
        <v>41333</v>
      </c>
      <c r="C242" s="20" t="str">
        <f>VLOOKUP(D242,Quotas!A:B,2,FALSE)</f>
        <v>Manager 2</v>
      </c>
      <c r="D242" s="2" t="s">
        <v>7</v>
      </c>
      <c r="E242" s="22" t="str">
        <f t="shared" si="3"/>
        <v>Q1</v>
      </c>
      <c r="F242" s="22" t="str">
        <f>VLOOKUP(C242,Quotas!R:S,2,FALSE)</f>
        <v>AU</v>
      </c>
      <c r="G242" s="4">
        <v>11463.27</v>
      </c>
    </row>
    <row r="243" spans="1:7" x14ac:dyDescent="0.25">
      <c r="A243" s="2" t="s">
        <v>3292</v>
      </c>
      <c r="B243" s="3">
        <v>41333</v>
      </c>
      <c r="C243" s="20" t="str">
        <f>VLOOKUP(D243,Quotas!A:B,2,FALSE)</f>
        <v>Manager 13</v>
      </c>
      <c r="D243" s="2" t="s">
        <v>50</v>
      </c>
      <c r="E243" s="22" t="str">
        <f t="shared" si="3"/>
        <v>Q1</v>
      </c>
      <c r="F243" s="22" t="str">
        <f>VLOOKUP(C243,Quotas!R:S,2,FALSE)</f>
        <v>ST</v>
      </c>
      <c r="G243" s="4">
        <v>24638.26</v>
      </c>
    </row>
    <row r="244" spans="1:7" x14ac:dyDescent="0.25">
      <c r="A244" s="2" t="s">
        <v>3293</v>
      </c>
      <c r="B244" s="3">
        <v>41333</v>
      </c>
      <c r="C244" s="20" t="str">
        <f>VLOOKUP(D244,Quotas!A:B,2,FALSE)</f>
        <v>Manager 13</v>
      </c>
      <c r="D244" s="2" t="s">
        <v>50</v>
      </c>
      <c r="E244" s="22" t="str">
        <f t="shared" si="3"/>
        <v>Q1</v>
      </c>
      <c r="F244" s="22" t="str">
        <f>VLOOKUP(C244,Quotas!R:S,2,FALSE)</f>
        <v>ST</v>
      </c>
      <c r="G244" s="4">
        <v>14108.64</v>
      </c>
    </row>
    <row r="245" spans="1:7" x14ac:dyDescent="0.25">
      <c r="A245" s="2" t="s">
        <v>3088</v>
      </c>
      <c r="B245" s="3">
        <v>41333</v>
      </c>
      <c r="C245" s="20" t="str">
        <f>VLOOKUP(D245,Quotas!A:B,2,FALSE)</f>
        <v>Manager 13</v>
      </c>
      <c r="D245" s="2" t="s">
        <v>51</v>
      </c>
      <c r="E245" s="22" t="str">
        <f t="shared" si="3"/>
        <v>Q1</v>
      </c>
      <c r="F245" s="22" t="str">
        <f>VLOOKUP(C245,Quotas!R:S,2,FALSE)</f>
        <v>ST</v>
      </c>
      <c r="G245" s="4">
        <v>0</v>
      </c>
    </row>
    <row r="246" spans="1:7" x14ac:dyDescent="0.25">
      <c r="A246" s="2" t="s">
        <v>3089</v>
      </c>
      <c r="B246" s="3">
        <v>41333</v>
      </c>
      <c r="C246" s="20" t="str">
        <f>VLOOKUP(D246,Quotas!A:B,2,FALSE)</f>
        <v>Manager 13</v>
      </c>
      <c r="D246" s="2" t="s">
        <v>51</v>
      </c>
      <c r="E246" s="22" t="str">
        <f t="shared" si="3"/>
        <v>Q1</v>
      </c>
      <c r="F246" s="22" t="str">
        <f>VLOOKUP(C246,Quotas!R:S,2,FALSE)</f>
        <v>ST</v>
      </c>
      <c r="G246" s="4">
        <v>0</v>
      </c>
    </row>
    <row r="247" spans="1:7" x14ac:dyDescent="0.25">
      <c r="A247" s="2" t="s">
        <v>3809</v>
      </c>
      <c r="B247" s="3">
        <v>41333</v>
      </c>
      <c r="C247" s="20" t="str">
        <f>VLOOKUP(D247,Quotas!A:B,2,FALSE)</f>
        <v>Manager 15</v>
      </c>
      <c r="D247" s="2" t="s">
        <v>58</v>
      </c>
      <c r="E247" s="22" t="str">
        <f t="shared" si="3"/>
        <v>Q1</v>
      </c>
      <c r="F247" s="22" t="str">
        <f>VLOOKUP(C247,Quotas!R:S,2,FALSE)</f>
        <v>AU</v>
      </c>
      <c r="G247" s="4">
        <v>0</v>
      </c>
    </row>
    <row r="248" spans="1:7" x14ac:dyDescent="0.25">
      <c r="A248" s="2" t="s">
        <v>3810</v>
      </c>
      <c r="B248" s="3">
        <v>41333</v>
      </c>
      <c r="C248" s="20" t="str">
        <f>VLOOKUP(D248,Quotas!A:B,2,FALSE)</f>
        <v>Manager 15</v>
      </c>
      <c r="D248" s="2" t="s">
        <v>58</v>
      </c>
      <c r="E248" s="22" t="str">
        <f t="shared" si="3"/>
        <v>Q1</v>
      </c>
      <c r="F248" s="22" t="str">
        <f>VLOOKUP(C248,Quotas!R:S,2,FALSE)</f>
        <v>AU</v>
      </c>
      <c r="G248" s="4">
        <v>0</v>
      </c>
    </row>
    <row r="249" spans="1:7" x14ac:dyDescent="0.25">
      <c r="A249" s="2" t="s">
        <v>1183</v>
      </c>
      <c r="B249" s="3">
        <v>41333</v>
      </c>
      <c r="C249" s="20" t="str">
        <f>VLOOKUP(D249,Quotas!A:B,2,FALSE)</f>
        <v>Manager 15</v>
      </c>
      <c r="D249" s="2" t="s">
        <v>62</v>
      </c>
      <c r="E249" s="22" t="str">
        <f t="shared" si="3"/>
        <v>Q1</v>
      </c>
      <c r="F249" s="22" t="str">
        <f>VLOOKUP(C249,Quotas!R:S,2,FALSE)</f>
        <v>AU</v>
      </c>
      <c r="G249" s="4">
        <v>23307.79</v>
      </c>
    </row>
    <row r="250" spans="1:7" x14ac:dyDescent="0.25">
      <c r="A250" s="2" t="s">
        <v>725</v>
      </c>
      <c r="B250" s="3">
        <v>41333</v>
      </c>
      <c r="C250" s="20" t="str">
        <f>VLOOKUP(D250,Quotas!A:B,2,FALSE)</f>
        <v>Manager 5</v>
      </c>
      <c r="D250" s="2" t="s">
        <v>74</v>
      </c>
      <c r="E250" s="22" t="str">
        <f t="shared" si="3"/>
        <v>Q1</v>
      </c>
      <c r="F250" s="22" t="str">
        <f>VLOOKUP(C250,Quotas!R:S,2,FALSE)</f>
        <v>SE</v>
      </c>
      <c r="G250" s="4">
        <v>2669.85</v>
      </c>
    </row>
    <row r="251" spans="1:7" x14ac:dyDescent="0.25">
      <c r="A251" s="2" t="s">
        <v>726</v>
      </c>
      <c r="B251" s="3">
        <v>41333</v>
      </c>
      <c r="C251" s="20" t="str">
        <f>VLOOKUP(D251,Quotas!A:B,2,FALSE)</f>
        <v>Manager 5</v>
      </c>
      <c r="D251" s="2" t="s">
        <v>74</v>
      </c>
      <c r="E251" s="22" t="str">
        <f t="shared" si="3"/>
        <v>Q1</v>
      </c>
      <c r="F251" s="22" t="str">
        <f>VLOOKUP(C251,Quotas!R:S,2,FALSE)</f>
        <v>SE</v>
      </c>
      <c r="G251" s="4">
        <v>11200.01</v>
      </c>
    </row>
    <row r="252" spans="1:7" x14ac:dyDescent="0.25">
      <c r="A252" s="2" t="s">
        <v>535</v>
      </c>
      <c r="B252" s="3">
        <v>41333</v>
      </c>
      <c r="C252" s="20" t="str">
        <f>VLOOKUP(D252,Quotas!A:B,2,FALSE)</f>
        <v>Manager 4</v>
      </c>
      <c r="D252" s="2" t="s">
        <v>90</v>
      </c>
      <c r="E252" s="22" t="str">
        <f t="shared" si="3"/>
        <v>Q1</v>
      </c>
      <c r="F252" s="22" t="str">
        <f>VLOOKUP(C252,Quotas!R:S,2,FALSE)</f>
        <v>IN</v>
      </c>
      <c r="G252" s="4">
        <v>6100</v>
      </c>
    </row>
    <row r="253" spans="1:7" x14ac:dyDescent="0.25">
      <c r="A253" s="2" t="s">
        <v>534</v>
      </c>
      <c r="B253" s="3">
        <v>41333</v>
      </c>
      <c r="C253" s="20" t="str">
        <f>VLOOKUP(D253,Quotas!A:B,2,FALSE)</f>
        <v>Manager 4</v>
      </c>
      <c r="D253" s="2" t="s">
        <v>91</v>
      </c>
      <c r="E253" s="22" t="str">
        <f t="shared" si="3"/>
        <v>Q1</v>
      </c>
      <c r="F253" s="22" t="str">
        <f>VLOOKUP(C253,Quotas!R:S,2,FALSE)</f>
        <v>IN</v>
      </c>
      <c r="G253" s="4">
        <v>8200</v>
      </c>
    </row>
    <row r="254" spans="1:7" x14ac:dyDescent="0.25">
      <c r="A254" s="2" t="s">
        <v>1876</v>
      </c>
      <c r="B254" s="3">
        <v>41333</v>
      </c>
      <c r="C254" s="20" t="str">
        <f>VLOOKUP(D254,Quotas!A:B,2,FALSE)</f>
        <v>Manager 14</v>
      </c>
      <c r="D254" s="2" t="s">
        <v>92</v>
      </c>
      <c r="E254" s="22" t="str">
        <f t="shared" si="3"/>
        <v>Q1</v>
      </c>
      <c r="F254" s="22" t="str">
        <f>VLOOKUP(C254,Quotas!R:S,2,FALSE)</f>
        <v>IN</v>
      </c>
      <c r="G254" s="4">
        <v>8765.59</v>
      </c>
    </row>
    <row r="255" spans="1:7" x14ac:dyDescent="0.25">
      <c r="A255" s="2" t="s">
        <v>1896</v>
      </c>
      <c r="B255" s="3">
        <v>41334</v>
      </c>
      <c r="C255" s="20" t="str">
        <f>VLOOKUP(D255,Quotas!A:B,2,FALSE)</f>
        <v>Manager 14</v>
      </c>
      <c r="D255" s="2" t="s">
        <v>104</v>
      </c>
      <c r="E255" s="22" t="str">
        <f t="shared" si="3"/>
        <v>Q1</v>
      </c>
      <c r="F255" s="22" t="str">
        <f>VLOOKUP(C255,Quotas!R:S,2,FALSE)</f>
        <v>IN</v>
      </c>
      <c r="G255" s="4">
        <v>6000</v>
      </c>
    </row>
    <row r="256" spans="1:7" x14ac:dyDescent="0.25">
      <c r="A256" s="2" t="s">
        <v>1897</v>
      </c>
      <c r="B256" s="3">
        <v>41334</v>
      </c>
      <c r="C256" s="20" t="str">
        <f>VLOOKUP(D256,Quotas!A:B,2,FALSE)</f>
        <v>Manager 14</v>
      </c>
      <c r="D256" s="2" t="s">
        <v>104</v>
      </c>
      <c r="E256" s="22" t="str">
        <f t="shared" si="3"/>
        <v>Q1</v>
      </c>
      <c r="F256" s="22" t="str">
        <f>VLOOKUP(C256,Quotas!R:S,2,FALSE)</f>
        <v>IN</v>
      </c>
      <c r="G256" s="4">
        <v>7350</v>
      </c>
    </row>
    <row r="257" spans="1:7" x14ac:dyDescent="0.25">
      <c r="A257" s="2" t="s">
        <v>2864</v>
      </c>
      <c r="B257" s="3">
        <v>41334</v>
      </c>
      <c r="C257" s="20" t="str">
        <f>VLOOKUP(D257,Quotas!A:B,2,FALSE)</f>
        <v>Manager 13</v>
      </c>
      <c r="D257" s="2" t="s">
        <v>36</v>
      </c>
      <c r="E257" s="22" t="str">
        <f t="shared" si="3"/>
        <v>Q1</v>
      </c>
      <c r="F257" s="22" t="str">
        <f>VLOOKUP(C257,Quotas!R:S,2,FALSE)</f>
        <v>ST</v>
      </c>
      <c r="G257" s="4">
        <v>18307.52</v>
      </c>
    </row>
    <row r="258" spans="1:7" x14ac:dyDescent="0.25">
      <c r="A258" s="2" t="s">
        <v>1317</v>
      </c>
      <c r="B258" s="3">
        <v>41334</v>
      </c>
      <c r="C258" s="20" t="str">
        <f>VLOOKUP(D258,Quotas!A:B,2,FALSE)</f>
        <v>Manager 6</v>
      </c>
      <c r="D258" s="2" t="s">
        <v>42</v>
      </c>
      <c r="E258" s="22" t="str">
        <f t="shared" si="3"/>
        <v>Q1</v>
      </c>
      <c r="F258" s="22" t="str">
        <f>VLOOKUP(C258,Quotas!R:S,2,FALSE)</f>
        <v>AU</v>
      </c>
      <c r="G258" s="4">
        <v>25416.31</v>
      </c>
    </row>
    <row r="259" spans="1:7" x14ac:dyDescent="0.25">
      <c r="A259" s="2" t="s">
        <v>1184</v>
      </c>
      <c r="B259" s="3">
        <v>41334</v>
      </c>
      <c r="C259" s="20" t="str">
        <f>VLOOKUP(D259,Quotas!A:B,2,FALSE)</f>
        <v>Manager 15</v>
      </c>
      <c r="D259" s="2" t="s">
        <v>62</v>
      </c>
      <c r="E259" s="22" t="str">
        <f t="shared" ref="E259:E322" si="4">"Q"&amp;ROUNDUP(MONTH(B259)/3,0)</f>
        <v>Q1</v>
      </c>
      <c r="F259" s="22" t="str">
        <f>VLOOKUP(C259,Quotas!R:S,2,FALSE)</f>
        <v>AU</v>
      </c>
      <c r="G259" s="4">
        <v>10114.65</v>
      </c>
    </row>
    <row r="260" spans="1:7" x14ac:dyDescent="0.25">
      <c r="A260" s="2" t="s">
        <v>1185</v>
      </c>
      <c r="B260" s="3">
        <v>41334</v>
      </c>
      <c r="C260" s="20" t="str">
        <f>VLOOKUP(D260,Quotas!A:B,2,FALSE)</f>
        <v>Manager 15</v>
      </c>
      <c r="D260" s="2" t="s">
        <v>62</v>
      </c>
      <c r="E260" s="22" t="str">
        <f t="shared" si="4"/>
        <v>Q1</v>
      </c>
      <c r="F260" s="22" t="str">
        <f>VLOOKUP(C260,Quotas!R:S,2,FALSE)</f>
        <v>AU</v>
      </c>
      <c r="G260" s="4">
        <v>5394.48</v>
      </c>
    </row>
    <row r="261" spans="1:7" x14ac:dyDescent="0.25">
      <c r="A261" s="2" t="s">
        <v>727</v>
      </c>
      <c r="B261" s="3">
        <v>41334</v>
      </c>
      <c r="C261" s="20" t="str">
        <f>VLOOKUP(D261,Quotas!A:B,2,FALSE)</f>
        <v>Manager 5</v>
      </c>
      <c r="D261" s="2" t="s">
        <v>74</v>
      </c>
      <c r="E261" s="22" t="str">
        <f t="shared" si="4"/>
        <v>Q1</v>
      </c>
      <c r="F261" s="22" t="str">
        <f>VLOOKUP(C261,Quotas!R:S,2,FALSE)</f>
        <v>SE</v>
      </c>
      <c r="G261" s="4">
        <v>8800</v>
      </c>
    </row>
    <row r="262" spans="1:7" x14ac:dyDescent="0.25">
      <c r="A262" s="2" t="s">
        <v>728</v>
      </c>
      <c r="B262" s="3">
        <v>41334</v>
      </c>
      <c r="C262" s="20" t="str">
        <f>VLOOKUP(D262,Quotas!A:B,2,FALSE)</f>
        <v>Manager 5</v>
      </c>
      <c r="D262" s="2" t="s">
        <v>74</v>
      </c>
      <c r="E262" s="22" t="str">
        <f t="shared" si="4"/>
        <v>Q1</v>
      </c>
      <c r="F262" s="22" t="str">
        <f>VLOOKUP(C262,Quotas!R:S,2,FALSE)</f>
        <v>SE</v>
      </c>
      <c r="G262" s="4">
        <v>8800</v>
      </c>
    </row>
    <row r="263" spans="1:7" x14ac:dyDescent="0.25">
      <c r="A263" s="2" t="s">
        <v>729</v>
      </c>
      <c r="B263" s="3">
        <v>41334</v>
      </c>
      <c r="C263" s="20" t="str">
        <f>VLOOKUP(D263,Quotas!A:B,2,FALSE)</f>
        <v>Manager 5</v>
      </c>
      <c r="D263" s="2" t="s">
        <v>74</v>
      </c>
      <c r="E263" s="22" t="str">
        <f t="shared" si="4"/>
        <v>Q1</v>
      </c>
      <c r="F263" s="22" t="str">
        <f>VLOOKUP(C263,Quotas!R:S,2,FALSE)</f>
        <v>SE</v>
      </c>
      <c r="G263" s="4">
        <v>7050</v>
      </c>
    </row>
    <row r="264" spans="1:7" x14ac:dyDescent="0.25">
      <c r="A264" s="2" t="s">
        <v>2653</v>
      </c>
      <c r="B264" s="3">
        <v>41334</v>
      </c>
      <c r="C264" s="20" t="str">
        <f>VLOOKUP(D264,Quotas!A:B,2,FALSE)</f>
        <v>Manager 12</v>
      </c>
      <c r="D264" s="2" t="s">
        <v>79</v>
      </c>
      <c r="E264" s="22" t="str">
        <f t="shared" si="4"/>
        <v>Q1</v>
      </c>
      <c r="F264" s="22" t="str">
        <f>VLOOKUP(C264,Quotas!R:S,2,FALSE)</f>
        <v>ST</v>
      </c>
      <c r="G264" s="4">
        <v>5000</v>
      </c>
    </row>
    <row r="265" spans="1:7" x14ac:dyDescent="0.25">
      <c r="A265" s="2" t="s">
        <v>748</v>
      </c>
      <c r="B265" s="3">
        <v>41334</v>
      </c>
      <c r="C265" s="20" t="str">
        <f>VLOOKUP(D265,Quotas!A:B,2,FALSE)</f>
        <v>Manager 5</v>
      </c>
      <c r="D265" s="2" t="s">
        <v>83</v>
      </c>
      <c r="E265" s="22" t="str">
        <f t="shared" si="4"/>
        <v>Q1</v>
      </c>
      <c r="F265" s="22" t="str">
        <f>VLOOKUP(C265,Quotas!R:S,2,FALSE)</f>
        <v>SE</v>
      </c>
      <c r="G265" s="4">
        <v>46340.91</v>
      </c>
    </row>
    <row r="266" spans="1:7" x14ac:dyDescent="0.25">
      <c r="A266" s="2" t="s">
        <v>749</v>
      </c>
      <c r="B266" s="3">
        <v>41334</v>
      </c>
      <c r="C266" s="20" t="str">
        <f>VLOOKUP(D266,Quotas!A:B,2,FALSE)</f>
        <v>Manager 5</v>
      </c>
      <c r="D266" s="2" t="s">
        <v>83</v>
      </c>
      <c r="E266" s="22" t="str">
        <f t="shared" si="4"/>
        <v>Q1</v>
      </c>
      <c r="F266" s="22" t="str">
        <f>VLOOKUP(C266,Quotas!R:S,2,FALSE)</f>
        <v>SE</v>
      </c>
      <c r="G266" s="4">
        <v>10600</v>
      </c>
    </row>
    <row r="267" spans="1:7" x14ac:dyDescent="0.25">
      <c r="A267" s="2" t="s">
        <v>3294</v>
      </c>
      <c r="B267" s="3">
        <v>41335</v>
      </c>
      <c r="C267" s="20" t="str">
        <f>VLOOKUP(D267,Quotas!A:B,2,FALSE)</f>
        <v>Manager 13</v>
      </c>
      <c r="D267" s="2" t="s">
        <v>50</v>
      </c>
      <c r="E267" s="22" t="str">
        <f t="shared" si="4"/>
        <v>Q1</v>
      </c>
      <c r="F267" s="22" t="str">
        <f>VLOOKUP(C267,Quotas!R:S,2,FALSE)</f>
        <v>ST</v>
      </c>
      <c r="G267" s="4">
        <v>8091.72</v>
      </c>
    </row>
    <row r="268" spans="1:7" x14ac:dyDescent="0.25">
      <c r="A268" s="2" t="s">
        <v>2356</v>
      </c>
      <c r="B268" s="3">
        <v>41337</v>
      </c>
      <c r="C268" s="20" t="str">
        <f>VLOOKUP(D268,Quotas!A:B,2,FALSE)</f>
        <v>Manager 11</v>
      </c>
      <c r="D268" s="2" t="s">
        <v>112</v>
      </c>
      <c r="E268" s="22" t="str">
        <f t="shared" si="4"/>
        <v>Q1</v>
      </c>
      <c r="F268" s="22" t="str">
        <f>VLOOKUP(C268,Quotas!R:S,2,FALSE)</f>
        <v>IN</v>
      </c>
      <c r="G268" s="4">
        <v>49350</v>
      </c>
    </row>
    <row r="269" spans="1:7" x14ac:dyDescent="0.25">
      <c r="A269" s="2" t="s">
        <v>885</v>
      </c>
      <c r="B269" s="3">
        <v>41337</v>
      </c>
      <c r="C269" s="20" t="str">
        <f>VLOOKUP(D269,Quotas!A:B,2,FALSE)</f>
        <v>Manager 5</v>
      </c>
      <c r="D269" s="2" t="s">
        <v>119</v>
      </c>
      <c r="E269" s="22" t="str">
        <f t="shared" si="4"/>
        <v>Q1</v>
      </c>
      <c r="F269" s="22" t="str">
        <f>VLOOKUP(C269,Quotas!R:S,2,FALSE)</f>
        <v>SE</v>
      </c>
      <c r="G269" s="4">
        <v>19615.2</v>
      </c>
    </row>
    <row r="270" spans="1:7" x14ac:dyDescent="0.25">
      <c r="A270" s="2" t="s">
        <v>604</v>
      </c>
      <c r="B270" s="3">
        <v>41337</v>
      </c>
      <c r="C270" s="20" t="str">
        <f>VLOOKUP(D270,Quotas!A:B,2,FALSE)</f>
        <v>Manager 5</v>
      </c>
      <c r="D270" s="2" t="s">
        <v>128</v>
      </c>
      <c r="E270" s="22" t="str">
        <f t="shared" si="4"/>
        <v>Q1</v>
      </c>
      <c r="F270" s="22" t="str">
        <f>VLOOKUP(C270,Quotas!R:S,2,FALSE)</f>
        <v>SE</v>
      </c>
      <c r="G270" s="4">
        <v>66400</v>
      </c>
    </row>
    <row r="271" spans="1:7" x14ac:dyDescent="0.25">
      <c r="A271" s="2" t="s">
        <v>942</v>
      </c>
      <c r="B271" s="3">
        <v>41337</v>
      </c>
      <c r="C271" s="20" t="str">
        <f>VLOOKUP(D271,Quotas!A:B,2,FALSE)</f>
        <v>Manager 16</v>
      </c>
      <c r="D271" s="2" t="s">
        <v>139</v>
      </c>
      <c r="E271" s="22" t="str">
        <f t="shared" si="4"/>
        <v>Q1</v>
      </c>
      <c r="F271" s="22" t="str">
        <f>VLOOKUP(C271,Quotas!R:S,2,FALSE)</f>
        <v>SE</v>
      </c>
      <c r="G271" s="4">
        <v>53618</v>
      </c>
    </row>
    <row r="272" spans="1:7" x14ac:dyDescent="0.25">
      <c r="A272" s="2" t="s">
        <v>943</v>
      </c>
      <c r="B272" s="3">
        <v>41337</v>
      </c>
      <c r="C272" s="20" t="str">
        <f>VLOOKUP(D272,Quotas!A:B,2,FALSE)</f>
        <v>Manager 16</v>
      </c>
      <c r="D272" s="2" t="s">
        <v>139</v>
      </c>
      <c r="E272" s="22" t="str">
        <f t="shared" si="4"/>
        <v>Q1</v>
      </c>
      <c r="F272" s="22" t="str">
        <f>VLOOKUP(C272,Quotas!R:S,2,FALSE)</f>
        <v>SE</v>
      </c>
      <c r="G272" s="4">
        <v>22475.75</v>
      </c>
    </row>
    <row r="273" spans="1:7" x14ac:dyDescent="0.25">
      <c r="A273" s="2" t="s">
        <v>2021</v>
      </c>
      <c r="B273" s="3">
        <v>41337</v>
      </c>
      <c r="C273" s="20" t="str">
        <f>VLOOKUP(D273,Quotas!A:B,2,FALSE)</f>
        <v>Manager 9</v>
      </c>
      <c r="D273" s="2" t="s">
        <v>17</v>
      </c>
      <c r="E273" s="22" t="str">
        <f t="shared" si="4"/>
        <v>Q1</v>
      </c>
      <c r="F273" s="22" t="str">
        <f>VLOOKUP(C273,Quotas!R:S,2,FALSE)</f>
        <v>AU</v>
      </c>
      <c r="G273" s="4">
        <v>12811.89</v>
      </c>
    </row>
    <row r="274" spans="1:7" x14ac:dyDescent="0.25">
      <c r="A274" s="2" t="s">
        <v>2022</v>
      </c>
      <c r="B274" s="3">
        <v>41337</v>
      </c>
      <c r="C274" s="20" t="str">
        <f>VLOOKUP(D274,Quotas!A:B,2,FALSE)</f>
        <v>Manager 9</v>
      </c>
      <c r="D274" s="2" t="s">
        <v>18</v>
      </c>
      <c r="E274" s="22" t="str">
        <f t="shared" si="4"/>
        <v>Q1</v>
      </c>
      <c r="F274" s="22" t="str">
        <f>VLOOKUP(C274,Quotas!R:S,2,FALSE)</f>
        <v>AU</v>
      </c>
      <c r="G274" s="4">
        <v>5088</v>
      </c>
    </row>
    <row r="275" spans="1:7" x14ac:dyDescent="0.25">
      <c r="A275" s="2" t="s">
        <v>1631</v>
      </c>
      <c r="B275" s="3">
        <v>41337</v>
      </c>
      <c r="C275" s="20" t="str">
        <f>VLOOKUP(D275,Quotas!A:B,2,FALSE)</f>
        <v>Manager 7</v>
      </c>
      <c r="D275" s="2" t="s">
        <v>28</v>
      </c>
      <c r="E275" s="22" t="str">
        <f t="shared" si="4"/>
        <v>Q1</v>
      </c>
      <c r="F275" s="22" t="str">
        <f>VLOOKUP(C275,Quotas!R:S,2,FALSE)</f>
        <v>AU</v>
      </c>
      <c r="G275" s="4">
        <v>30200</v>
      </c>
    </row>
    <row r="276" spans="1:7" x14ac:dyDescent="0.25">
      <c r="A276" s="2" t="s">
        <v>3422</v>
      </c>
      <c r="B276" s="3">
        <v>41337</v>
      </c>
      <c r="C276" s="20" t="str">
        <f>VLOOKUP(D276,Quotas!A:B,2,FALSE)</f>
        <v>Manager 6</v>
      </c>
      <c r="D276" s="2" t="s">
        <v>41</v>
      </c>
      <c r="E276" s="22" t="str">
        <f t="shared" si="4"/>
        <v>Q1</v>
      </c>
      <c r="F276" s="22" t="str">
        <f>VLOOKUP(C276,Quotas!R:S,2,FALSE)</f>
        <v>AU</v>
      </c>
      <c r="G276" s="4">
        <v>6166.66</v>
      </c>
    </row>
    <row r="277" spans="1:7" x14ac:dyDescent="0.25">
      <c r="A277" s="2" t="s">
        <v>1318</v>
      </c>
      <c r="B277" s="3">
        <v>41337</v>
      </c>
      <c r="C277" s="20" t="str">
        <f>VLOOKUP(D277,Quotas!A:B,2,FALSE)</f>
        <v>Manager 6</v>
      </c>
      <c r="D277" s="2" t="s">
        <v>42</v>
      </c>
      <c r="E277" s="22" t="str">
        <f t="shared" si="4"/>
        <v>Q1</v>
      </c>
      <c r="F277" s="22" t="str">
        <f>VLOOKUP(C277,Quotas!R:S,2,FALSE)</f>
        <v>AU</v>
      </c>
      <c r="G277" s="4">
        <v>18828.82</v>
      </c>
    </row>
    <row r="278" spans="1:7" x14ac:dyDescent="0.25">
      <c r="A278" s="2" t="s">
        <v>1110</v>
      </c>
      <c r="B278" s="3">
        <v>41337</v>
      </c>
      <c r="C278" s="20" t="str">
        <f>VLOOKUP(D278,Quotas!A:B,2,FALSE)</f>
        <v>Manager 6</v>
      </c>
      <c r="D278" s="2" t="s">
        <v>43</v>
      </c>
      <c r="E278" s="22" t="str">
        <f t="shared" si="4"/>
        <v>Q1</v>
      </c>
      <c r="F278" s="22" t="str">
        <f>VLOOKUP(C278,Quotas!R:S,2,FALSE)</f>
        <v>AU</v>
      </c>
      <c r="G278" s="4">
        <v>0</v>
      </c>
    </row>
    <row r="279" spans="1:7" x14ac:dyDescent="0.25">
      <c r="A279" s="2" t="s">
        <v>3295</v>
      </c>
      <c r="B279" s="3">
        <v>41337</v>
      </c>
      <c r="C279" s="20" t="str">
        <f>VLOOKUP(D279,Quotas!A:B,2,FALSE)</f>
        <v>Manager 13</v>
      </c>
      <c r="D279" s="2" t="s">
        <v>50</v>
      </c>
      <c r="E279" s="22" t="str">
        <f t="shared" si="4"/>
        <v>Q1</v>
      </c>
      <c r="F279" s="22" t="str">
        <f>VLOOKUP(C279,Quotas!R:S,2,FALSE)</f>
        <v>ST</v>
      </c>
      <c r="G279" s="4">
        <v>6743.1</v>
      </c>
    </row>
    <row r="280" spans="1:7" x14ac:dyDescent="0.25">
      <c r="A280" s="2" t="s">
        <v>3090</v>
      </c>
      <c r="B280" s="3">
        <v>41337</v>
      </c>
      <c r="C280" s="20" t="str">
        <f>VLOOKUP(D280,Quotas!A:B,2,FALSE)</f>
        <v>Manager 13</v>
      </c>
      <c r="D280" s="2" t="s">
        <v>51</v>
      </c>
      <c r="E280" s="22" t="str">
        <f t="shared" si="4"/>
        <v>Q1</v>
      </c>
      <c r="F280" s="22" t="str">
        <f>VLOOKUP(C280,Quotas!R:S,2,FALSE)</f>
        <v>ST</v>
      </c>
      <c r="G280" s="4">
        <v>6300</v>
      </c>
    </row>
    <row r="281" spans="1:7" x14ac:dyDescent="0.25">
      <c r="A281" s="2" t="s">
        <v>730</v>
      </c>
      <c r="B281" s="3">
        <v>41337</v>
      </c>
      <c r="C281" s="20" t="str">
        <f>VLOOKUP(D281,Quotas!A:B,2,FALSE)</f>
        <v>Manager 5</v>
      </c>
      <c r="D281" s="2" t="s">
        <v>74</v>
      </c>
      <c r="E281" s="22" t="str">
        <f t="shared" si="4"/>
        <v>Q1</v>
      </c>
      <c r="F281" s="22" t="str">
        <f>VLOOKUP(C281,Quotas!R:S,2,FALSE)</f>
        <v>SE</v>
      </c>
      <c r="G281" s="4">
        <v>6166.66</v>
      </c>
    </row>
    <row r="282" spans="1:7" x14ac:dyDescent="0.25">
      <c r="A282" s="2" t="s">
        <v>374</v>
      </c>
      <c r="B282" s="3">
        <v>41337</v>
      </c>
      <c r="C282" s="20" t="str">
        <f>VLOOKUP(D282,Quotas!A:B,2,FALSE)</f>
        <v>Manager 3</v>
      </c>
      <c r="D282" s="2" t="s">
        <v>77</v>
      </c>
      <c r="E282" s="22" t="str">
        <f t="shared" si="4"/>
        <v>Q1</v>
      </c>
      <c r="F282" s="22" t="str">
        <f>VLOOKUP(C282,Quotas!R:S,2,FALSE)</f>
        <v>SE</v>
      </c>
      <c r="G282" s="4">
        <v>8200</v>
      </c>
    </row>
    <row r="283" spans="1:7" x14ac:dyDescent="0.25">
      <c r="A283" s="2" t="s">
        <v>2792</v>
      </c>
      <c r="B283" s="3">
        <v>41337</v>
      </c>
      <c r="C283" s="20" t="str">
        <f>VLOOKUP(D283,Quotas!A:B,2,FALSE)</f>
        <v>Manager 12</v>
      </c>
      <c r="D283" s="2" t="s">
        <v>79</v>
      </c>
      <c r="E283" s="22" t="str">
        <f t="shared" si="4"/>
        <v>Q1</v>
      </c>
      <c r="F283" s="22" t="str">
        <f>VLOOKUP(C283,Quotas!R:S,2,FALSE)</f>
        <v>ST</v>
      </c>
      <c r="G283" s="4">
        <v>2968.75</v>
      </c>
    </row>
    <row r="284" spans="1:7" x14ac:dyDescent="0.25">
      <c r="A284" s="2" t="s">
        <v>257</v>
      </c>
      <c r="B284" s="3">
        <v>41338</v>
      </c>
      <c r="C284" s="20" t="str">
        <f>VLOOKUP(D284,Quotas!A:B,2,FALSE)</f>
        <v>Manager 2</v>
      </c>
      <c r="D284" s="2" t="s">
        <v>3</v>
      </c>
      <c r="E284" s="22" t="str">
        <f t="shared" si="4"/>
        <v>Q1</v>
      </c>
      <c r="F284" s="22" t="str">
        <f>VLOOKUP(C284,Quotas!R:S,2,FALSE)</f>
        <v>AU</v>
      </c>
      <c r="G284" s="4">
        <v>6743.1</v>
      </c>
    </row>
    <row r="285" spans="1:7" x14ac:dyDescent="0.25">
      <c r="A285" s="2" t="s">
        <v>886</v>
      </c>
      <c r="B285" s="3">
        <v>41338</v>
      </c>
      <c r="C285" s="20" t="str">
        <f>VLOOKUP(D285,Quotas!A:B,2,FALSE)</f>
        <v>Manager 5</v>
      </c>
      <c r="D285" s="2" t="s">
        <v>119</v>
      </c>
      <c r="E285" s="22" t="str">
        <f t="shared" si="4"/>
        <v>Q1</v>
      </c>
      <c r="F285" s="22" t="str">
        <f>VLOOKUP(C285,Quotas!R:S,2,FALSE)</f>
        <v>SE</v>
      </c>
      <c r="G285" s="4">
        <v>9398.9500000000007</v>
      </c>
    </row>
    <row r="286" spans="1:7" x14ac:dyDescent="0.25">
      <c r="A286" s="2" t="s">
        <v>2023</v>
      </c>
      <c r="B286" s="3">
        <v>41338</v>
      </c>
      <c r="C286" s="20" t="str">
        <f>VLOOKUP(D286,Quotas!A:B,2,FALSE)</f>
        <v>Manager 9</v>
      </c>
      <c r="D286" s="2" t="s">
        <v>18</v>
      </c>
      <c r="E286" s="22" t="str">
        <f t="shared" si="4"/>
        <v>Q1</v>
      </c>
      <c r="F286" s="22" t="str">
        <f>VLOOKUP(C286,Quotas!R:S,2,FALSE)</f>
        <v>AU</v>
      </c>
      <c r="G286" s="4">
        <v>3824</v>
      </c>
    </row>
    <row r="287" spans="1:7" x14ac:dyDescent="0.25">
      <c r="A287" s="2" t="s">
        <v>2024</v>
      </c>
      <c r="B287" s="3">
        <v>41338</v>
      </c>
      <c r="C287" s="20" t="str">
        <f>VLOOKUP(D287,Quotas!A:B,2,FALSE)</f>
        <v>Manager 9</v>
      </c>
      <c r="D287" s="2" t="s">
        <v>18</v>
      </c>
      <c r="E287" s="22" t="str">
        <f t="shared" si="4"/>
        <v>Q1</v>
      </c>
      <c r="F287" s="22" t="str">
        <f>VLOOKUP(C287,Quotas!R:S,2,FALSE)</f>
        <v>AU</v>
      </c>
      <c r="G287" s="4">
        <v>8480</v>
      </c>
    </row>
    <row r="288" spans="1:7" x14ac:dyDescent="0.25">
      <c r="A288" s="2" t="s">
        <v>2025</v>
      </c>
      <c r="B288" s="3">
        <v>41338</v>
      </c>
      <c r="C288" s="20" t="str">
        <f>VLOOKUP(D288,Quotas!A:B,2,FALSE)</f>
        <v>Manager 9</v>
      </c>
      <c r="D288" s="2" t="s">
        <v>18</v>
      </c>
      <c r="E288" s="22" t="str">
        <f t="shared" si="4"/>
        <v>Q1</v>
      </c>
      <c r="F288" s="22" t="str">
        <f>VLOOKUP(C288,Quotas!R:S,2,FALSE)</f>
        <v>AU</v>
      </c>
      <c r="G288" s="4">
        <v>11720</v>
      </c>
    </row>
    <row r="289" spans="1:7" x14ac:dyDescent="0.25">
      <c r="A289" s="2" t="s">
        <v>2935</v>
      </c>
      <c r="B289" s="3">
        <v>41338</v>
      </c>
      <c r="C289" s="20" t="str">
        <f>VLOOKUP(D289,Quotas!A:B,2,FALSE)</f>
        <v>Manager 13</v>
      </c>
      <c r="D289" s="2" t="s">
        <v>35</v>
      </c>
      <c r="E289" s="22" t="str">
        <f t="shared" si="4"/>
        <v>Q1</v>
      </c>
      <c r="F289" s="22" t="str">
        <f>VLOOKUP(C289,Quotas!R:S,2,FALSE)</f>
        <v>ST</v>
      </c>
      <c r="G289" s="4">
        <v>10374</v>
      </c>
    </row>
    <row r="290" spans="1:7" x14ac:dyDescent="0.25">
      <c r="A290" s="2" t="s">
        <v>1111</v>
      </c>
      <c r="B290" s="3">
        <v>41338</v>
      </c>
      <c r="C290" s="20" t="str">
        <f>VLOOKUP(D290,Quotas!A:B,2,FALSE)</f>
        <v>Manager 6</v>
      </c>
      <c r="D290" s="2" t="s">
        <v>43</v>
      </c>
      <c r="E290" s="22" t="str">
        <f t="shared" si="4"/>
        <v>Q1</v>
      </c>
      <c r="F290" s="22" t="str">
        <f>VLOOKUP(C290,Quotas!R:S,2,FALSE)</f>
        <v>AU</v>
      </c>
      <c r="G290" s="4">
        <v>9675</v>
      </c>
    </row>
    <row r="291" spans="1:7" x14ac:dyDescent="0.25">
      <c r="A291" s="2" t="s">
        <v>1319</v>
      </c>
      <c r="B291" s="3">
        <v>41338</v>
      </c>
      <c r="C291" s="20" t="str">
        <f>VLOOKUP(D291,Quotas!A:B,2,FALSE)</f>
        <v>Manager 6</v>
      </c>
      <c r="D291" s="2" t="s">
        <v>44</v>
      </c>
      <c r="E291" s="22" t="str">
        <f t="shared" si="4"/>
        <v>Q1</v>
      </c>
      <c r="F291" s="22" t="str">
        <f>VLOOKUP(C291,Quotas!R:S,2,FALSE)</f>
        <v>AU</v>
      </c>
      <c r="G291" s="4">
        <v>54930.35</v>
      </c>
    </row>
    <row r="292" spans="1:7" x14ac:dyDescent="0.25">
      <c r="A292" s="2" t="s">
        <v>3296</v>
      </c>
      <c r="B292" s="3">
        <v>41338</v>
      </c>
      <c r="C292" s="20" t="str">
        <f>VLOOKUP(D292,Quotas!A:B,2,FALSE)</f>
        <v>Manager 13</v>
      </c>
      <c r="D292" s="2" t="s">
        <v>50</v>
      </c>
      <c r="E292" s="22" t="str">
        <f t="shared" si="4"/>
        <v>Q1</v>
      </c>
      <c r="F292" s="22" t="str">
        <f>VLOOKUP(C292,Quotas!R:S,2,FALSE)</f>
        <v>ST</v>
      </c>
      <c r="G292" s="4">
        <v>6405.95</v>
      </c>
    </row>
    <row r="293" spans="1:7" x14ac:dyDescent="0.25">
      <c r="A293" s="2" t="s">
        <v>3091</v>
      </c>
      <c r="B293" s="3">
        <v>41338</v>
      </c>
      <c r="C293" s="20" t="str">
        <f>VLOOKUP(D293,Quotas!A:B,2,FALSE)</f>
        <v>Manager 13</v>
      </c>
      <c r="D293" s="2" t="s">
        <v>51</v>
      </c>
      <c r="E293" s="22" t="str">
        <f t="shared" si="4"/>
        <v>Q1</v>
      </c>
      <c r="F293" s="22" t="str">
        <f>VLOOKUP(C293,Quotas!R:S,2,FALSE)</f>
        <v>ST</v>
      </c>
      <c r="G293" s="4">
        <v>0</v>
      </c>
    </row>
    <row r="294" spans="1:7" x14ac:dyDescent="0.25">
      <c r="A294" s="2" t="s">
        <v>3092</v>
      </c>
      <c r="B294" s="3">
        <v>41338</v>
      </c>
      <c r="C294" s="20" t="str">
        <f>VLOOKUP(D294,Quotas!A:B,2,FALSE)</f>
        <v>Manager 13</v>
      </c>
      <c r="D294" s="2" t="s">
        <v>52</v>
      </c>
      <c r="E294" s="22" t="str">
        <f t="shared" si="4"/>
        <v>Q1</v>
      </c>
      <c r="F294" s="22" t="str">
        <f>VLOOKUP(C294,Quotas!R:S,2,FALSE)</f>
        <v>ST</v>
      </c>
      <c r="G294" s="4">
        <v>4184.18</v>
      </c>
    </row>
    <row r="295" spans="1:7" x14ac:dyDescent="0.25">
      <c r="A295" s="2" t="s">
        <v>3093</v>
      </c>
      <c r="B295" s="3">
        <v>41338</v>
      </c>
      <c r="C295" s="20" t="str">
        <f>VLOOKUP(D295,Quotas!A:B,2,FALSE)</f>
        <v>Manager 13</v>
      </c>
      <c r="D295" s="2" t="s">
        <v>52</v>
      </c>
      <c r="E295" s="22" t="str">
        <f t="shared" si="4"/>
        <v>Q1</v>
      </c>
      <c r="F295" s="22" t="str">
        <f>VLOOKUP(C295,Quotas!R:S,2,FALSE)</f>
        <v>ST</v>
      </c>
      <c r="G295" s="4">
        <v>46060.58</v>
      </c>
    </row>
    <row r="296" spans="1:7" x14ac:dyDescent="0.25">
      <c r="A296" s="2" t="s">
        <v>4018</v>
      </c>
      <c r="B296" s="3">
        <v>41338</v>
      </c>
      <c r="C296" s="20" t="str">
        <f>VLOOKUP(D296,Quotas!A:B,2,FALSE)</f>
        <v>Manager 15</v>
      </c>
      <c r="D296" s="2" t="s">
        <v>57</v>
      </c>
      <c r="E296" s="22" t="str">
        <f t="shared" si="4"/>
        <v>Q1</v>
      </c>
      <c r="F296" s="22" t="str">
        <f>VLOOKUP(C296,Quotas!R:S,2,FALSE)</f>
        <v>AU</v>
      </c>
      <c r="G296" s="4">
        <v>10114.65</v>
      </c>
    </row>
    <row r="297" spans="1:7" x14ac:dyDescent="0.25">
      <c r="A297" s="2" t="s">
        <v>731</v>
      </c>
      <c r="B297" s="3">
        <v>41338</v>
      </c>
      <c r="C297" s="20" t="str">
        <f>VLOOKUP(D297,Quotas!A:B,2,FALSE)</f>
        <v>Manager 5</v>
      </c>
      <c r="D297" s="2" t="s">
        <v>74</v>
      </c>
      <c r="E297" s="22" t="str">
        <f t="shared" si="4"/>
        <v>Q1</v>
      </c>
      <c r="F297" s="22" t="str">
        <f>VLOOKUP(C297,Quotas!R:S,2,FALSE)</f>
        <v>SE</v>
      </c>
      <c r="G297" s="4">
        <v>7105.49</v>
      </c>
    </row>
    <row r="298" spans="1:7" x14ac:dyDescent="0.25">
      <c r="A298" s="2" t="s">
        <v>750</v>
      </c>
      <c r="B298" s="3">
        <v>41338</v>
      </c>
      <c r="C298" s="20" t="str">
        <f>VLOOKUP(D298,Quotas!A:B,2,FALSE)</f>
        <v>Manager 5</v>
      </c>
      <c r="D298" s="2" t="s">
        <v>83</v>
      </c>
      <c r="E298" s="22" t="str">
        <f t="shared" si="4"/>
        <v>Q1</v>
      </c>
      <c r="F298" s="22" t="str">
        <f>VLOOKUP(C298,Quotas!R:S,2,FALSE)</f>
        <v>SE</v>
      </c>
      <c r="G298" s="4">
        <v>9400</v>
      </c>
    </row>
    <row r="299" spans="1:7" x14ac:dyDescent="0.25">
      <c r="A299" s="2" t="s">
        <v>751</v>
      </c>
      <c r="B299" s="3">
        <v>41338</v>
      </c>
      <c r="C299" s="20" t="str">
        <f>VLOOKUP(D299,Quotas!A:B,2,FALSE)</f>
        <v>Manager 5</v>
      </c>
      <c r="D299" s="2" t="s">
        <v>83</v>
      </c>
      <c r="E299" s="22" t="str">
        <f t="shared" si="4"/>
        <v>Q1</v>
      </c>
      <c r="F299" s="22" t="str">
        <f>VLOOKUP(C299,Quotas!R:S,2,FALSE)</f>
        <v>SE</v>
      </c>
      <c r="G299" s="4">
        <v>3000</v>
      </c>
    </row>
    <row r="300" spans="1:7" x14ac:dyDescent="0.25">
      <c r="A300" s="2" t="s">
        <v>3758</v>
      </c>
      <c r="B300" s="3">
        <v>41339</v>
      </c>
      <c r="C300" s="20" t="str">
        <f>VLOOKUP(D300,Quotas!A:B,2,FALSE)</f>
        <v>Manager 14</v>
      </c>
      <c r="D300" s="2" t="s">
        <v>102</v>
      </c>
      <c r="E300" s="22" t="str">
        <f t="shared" si="4"/>
        <v>Q1</v>
      </c>
      <c r="F300" s="22" t="str">
        <f>VLOOKUP(C300,Quotas!R:S,2,FALSE)</f>
        <v>IN</v>
      </c>
      <c r="G300" s="4">
        <v>6600</v>
      </c>
    </row>
    <row r="301" spans="1:7" x14ac:dyDescent="0.25">
      <c r="A301" s="2" t="s">
        <v>1770</v>
      </c>
      <c r="B301" s="3">
        <v>41339</v>
      </c>
      <c r="C301" s="20" t="str">
        <f>VLOOKUP(D301,Quotas!A:B,2,FALSE)</f>
        <v>Manager 11</v>
      </c>
      <c r="D301" s="2" t="s">
        <v>109</v>
      </c>
      <c r="E301" s="22" t="str">
        <f t="shared" si="4"/>
        <v>Q1</v>
      </c>
      <c r="F301" s="22" t="str">
        <f>VLOOKUP(C301,Quotas!R:S,2,FALSE)</f>
        <v>IN</v>
      </c>
      <c r="G301" s="4">
        <v>18800</v>
      </c>
    </row>
    <row r="302" spans="1:7" x14ac:dyDescent="0.25">
      <c r="A302" s="2" t="s">
        <v>3851</v>
      </c>
      <c r="B302" s="3">
        <v>41339</v>
      </c>
      <c r="C302" s="20" t="str">
        <f>VLOOKUP(D302,Quotas!A:B,2,FALSE)</f>
        <v>Manager 13</v>
      </c>
      <c r="D302" s="2" t="s">
        <v>37</v>
      </c>
      <c r="E302" s="22" t="str">
        <f t="shared" si="4"/>
        <v>Q1</v>
      </c>
      <c r="F302" s="22" t="str">
        <f>VLOOKUP(C302,Quotas!R:S,2,FALSE)</f>
        <v>ST</v>
      </c>
      <c r="G302" s="4">
        <v>11463.27</v>
      </c>
    </row>
    <row r="303" spans="1:7" x14ac:dyDescent="0.25">
      <c r="A303" s="2" t="s">
        <v>3423</v>
      </c>
      <c r="B303" s="3">
        <v>41339</v>
      </c>
      <c r="C303" s="20" t="str">
        <f>VLOOKUP(D303,Quotas!A:B,2,FALSE)</f>
        <v>Manager 6</v>
      </c>
      <c r="D303" s="2" t="s">
        <v>41</v>
      </c>
      <c r="E303" s="22" t="str">
        <f t="shared" si="4"/>
        <v>Q1</v>
      </c>
      <c r="F303" s="22" t="str">
        <f>VLOOKUP(C303,Quotas!R:S,2,FALSE)</f>
        <v>AU</v>
      </c>
      <c r="G303" s="4">
        <v>8800</v>
      </c>
    </row>
    <row r="304" spans="1:7" x14ac:dyDescent="0.25">
      <c r="A304" s="2" t="s">
        <v>1320</v>
      </c>
      <c r="B304" s="3">
        <v>41339</v>
      </c>
      <c r="C304" s="20" t="str">
        <f>VLOOKUP(D304,Quotas!A:B,2,FALSE)</f>
        <v>Manager 6</v>
      </c>
      <c r="D304" s="2" t="s">
        <v>42</v>
      </c>
      <c r="E304" s="22" t="str">
        <f t="shared" si="4"/>
        <v>Q1</v>
      </c>
      <c r="F304" s="22" t="str">
        <f>VLOOKUP(C304,Quotas!R:S,2,FALSE)</f>
        <v>AU</v>
      </c>
      <c r="G304" s="4">
        <v>16857.759999999998</v>
      </c>
    </row>
    <row r="305" spans="1:7" x14ac:dyDescent="0.25">
      <c r="A305" s="2" t="s">
        <v>3095</v>
      </c>
      <c r="B305" s="3">
        <v>41339</v>
      </c>
      <c r="C305" s="20" t="str">
        <f>VLOOKUP(D305,Quotas!A:B,2,FALSE)</f>
        <v>Manager 13</v>
      </c>
      <c r="D305" s="2" t="s">
        <v>51</v>
      </c>
      <c r="E305" s="22" t="str">
        <f t="shared" si="4"/>
        <v>Q1</v>
      </c>
      <c r="F305" s="22" t="str">
        <f>VLOOKUP(C305,Quotas!R:S,2,FALSE)</f>
        <v>ST</v>
      </c>
      <c r="G305" s="4">
        <v>49847.09</v>
      </c>
    </row>
    <row r="306" spans="1:7" x14ac:dyDescent="0.25">
      <c r="A306" s="2" t="s">
        <v>3094</v>
      </c>
      <c r="B306" s="3">
        <v>41339</v>
      </c>
      <c r="C306" s="20" t="str">
        <f>VLOOKUP(D306,Quotas!A:B,2,FALSE)</f>
        <v>Manager 13</v>
      </c>
      <c r="D306" s="2" t="s">
        <v>52</v>
      </c>
      <c r="E306" s="22" t="str">
        <f t="shared" si="4"/>
        <v>Q1</v>
      </c>
      <c r="F306" s="22" t="str">
        <f>VLOOKUP(C306,Quotas!R:S,2,FALSE)</f>
        <v>ST</v>
      </c>
      <c r="G306" s="4">
        <v>10114.65</v>
      </c>
    </row>
    <row r="307" spans="1:7" x14ac:dyDescent="0.25">
      <c r="A307" s="2" t="s">
        <v>1186</v>
      </c>
      <c r="B307" s="3">
        <v>41339</v>
      </c>
      <c r="C307" s="20" t="str">
        <f>VLOOKUP(D307,Quotas!A:B,2,FALSE)</f>
        <v>Manager 15</v>
      </c>
      <c r="D307" s="2" t="s">
        <v>62</v>
      </c>
      <c r="E307" s="22" t="str">
        <f t="shared" si="4"/>
        <v>Q1</v>
      </c>
      <c r="F307" s="22" t="str">
        <f>VLOOKUP(C307,Quotas!R:S,2,FALSE)</f>
        <v>AU</v>
      </c>
      <c r="G307" s="4">
        <v>11463.27</v>
      </c>
    </row>
    <row r="308" spans="1:7" x14ac:dyDescent="0.25">
      <c r="A308" s="2" t="s">
        <v>1829</v>
      </c>
      <c r="B308" s="3">
        <v>41339</v>
      </c>
      <c r="C308" s="20" t="str">
        <f>VLOOKUP(D308,Quotas!A:B,2,FALSE)</f>
        <v>Manager 14</v>
      </c>
      <c r="D308" s="2" t="s">
        <v>96</v>
      </c>
      <c r="E308" s="22" t="str">
        <f t="shared" si="4"/>
        <v>Q1</v>
      </c>
      <c r="F308" s="22" t="str">
        <f>VLOOKUP(C308,Quotas!R:S,2,FALSE)</f>
        <v>IN</v>
      </c>
      <c r="G308" s="4">
        <v>6885</v>
      </c>
    </row>
    <row r="309" spans="1:7" x14ac:dyDescent="0.25">
      <c r="A309" s="2" t="s">
        <v>159</v>
      </c>
      <c r="B309" s="3">
        <v>41340</v>
      </c>
      <c r="C309" s="20" t="str">
        <f>VLOOKUP(D309,Quotas!A:B,2,FALSE)</f>
        <v>Manager 5</v>
      </c>
      <c r="D309" s="2" t="s">
        <v>120</v>
      </c>
      <c r="E309" s="22" t="str">
        <f t="shared" si="4"/>
        <v>Q1</v>
      </c>
      <c r="F309" s="22" t="str">
        <f>VLOOKUP(C309,Quotas!R:S,2,FALSE)</f>
        <v>SE</v>
      </c>
      <c r="G309" s="4">
        <v>24927.65</v>
      </c>
    </row>
    <row r="310" spans="1:7" x14ac:dyDescent="0.25">
      <c r="A310" s="2" t="s">
        <v>944</v>
      </c>
      <c r="B310" s="3">
        <v>41340</v>
      </c>
      <c r="C310" s="20" t="str">
        <f>VLOOKUP(D310,Quotas!A:B,2,FALSE)</f>
        <v>Manager 16</v>
      </c>
      <c r="D310" s="2" t="s">
        <v>140</v>
      </c>
      <c r="E310" s="22" t="str">
        <f t="shared" si="4"/>
        <v>Q1</v>
      </c>
      <c r="F310" s="22" t="str">
        <f>VLOOKUP(C310,Quotas!R:S,2,FALSE)</f>
        <v>SE</v>
      </c>
      <c r="G310" s="4">
        <v>29400</v>
      </c>
    </row>
    <row r="311" spans="1:7" x14ac:dyDescent="0.25">
      <c r="A311" s="2" t="s">
        <v>1632</v>
      </c>
      <c r="B311" s="3">
        <v>41340</v>
      </c>
      <c r="C311" s="20" t="str">
        <f>VLOOKUP(D311,Quotas!A:B,2,FALSE)</f>
        <v>Manager 7</v>
      </c>
      <c r="D311" s="2" t="s">
        <v>27</v>
      </c>
      <c r="E311" s="22" t="str">
        <f t="shared" si="4"/>
        <v>Q1</v>
      </c>
      <c r="F311" s="22" t="str">
        <f>VLOOKUP(C311,Quotas!R:S,2,FALSE)</f>
        <v>AU</v>
      </c>
      <c r="G311" s="4">
        <v>21837.279999999999</v>
      </c>
    </row>
    <row r="312" spans="1:7" x14ac:dyDescent="0.25">
      <c r="A312" s="2" t="s">
        <v>258</v>
      </c>
      <c r="B312" s="3">
        <v>41340</v>
      </c>
      <c r="C312" s="20" t="str">
        <f>VLOOKUP(D312,Quotas!A:B,2,FALSE)</f>
        <v>Manager 2</v>
      </c>
      <c r="D312" s="2" t="s">
        <v>5</v>
      </c>
      <c r="E312" s="22" t="str">
        <f t="shared" si="4"/>
        <v>Q1</v>
      </c>
      <c r="F312" s="22" t="str">
        <f>VLOOKUP(C312,Quotas!R:S,2,FALSE)</f>
        <v>AU</v>
      </c>
      <c r="G312" s="4">
        <v>12811.89</v>
      </c>
    </row>
    <row r="313" spans="1:7" x14ac:dyDescent="0.25">
      <c r="A313" s="2" t="s">
        <v>259</v>
      </c>
      <c r="B313" s="3">
        <v>41340</v>
      </c>
      <c r="C313" s="20" t="str">
        <f>VLOOKUP(D313,Quotas!A:B,2,FALSE)</f>
        <v>Manager 2</v>
      </c>
      <c r="D313" s="2" t="s">
        <v>5</v>
      </c>
      <c r="E313" s="22" t="str">
        <f t="shared" si="4"/>
        <v>Q1</v>
      </c>
      <c r="F313" s="22" t="str">
        <f>VLOOKUP(C313,Quotas!R:S,2,FALSE)</f>
        <v>AU</v>
      </c>
      <c r="G313" s="4">
        <v>11463.27</v>
      </c>
    </row>
    <row r="314" spans="1:7" x14ac:dyDescent="0.25">
      <c r="A314" s="2" t="s">
        <v>2900</v>
      </c>
      <c r="B314" s="3">
        <v>41340</v>
      </c>
      <c r="C314" s="20" t="str">
        <f>VLOOKUP(D314,Quotas!A:B,2,FALSE)</f>
        <v>Manager 13</v>
      </c>
      <c r="D314" s="2" t="s">
        <v>36</v>
      </c>
      <c r="E314" s="22" t="str">
        <f t="shared" si="4"/>
        <v>Q1</v>
      </c>
      <c r="F314" s="22" t="str">
        <f>VLOOKUP(C314,Quotas!R:S,2,FALSE)</f>
        <v>ST</v>
      </c>
      <c r="G314" s="4">
        <v>1200</v>
      </c>
    </row>
    <row r="315" spans="1:7" x14ac:dyDescent="0.25">
      <c r="A315" s="2" t="s">
        <v>1112</v>
      </c>
      <c r="B315" s="3">
        <v>41340</v>
      </c>
      <c r="C315" s="20" t="str">
        <f>VLOOKUP(D315,Quotas!A:B,2,FALSE)</f>
        <v>Manager 6</v>
      </c>
      <c r="D315" s="2" t="s">
        <v>43</v>
      </c>
      <c r="E315" s="22" t="str">
        <f t="shared" si="4"/>
        <v>Q1</v>
      </c>
      <c r="F315" s="22" t="str">
        <f>VLOOKUP(C315,Quotas!R:S,2,FALSE)</f>
        <v>AU</v>
      </c>
      <c r="G315" s="4">
        <v>20229.310000000001</v>
      </c>
    </row>
    <row r="316" spans="1:7" x14ac:dyDescent="0.25">
      <c r="A316" s="2" t="s">
        <v>3096</v>
      </c>
      <c r="B316" s="3">
        <v>41340</v>
      </c>
      <c r="C316" s="20" t="str">
        <f>VLOOKUP(D316,Quotas!A:B,2,FALSE)</f>
        <v>Manager 13</v>
      </c>
      <c r="D316" s="2" t="s">
        <v>52</v>
      </c>
      <c r="E316" s="22" t="str">
        <f t="shared" si="4"/>
        <v>Q1</v>
      </c>
      <c r="F316" s="22" t="str">
        <f>VLOOKUP(C316,Quotas!R:S,2,FALSE)</f>
        <v>ST</v>
      </c>
      <c r="G316" s="4">
        <v>529.75</v>
      </c>
    </row>
    <row r="317" spans="1:7" x14ac:dyDescent="0.25">
      <c r="A317" s="2" t="s">
        <v>3097</v>
      </c>
      <c r="B317" s="3">
        <v>41340</v>
      </c>
      <c r="C317" s="20" t="str">
        <f>VLOOKUP(D317,Quotas!A:B,2,FALSE)</f>
        <v>Manager 13</v>
      </c>
      <c r="D317" s="2" t="s">
        <v>52</v>
      </c>
      <c r="E317" s="22" t="str">
        <f t="shared" si="4"/>
        <v>Q1</v>
      </c>
      <c r="F317" s="22" t="str">
        <f>VLOOKUP(C317,Quotas!R:S,2,FALSE)</f>
        <v>ST</v>
      </c>
      <c r="G317" s="4">
        <v>449.54</v>
      </c>
    </row>
    <row r="318" spans="1:7" x14ac:dyDescent="0.25">
      <c r="A318" s="2" t="s">
        <v>375</v>
      </c>
      <c r="B318" s="3">
        <v>41340</v>
      </c>
      <c r="C318" s="20" t="str">
        <f>VLOOKUP(D318,Quotas!A:B,2,FALSE)</f>
        <v>Manager 3</v>
      </c>
      <c r="D318" s="2" t="s">
        <v>77</v>
      </c>
      <c r="E318" s="22" t="str">
        <f t="shared" si="4"/>
        <v>Q1</v>
      </c>
      <c r="F318" s="22" t="str">
        <f>VLOOKUP(C318,Quotas!R:S,2,FALSE)</f>
        <v>SE</v>
      </c>
      <c r="G318" s="4">
        <v>38200</v>
      </c>
    </row>
    <row r="319" spans="1:7" x14ac:dyDescent="0.25">
      <c r="A319" s="2" t="s">
        <v>2793</v>
      </c>
      <c r="B319" s="3">
        <v>41340</v>
      </c>
      <c r="C319" s="20" t="str">
        <f>VLOOKUP(D319,Quotas!A:B,2,FALSE)</f>
        <v>Manager 12</v>
      </c>
      <c r="D319" s="2" t="s">
        <v>79</v>
      </c>
      <c r="E319" s="22" t="str">
        <f t="shared" si="4"/>
        <v>Q1</v>
      </c>
      <c r="F319" s="22" t="str">
        <f>VLOOKUP(C319,Quotas!R:S,2,FALSE)</f>
        <v>ST</v>
      </c>
      <c r="G319" s="4">
        <v>1140</v>
      </c>
    </row>
    <row r="320" spans="1:7" x14ac:dyDescent="0.25">
      <c r="A320" s="2" t="s">
        <v>1771</v>
      </c>
      <c r="B320" s="3">
        <v>41341</v>
      </c>
      <c r="C320" s="20" t="str">
        <f>VLOOKUP(D320,Quotas!A:B,2,FALSE)</f>
        <v>Manager 11</v>
      </c>
      <c r="D320" s="2" t="s">
        <v>109</v>
      </c>
      <c r="E320" s="22" t="str">
        <f t="shared" si="4"/>
        <v>Q1</v>
      </c>
      <c r="F320" s="22" t="str">
        <f>VLOOKUP(C320,Quotas!R:S,2,FALSE)</f>
        <v>IN</v>
      </c>
      <c r="G320" s="4">
        <v>28500</v>
      </c>
    </row>
    <row r="321" spans="1:7" x14ac:dyDescent="0.25">
      <c r="A321" s="2" t="s">
        <v>2026</v>
      </c>
      <c r="B321" s="3">
        <v>41341</v>
      </c>
      <c r="C321" s="20" t="str">
        <f>VLOOKUP(D321,Quotas!A:B,2,FALSE)</f>
        <v>Manager 9</v>
      </c>
      <c r="D321" s="2" t="s">
        <v>18</v>
      </c>
      <c r="E321" s="22" t="str">
        <f t="shared" si="4"/>
        <v>Q1</v>
      </c>
      <c r="F321" s="22" t="str">
        <f>VLOOKUP(C321,Quotas!R:S,2,FALSE)</f>
        <v>AU</v>
      </c>
      <c r="G321" s="4">
        <v>10892.7</v>
      </c>
    </row>
    <row r="322" spans="1:7" x14ac:dyDescent="0.25">
      <c r="A322" s="2" t="s">
        <v>1633</v>
      </c>
      <c r="B322" s="3">
        <v>41341</v>
      </c>
      <c r="C322" s="20" t="str">
        <f>VLOOKUP(D322,Quotas!A:B,2,FALSE)</f>
        <v>Manager 7</v>
      </c>
      <c r="D322" s="2" t="s">
        <v>28</v>
      </c>
      <c r="E322" s="22" t="str">
        <f t="shared" si="4"/>
        <v>Q1</v>
      </c>
      <c r="F322" s="22" t="str">
        <f>VLOOKUP(C322,Quotas!R:S,2,FALSE)</f>
        <v>AU</v>
      </c>
      <c r="G322" s="4">
        <v>10000</v>
      </c>
    </row>
    <row r="323" spans="1:7" x14ac:dyDescent="0.25">
      <c r="A323" s="2" t="s">
        <v>2901</v>
      </c>
      <c r="B323" s="3">
        <v>41341</v>
      </c>
      <c r="C323" s="20" t="str">
        <f>VLOOKUP(D323,Quotas!A:B,2,FALSE)</f>
        <v>Manager 13</v>
      </c>
      <c r="D323" s="2" t="s">
        <v>36</v>
      </c>
      <c r="E323" s="22" t="str">
        <f t="shared" ref="E323:E386" si="5">"Q"&amp;ROUNDUP(MONTH(B323)/3,0)</f>
        <v>Q1</v>
      </c>
      <c r="F323" s="22" t="str">
        <f>VLOOKUP(C323,Quotas!R:S,2,FALSE)</f>
        <v>ST</v>
      </c>
      <c r="G323" s="4">
        <v>2166.67</v>
      </c>
    </row>
    <row r="324" spans="1:7" x14ac:dyDescent="0.25">
      <c r="A324" s="2" t="s">
        <v>1321</v>
      </c>
      <c r="B324" s="3">
        <v>41341</v>
      </c>
      <c r="C324" s="20" t="str">
        <f>VLOOKUP(D324,Quotas!A:B,2,FALSE)</f>
        <v>Manager 6</v>
      </c>
      <c r="D324" s="2" t="s">
        <v>42</v>
      </c>
      <c r="E324" s="22" t="str">
        <f t="shared" si="5"/>
        <v>Q1</v>
      </c>
      <c r="F324" s="22" t="str">
        <f>VLOOKUP(C324,Quotas!R:S,2,FALSE)</f>
        <v>AU</v>
      </c>
      <c r="G324" s="4">
        <v>73388.81</v>
      </c>
    </row>
    <row r="325" spans="1:7" x14ac:dyDescent="0.25">
      <c r="A325" s="2" t="s">
        <v>3098</v>
      </c>
      <c r="B325" s="3">
        <v>41341</v>
      </c>
      <c r="C325" s="20" t="str">
        <f>VLOOKUP(D325,Quotas!A:B,2,FALSE)</f>
        <v>Manager 13</v>
      </c>
      <c r="D325" s="2" t="s">
        <v>52</v>
      </c>
      <c r="E325" s="22" t="str">
        <f t="shared" si="5"/>
        <v>Q1</v>
      </c>
      <c r="F325" s="22" t="str">
        <f>VLOOKUP(C325,Quotas!R:S,2,FALSE)</f>
        <v>ST</v>
      </c>
      <c r="G325" s="4">
        <v>0</v>
      </c>
    </row>
    <row r="326" spans="1:7" x14ac:dyDescent="0.25">
      <c r="A326" s="2" t="s">
        <v>605</v>
      </c>
      <c r="B326" s="3">
        <v>41344</v>
      </c>
      <c r="C326" s="20" t="str">
        <f>VLOOKUP(D326,Quotas!A:B,2,FALSE)</f>
        <v>Manager 5</v>
      </c>
      <c r="D326" s="2" t="s">
        <v>128</v>
      </c>
      <c r="E326" s="22" t="str">
        <f t="shared" si="5"/>
        <v>Q1</v>
      </c>
      <c r="F326" s="22" t="str">
        <f>VLOOKUP(C326,Quotas!R:S,2,FALSE)</f>
        <v>SE</v>
      </c>
      <c r="G326" s="4">
        <v>25000</v>
      </c>
    </row>
    <row r="327" spans="1:7" x14ac:dyDescent="0.25">
      <c r="A327" s="2" t="s">
        <v>945</v>
      </c>
      <c r="B327" s="3">
        <v>41344</v>
      </c>
      <c r="C327" s="20" t="str">
        <f>VLOOKUP(D327,Quotas!A:B,2,FALSE)</f>
        <v>Manager 16</v>
      </c>
      <c r="D327" s="2" t="s">
        <v>140</v>
      </c>
      <c r="E327" s="22" t="str">
        <f t="shared" si="5"/>
        <v>Q1</v>
      </c>
      <c r="F327" s="22" t="str">
        <f>VLOOKUP(C327,Quotas!R:S,2,FALSE)</f>
        <v>SE</v>
      </c>
      <c r="G327" s="4">
        <v>1083.33</v>
      </c>
    </row>
    <row r="328" spans="1:7" x14ac:dyDescent="0.25">
      <c r="A328" s="2" t="s">
        <v>1485</v>
      </c>
      <c r="B328" s="3">
        <v>41344</v>
      </c>
      <c r="C328" s="20" t="str">
        <f>VLOOKUP(D328,Quotas!A:B,2,FALSE)</f>
        <v>Manager 2</v>
      </c>
      <c r="D328" s="2" t="s">
        <v>6</v>
      </c>
      <c r="E328" s="22" t="str">
        <f t="shared" si="5"/>
        <v>Q1</v>
      </c>
      <c r="F328" s="22" t="str">
        <f>VLOOKUP(C328,Quotas!R:S,2,FALSE)</f>
        <v>AU</v>
      </c>
      <c r="G328" s="4">
        <v>49717.41</v>
      </c>
    </row>
    <row r="329" spans="1:7" x14ac:dyDescent="0.25">
      <c r="A329" s="2" t="s">
        <v>3424</v>
      </c>
      <c r="B329" s="3">
        <v>41344</v>
      </c>
      <c r="C329" s="20" t="str">
        <f>VLOOKUP(D329,Quotas!A:B,2,FALSE)</f>
        <v>Manager 6</v>
      </c>
      <c r="D329" s="2" t="s">
        <v>41</v>
      </c>
      <c r="E329" s="22" t="str">
        <f t="shared" si="5"/>
        <v>Q1</v>
      </c>
      <c r="F329" s="22" t="str">
        <f>VLOOKUP(C329,Quotas!R:S,2,FALSE)</f>
        <v>AU</v>
      </c>
      <c r="G329" s="4">
        <v>7109.08</v>
      </c>
    </row>
    <row r="330" spans="1:7" x14ac:dyDescent="0.25">
      <c r="A330" s="2" t="s">
        <v>1113</v>
      </c>
      <c r="B330" s="3">
        <v>41344</v>
      </c>
      <c r="C330" s="20" t="str">
        <f>VLOOKUP(D330,Quotas!A:B,2,FALSE)</f>
        <v>Manager 6</v>
      </c>
      <c r="D330" s="2" t="s">
        <v>43</v>
      </c>
      <c r="E330" s="22" t="str">
        <f t="shared" si="5"/>
        <v>Q1</v>
      </c>
      <c r="F330" s="22" t="str">
        <f>VLOOKUP(C330,Quotas!R:S,2,FALSE)</f>
        <v>AU</v>
      </c>
      <c r="G330" s="4">
        <v>14960</v>
      </c>
    </row>
    <row r="331" spans="1:7" x14ac:dyDescent="0.25">
      <c r="A331" s="2" t="s">
        <v>752</v>
      </c>
      <c r="B331" s="3">
        <v>41344</v>
      </c>
      <c r="C331" s="20" t="str">
        <f>VLOOKUP(D331,Quotas!A:B,2,FALSE)</f>
        <v>Manager 5</v>
      </c>
      <c r="D331" s="2" t="s">
        <v>83</v>
      </c>
      <c r="E331" s="22" t="str">
        <f t="shared" si="5"/>
        <v>Q1</v>
      </c>
      <c r="F331" s="22" t="str">
        <f>VLOOKUP(C331,Quotas!R:S,2,FALSE)</f>
        <v>SE</v>
      </c>
      <c r="G331" s="4">
        <v>134300</v>
      </c>
    </row>
    <row r="332" spans="1:7" x14ac:dyDescent="0.25">
      <c r="A332" s="2" t="s">
        <v>3688</v>
      </c>
      <c r="B332" s="3">
        <v>41345</v>
      </c>
      <c r="C332" s="20" t="str">
        <f>VLOOKUP(D332,Quotas!A:B,2,FALSE)</f>
        <v>Manager 14</v>
      </c>
      <c r="D332" s="2" t="s">
        <v>99</v>
      </c>
      <c r="E332" s="22" t="str">
        <f t="shared" si="5"/>
        <v>Q1</v>
      </c>
      <c r="F332" s="22" t="str">
        <f>VLOOKUP(C332,Quotas!R:S,2,FALSE)</f>
        <v>IN</v>
      </c>
      <c r="G332" s="4">
        <v>2500</v>
      </c>
    </row>
    <row r="333" spans="1:7" x14ac:dyDescent="0.25">
      <c r="A333" s="2" t="s">
        <v>2027</v>
      </c>
      <c r="B333" s="3">
        <v>41345</v>
      </c>
      <c r="C333" s="20" t="str">
        <f>VLOOKUP(D333,Quotas!A:B,2,FALSE)</f>
        <v>Manager 9</v>
      </c>
      <c r="D333" s="2" t="s">
        <v>14</v>
      </c>
      <c r="E333" s="22" t="str">
        <f t="shared" si="5"/>
        <v>Q1</v>
      </c>
      <c r="F333" s="22" t="str">
        <f>VLOOKUP(C333,Quotas!R:S,2,FALSE)</f>
        <v>AU</v>
      </c>
      <c r="G333" s="4">
        <v>22304.11</v>
      </c>
    </row>
    <row r="334" spans="1:7" x14ac:dyDescent="0.25">
      <c r="A334" s="2" t="s">
        <v>2028</v>
      </c>
      <c r="B334" s="3">
        <v>41345</v>
      </c>
      <c r="C334" s="20" t="str">
        <f>VLOOKUP(D334,Quotas!A:B,2,FALSE)</f>
        <v>Manager 9</v>
      </c>
      <c r="D334" s="2" t="s">
        <v>19</v>
      </c>
      <c r="E334" s="22" t="str">
        <f t="shared" si="5"/>
        <v>Q1</v>
      </c>
      <c r="F334" s="22" t="str">
        <f>VLOOKUP(C334,Quotas!R:S,2,FALSE)</f>
        <v>AU</v>
      </c>
      <c r="G334" s="4">
        <v>8024.29</v>
      </c>
    </row>
    <row r="335" spans="1:7" x14ac:dyDescent="0.25">
      <c r="A335" s="2" t="s">
        <v>2816</v>
      </c>
      <c r="B335" s="3">
        <v>41345</v>
      </c>
      <c r="C335" s="20" t="str">
        <f>VLOOKUP(D335,Quotas!A:B,2,FALSE)</f>
        <v>Manager 7</v>
      </c>
      <c r="D335" s="2" t="s">
        <v>29</v>
      </c>
      <c r="E335" s="22" t="str">
        <f t="shared" si="5"/>
        <v>Q1</v>
      </c>
      <c r="F335" s="22" t="str">
        <f>VLOOKUP(C335,Quotas!R:S,2,FALSE)</f>
        <v>AU</v>
      </c>
      <c r="G335" s="4">
        <v>21837.279999999999</v>
      </c>
    </row>
    <row r="336" spans="1:7" x14ac:dyDescent="0.25">
      <c r="A336" s="2" t="s">
        <v>1486</v>
      </c>
      <c r="B336" s="3">
        <v>41345</v>
      </c>
      <c r="C336" s="20" t="str">
        <f>VLOOKUP(D336,Quotas!A:B,2,FALSE)</f>
        <v>Manager 2</v>
      </c>
      <c r="D336" s="2" t="s">
        <v>6</v>
      </c>
      <c r="E336" s="22" t="str">
        <f t="shared" si="5"/>
        <v>Q1</v>
      </c>
      <c r="F336" s="22" t="str">
        <f>VLOOKUP(C336,Quotas!R:S,2,FALSE)</f>
        <v>AU</v>
      </c>
      <c r="G336" s="4">
        <v>-44608.22</v>
      </c>
    </row>
    <row r="337" spans="1:7" x14ac:dyDescent="0.25">
      <c r="A337" s="2" t="s">
        <v>1487</v>
      </c>
      <c r="B337" s="3">
        <v>41345</v>
      </c>
      <c r="C337" s="20" t="str">
        <f>VLOOKUP(D337,Quotas!A:B,2,FALSE)</f>
        <v>Manager 2</v>
      </c>
      <c r="D337" s="2" t="s">
        <v>6</v>
      </c>
      <c r="E337" s="22" t="str">
        <f t="shared" si="5"/>
        <v>Q1</v>
      </c>
      <c r="F337" s="22" t="str">
        <f>VLOOKUP(C337,Quotas!R:S,2,FALSE)</f>
        <v>AU</v>
      </c>
      <c r="G337" s="4">
        <v>22304.11</v>
      </c>
    </row>
    <row r="338" spans="1:7" x14ac:dyDescent="0.25">
      <c r="A338" s="2" t="s">
        <v>1488</v>
      </c>
      <c r="B338" s="3">
        <v>41345</v>
      </c>
      <c r="C338" s="20" t="str">
        <f>VLOOKUP(D338,Quotas!A:B,2,FALSE)</f>
        <v>Manager 2</v>
      </c>
      <c r="D338" s="2" t="s">
        <v>6</v>
      </c>
      <c r="E338" s="22" t="str">
        <f t="shared" si="5"/>
        <v>Q1</v>
      </c>
      <c r="F338" s="22" t="str">
        <f>VLOOKUP(C338,Quotas!R:S,2,FALSE)</f>
        <v>AU</v>
      </c>
      <c r="G338" s="4">
        <v>21837.279999999999</v>
      </c>
    </row>
    <row r="339" spans="1:7" x14ac:dyDescent="0.25">
      <c r="A339" s="2" t="s">
        <v>260</v>
      </c>
      <c r="B339" s="3">
        <v>41345</v>
      </c>
      <c r="C339" s="20" t="str">
        <f>VLOOKUP(D339,Quotas!A:B,2,FALSE)</f>
        <v>Manager 2</v>
      </c>
      <c r="D339" s="2" t="s">
        <v>7</v>
      </c>
      <c r="E339" s="22" t="str">
        <f t="shared" si="5"/>
        <v>Q1</v>
      </c>
      <c r="F339" s="22" t="str">
        <f>VLOOKUP(C339,Quotas!R:S,2,FALSE)</f>
        <v>AU</v>
      </c>
      <c r="G339" s="4">
        <v>11463.27</v>
      </c>
    </row>
    <row r="340" spans="1:7" x14ac:dyDescent="0.25">
      <c r="A340" s="2" t="s">
        <v>3099</v>
      </c>
      <c r="B340" s="3">
        <v>41345</v>
      </c>
      <c r="C340" s="20" t="str">
        <f>VLOOKUP(D340,Quotas!A:B,2,FALSE)</f>
        <v>Manager 13</v>
      </c>
      <c r="D340" s="2" t="s">
        <v>51</v>
      </c>
      <c r="E340" s="22" t="str">
        <f t="shared" si="5"/>
        <v>Q1</v>
      </c>
      <c r="F340" s="22" t="str">
        <f>VLOOKUP(C340,Quotas!R:S,2,FALSE)</f>
        <v>ST</v>
      </c>
      <c r="G340" s="4">
        <v>0</v>
      </c>
    </row>
    <row r="341" spans="1:7" x14ac:dyDescent="0.25">
      <c r="A341" s="2" t="s">
        <v>3100</v>
      </c>
      <c r="B341" s="3">
        <v>41345</v>
      </c>
      <c r="C341" s="20" t="str">
        <f>VLOOKUP(D341,Quotas!A:B,2,FALSE)</f>
        <v>Manager 13</v>
      </c>
      <c r="D341" s="2" t="s">
        <v>52</v>
      </c>
      <c r="E341" s="22" t="str">
        <f t="shared" si="5"/>
        <v>Q1</v>
      </c>
      <c r="F341" s="22" t="str">
        <f>VLOOKUP(C341,Quotas!R:S,2,FALSE)</f>
        <v>ST</v>
      </c>
      <c r="G341" s="4">
        <v>0</v>
      </c>
    </row>
    <row r="342" spans="1:7" x14ac:dyDescent="0.25">
      <c r="A342" s="2" t="s">
        <v>4019</v>
      </c>
      <c r="B342" s="3">
        <v>41345</v>
      </c>
      <c r="C342" s="20" t="str">
        <f>VLOOKUP(D342,Quotas!A:B,2,FALSE)</f>
        <v>Manager 15</v>
      </c>
      <c r="D342" s="2" t="s">
        <v>57</v>
      </c>
      <c r="E342" s="22" t="str">
        <f t="shared" si="5"/>
        <v>Q1</v>
      </c>
      <c r="F342" s="22" t="str">
        <f>VLOOKUP(C342,Quotas!R:S,2,FALSE)</f>
        <v>AU</v>
      </c>
      <c r="G342" s="4">
        <v>1348.62</v>
      </c>
    </row>
    <row r="343" spans="1:7" x14ac:dyDescent="0.25">
      <c r="A343" s="2" t="s">
        <v>4020</v>
      </c>
      <c r="B343" s="3">
        <v>41345</v>
      </c>
      <c r="C343" s="20" t="str">
        <f>VLOOKUP(D343,Quotas!A:B,2,FALSE)</f>
        <v>Manager 15</v>
      </c>
      <c r="D343" s="2" t="s">
        <v>60</v>
      </c>
      <c r="E343" s="22" t="str">
        <f t="shared" si="5"/>
        <v>Q1</v>
      </c>
      <c r="F343" s="22" t="str">
        <f>VLOOKUP(C343,Quotas!R:S,2,FALSE)</f>
        <v>AU</v>
      </c>
      <c r="G343" s="4">
        <v>0</v>
      </c>
    </row>
    <row r="344" spans="1:7" x14ac:dyDescent="0.25">
      <c r="A344" s="2" t="s">
        <v>1187</v>
      </c>
      <c r="B344" s="3">
        <v>41345</v>
      </c>
      <c r="C344" s="20" t="str">
        <f>VLOOKUP(D344,Quotas!A:B,2,FALSE)</f>
        <v>Manager 15</v>
      </c>
      <c r="D344" s="2" t="s">
        <v>62</v>
      </c>
      <c r="E344" s="22" t="str">
        <f t="shared" si="5"/>
        <v>Q1</v>
      </c>
      <c r="F344" s="22" t="str">
        <f>VLOOKUP(C344,Quotas!R:S,2,FALSE)</f>
        <v>AU</v>
      </c>
      <c r="G344" s="4">
        <v>11463.27</v>
      </c>
    </row>
    <row r="345" spans="1:7" x14ac:dyDescent="0.25">
      <c r="A345" s="2" t="s">
        <v>427</v>
      </c>
      <c r="B345" s="3">
        <v>41345</v>
      </c>
      <c r="C345" s="20" t="str">
        <f>VLOOKUP(D345,Quotas!A:B,2,FALSE)</f>
        <v>Manager 3</v>
      </c>
      <c r="D345" s="2" t="s">
        <v>76</v>
      </c>
      <c r="E345" s="22" t="str">
        <f t="shared" si="5"/>
        <v>Q1</v>
      </c>
      <c r="F345" s="22" t="str">
        <f>VLOOKUP(C345,Quotas!R:S,2,FALSE)</f>
        <v>SE</v>
      </c>
      <c r="G345" s="4">
        <v>9400</v>
      </c>
    </row>
    <row r="346" spans="1:7" x14ac:dyDescent="0.25">
      <c r="A346" s="2" t="s">
        <v>536</v>
      </c>
      <c r="B346" s="3">
        <v>41345</v>
      </c>
      <c r="C346" s="20" t="str">
        <f>VLOOKUP(D346,Quotas!A:B,2,FALSE)</f>
        <v>Manager 4</v>
      </c>
      <c r="D346" s="2" t="s">
        <v>91</v>
      </c>
      <c r="E346" s="22" t="str">
        <f t="shared" si="5"/>
        <v>Q1</v>
      </c>
      <c r="F346" s="22" t="str">
        <f>VLOOKUP(C346,Quotas!R:S,2,FALSE)</f>
        <v>IN</v>
      </c>
      <c r="G346" s="4">
        <v>10070</v>
      </c>
    </row>
    <row r="347" spans="1:7" x14ac:dyDescent="0.25">
      <c r="A347" s="2" t="s">
        <v>1772</v>
      </c>
      <c r="B347" s="3">
        <v>41346</v>
      </c>
      <c r="C347" s="20" t="str">
        <f>VLOOKUP(D347,Quotas!A:B,2,FALSE)</f>
        <v>Manager 11</v>
      </c>
      <c r="D347" s="2" t="s">
        <v>109</v>
      </c>
      <c r="E347" s="22" t="str">
        <f t="shared" si="5"/>
        <v>Q1</v>
      </c>
      <c r="F347" s="22" t="str">
        <f>VLOOKUP(C347,Quotas!R:S,2,FALSE)</f>
        <v>IN</v>
      </c>
      <c r="G347" s="4">
        <v>3800</v>
      </c>
    </row>
    <row r="348" spans="1:7" x14ac:dyDescent="0.25">
      <c r="A348" s="2" t="s">
        <v>2029</v>
      </c>
      <c r="B348" s="3">
        <v>41346</v>
      </c>
      <c r="C348" s="20" t="str">
        <f>VLOOKUP(D348,Quotas!A:B,2,FALSE)</f>
        <v>Manager 9</v>
      </c>
      <c r="D348" s="2" t="s">
        <v>14</v>
      </c>
      <c r="E348" s="22" t="str">
        <f t="shared" si="5"/>
        <v>Q1</v>
      </c>
      <c r="F348" s="22" t="str">
        <f>VLOOKUP(C348,Quotas!R:S,2,FALSE)</f>
        <v>AU</v>
      </c>
      <c r="G348" s="4">
        <v>21681.67</v>
      </c>
    </row>
    <row r="349" spans="1:7" x14ac:dyDescent="0.25">
      <c r="A349" s="2" t="s">
        <v>262</v>
      </c>
      <c r="B349" s="3">
        <v>41346</v>
      </c>
      <c r="C349" s="20" t="str">
        <f>VLOOKUP(D349,Quotas!A:B,2,FALSE)</f>
        <v>Manager 2</v>
      </c>
      <c r="D349" s="2" t="s">
        <v>4</v>
      </c>
      <c r="E349" s="22" t="str">
        <f t="shared" si="5"/>
        <v>Q1</v>
      </c>
      <c r="F349" s="22" t="str">
        <f>VLOOKUP(C349,Quotas!R:S,2,FALSE)</f>
        <v>AU</v>
      </c>
      <c r="G349" s="4">
        <v>11463.27</v>
      </c>
    </row>
    <row r="350" spans="1:7" x14ac:dyDescent="0.25">
      <c r="A350" s="2" t="s">
        <v>1634</v>
      </c>
      <c r="B350" s="3">
        <v>41346</v>
      </c>
      <c r="C350" s="20" t="str">
        <f>VLOOKUP(D350,Quotas!A:B,2,FALSE)</f>
        <v>Manager 7</v>
      </c>
      <c r="D350" s="2" t="s">
        <v>26</v>
      </c>
      <c r="E350" s="22" t="str">
        <f t="shared" si="5"/>
        <v>Q1</v>
      </c>
      <c r="F350" s="22" t="str">
        <f>VLOOKUP(C350,Quotas!R:S,2,FALSE)</f>
        <v>AU</v>
      </c>
      <c r="G350" s="4">
        <v>16214.2</v>
      </c>
    </row>
    <row r="351" spans="1:7" x14ac:dyDescent="0.25">
      <c r="A351" s="2" t="s">
        <v>3425</v>
      </c>
      <c r="B351" s="3">
        <v>41346</v>
      </c>
      <c r="C351" s="20" t="str">
        <f>VLOOKUP(D351,Quotas!A:B,2,FALSE)</f>
        <v>Manager 6</v>
      </c>
      <c r="D351" s="2" t="s">
        <v>41</v>
      </c>
      <c r="E351" s="22" t="str">
        <f t="shared" si="5"/>
        <v>Q1</v>
      </c>
      <c r="F351" s="22" t="str">
        <f>VLOOKUP(C351,Quotas!R:S,2,FALSE)</f>
        <v>AU</v>
      </c>
      <c r="G351" s="4">
        <v>22333.34</v>
      </c>
    </row>
    <row r="352" spans="1:7" x14ac:dyDescent="0.25">
      <c r="A352" s="2" t="s">
        <v>3426</v>
      </c>
      <c r="B352" s="3">
        <v>41346</v>
      </c>
      <c r="C352" s="20" t="str">
        <f>VLOOKUP(D352,Quotas!A:B,2,FALSE)</f>
        <v>Manager 6</v>
      </c>
      <c r="D352" s="2" t="s">
        <v>41</v>
      </c>
      <c r="E352" s="22" t="str">
        <f t="shared" si="5"/>
        <v>Q1</v>
      </c>
      <c r="F352" s="22" t="str">
        <f>VLOOKUP(C352,Quotas!R:S,2,FALSE)</f>
        <v>AU</v>
      </c>
      <c r="G352" s="4">
        <v>10322.129999999999</v>
      </c>
    </row>
    <row r="353" spans="1:7" x14ac:dyDescent="0.25">
      <c r="A353" s="2" t="s">
        <v>261</v>
      </c>
      <c r="B353" s="3">
        <v>41346</v>
      </c>
      <c r="C353" s="20" t="str">
        <f>VLOOKUP(D353,Quotas!A:B,2,FALSE)</f>
        <v>Manager 2</v>
      </c>
      <c r="D353" s="2" t="s">
        <v>7</v>
      </c>
      <c r="E353" s="22" t="str">
        <f t="shared" si="5"/>
        <v>Q1</v>
      </c>
      <c r="F353" s="22" t="str">
        <f>VLOOKUP(C353,Quotas!R:S,2,FALSE)</f>
        <v>AU</v>
      </c>
      <c r="G353" s="4">
        <v>24490.43</v>
      </c>
    </row>
    <row r="354" spans="1:7" x14ac:dyDescent="0.25">
      <c r="A354" s="2" t="s">
        <v>4021</v>
      </c>
      <c r="B354" s="3">
        <v>41346</v>
      </c>
      <c r="C354" s="20" t="str">
        <f>VLOOKUP(D354,Quotas!A:B,2,FALSE)</f>
        <v>Manager 15</v>
      </c>
      <c r="D354" s="2" t="s">
        <v>60</v>
      </c>
      <c r="E354" s="22" t="str">
        <f t="shared" si="5"/>
        <v>Q1</v>
      </c>
      <c r="F354" s="22" t="str">
        <f>VLOOKUP(C354,Quotas!R:S,2,FALSE)</f>
        <v>AU</v>
      </c>
      <c r="G354" s="4">
        <v>0</v>
      </c>
    </row>
    <row r="355" spans="1:7" x14ac:dyDescent="0.25">
      <c r="A355" s="2" t="s">
        <v>1188</v>
      </c>
      <c r="B355" s="3">
        <v>41346</v>
      </c>
      <c r="C355" s="20" t="str">
        <f>VLOOKUP(D355,Quotas!A:B,2,FALSE)</f>
        <v>Manager 15</v>
      </c>
      <c r="D355" s="2" t="s">
        <v>62</v>
      </c>
      <c r="E355" s="22" t="str">
        <f t="shared" si="5"/>
        <v>Q1</v>
      </c>
      <c r="F355" s="22" t="str">
        <f>VLOOKUP(C355,Quotas!R:S,2,FALSE)</f>
        <v>AU</v>
      </c>
      <c r="G355" s="4">
        <v>12811.89</v>
      </c>
    </row>
    <row r="356" spans="1:7" x14ac:dyDescent="0.25">
      <c r="A356" s="2" t="s">
        <v>732</v>
      </c>
      <c r="B356" s="3">
        <v>41346</v>
      </c>
      <c r="C356" s="20" t="str">
        <f>VLOOKUP(D356,Quotas!A:B,2,FALSE)</f>
        <v>Manager 5</v>
      </c>
      <c r="D356" s="2" t="s">
        <v>74</v>
      </c>
      <c r="E356" s="22" t="str">
        <f t="shared" si="5"/>
        <v>Q1</v>
      </c>
      <c r="F356" s="22" t="str">
        <f>VLOOKUP(C356,Quotas!R:S,2,FALSE)</f>
        <v>SE</v>
      </c>
      <c r="G356" s="4">
        <v>5908.33</v>
      </c>
    </row>
    <row r="357" spans="1:7" x14ac:dyDescent="0.25">
      <c r="A357" s="2" t="s">
        <v>753</v>
      </c>
      <c r="B357" s="3">
        <v>41346</v>
      </c>
      <c r="C357" s="20" t="str">
        <f>VLOOKUP(D357,Quotas!A:B,2,FALSE)</f>
        <v>Manager 5</v>
      </c>
      <c r="D357" s="2" t="s">
        <v>83</v>
      </c>
      <c r="E357" s="22" t="str">
        <f t="shared" si="5"/>
        <v>Q1</v>
      </c>
      <c r="F357" s="22" t="str">
        <f>VLOOKUP(C357,Quotas!R:S,2,FALSE)</f>
        <v>SE</v>
      </c>
      <c r="G357" s="4">
        <v>0</v>
      </c>
    </row>
    <row r="358" spans="1:7" x14ac:dyDescent="0.25">
      <c r="A358" s="2" t="s">
        <v>1946</v>
      </c>
      <c r="B358" s="3">
        <v>41346</v>
      </c>
      <c r="C358" s="20" t="str">
        <f>VLOOKUP(D358,Quotas!A:B,2,FALSE)</f>
        <v>Manager 4</v>
      </c>
      <c r="D358" s="2" t="s">
        <v>87</v>
      </c>
      <c r="E358" s="22" t="str">
        <f t="shared" si="5"/>
        <v>Q1</v>
      </c>
      <c r="F358" s="22" t="str">
        <f>VLOOKUP(C358,Quotas!R:S,2,FALSE)</f>
        <v>IN</v>
      </c>
      <c r="G358" s="4">
        <v>0</v>
      </c>
    </row>
    <row r="359" spans="1:7" x14ac:dyDescent="0.25">
      <c r="A359" s="2" t="s">
        <v>2357</v>
      </c>
      <c r="B359" s="3">
        <v>41347</v>
      </c>
      <c r="C359" s="20" t="str">
        <f>VLOOKUP(D359,Quotas!A:B,2,FALSE)</f>
        <v>Manager 11</v>
      </c>
      <c r="D359" s="2" t="s">
        <v>112</v>
      </c>
      <c r="E359" s="22" t="str">
        <f t="shared" si="5"/>
        <v>Q1</v>
      </c>
      <c r="F359" s="22" t="str">
        <f>VLOOKUP(C359,Quotas!R:S,2,FALSE)</f>
        <v>IN</v>
      </c>
      <c r="G359" s="4">
        <v>600</v>
      </c>
    </row>
    <row r="360" spans="1:7" x14ac:dyDescent="0.25">
      <c r="A360" s="2" t="s">
        <v>2358</v>
      </c>
      <c r="B360" s="3">
        <v>41347</v>
      </c>
      <c r="C360" s="20" t="str">
        <f>VLOOKUP(D360,Quotas!A:B,2,FALSE)</f>
        <v>Manager 11</v>
      </c>
      <c r="D360" s="2" t="s">
        <v>112</v>
      </c>
      <c r="E360" s="22" t="str">
        <f t="shared" si="5"/>
        <v>Q1</v>
      </c>
      <c r="F360" s="22" t="str">
        <f>VLOOKUP(C360,Quotas!R:S,2,FALSE)</f>
        <v>IN</v>
      </c>
      <c r="G360" s="4">
        <v>16250</v>
      </c>
    </row>
    <row r="361" spans="1:7" x14ac:dyDescent="0.25">
      <c r="A361" s="2" t="s">
        <v>814</v>
      </c>
      <c r="B361" s="3">
        <v>41347</v>
      </c>
      <c r="C361" s="20" t="str">
        <f>VLOOKUP(D361,Quotas!A:B,2,FALSE)</f>
        <v>Manager 5</v>
      </c>
      <c r="D361" s="2" t="s">
        <v>127</v>
      </c>
      <c r="E361" s="22" t="str">
        <f t="shared" si="5"/>
        <v>Q1</v>
      </c>
      <c r="F361" s="22" t="str">
        <f>VLOOKUP(C361,Quotas!R:S,2,FALSE)</f>
        <v>SE</v>
      </c>
      <c r="G361" s="4">
        <v>44400</v>
      </c>
    </row>
    <row r="362" spans="1:7" x14ac:dyDescent="0.25">
      <c r="A362" s="2" t="s">
        <v>263</v>
      </c>
      <c r="B362" s="3">
        <v>41347</v>
      </c>
      <c r="C362" s="20" t="str">
        <f>VLOOKUP(D362,Quotas!A:B,2,FALSE)</f>
        <v>Manager 2</v>
      </c>
      <c r="D362" s="2" t="s">
        <v>5</v>
      </c>
      <c r="E362" s="22" t="str">
        <f t="shared" si="5"/>
        <v>Q1</v>
      </c>
      <c r="F362" s="22" t="str">
        <f>VLOOKUP(C362,Quotas!R:S,2,FALSE)</f>
        <v>AU</v>
      </c>
      <c r="G362" s="4">
        <v>14160.51</v>
      </c>
    </row>
    <row r="363" spans="1:7" x14ac:dyDescent="0.25">
      <c r="A363" s="2" t="s">
        <v>3102</v>
      </c>
      <c r="B363" s="3">
        <v>41347</v>
      </c>
      <c r="C363" s="20" t="str">
        <f>VLOOKUP(D363,Quotas!A:B,2,FALSE)</f>
        <v>Manager 13</v>
      </c>
      <c r="D363" s="2" t="s">
        <v>51</v>
      </c>
      <c r="E363" s="22" t="str">
        <f t="shared" si="5"/>
        <v>Q1</v>
      </c>
      <c r="F363" s="22" t="str">
        <f>VLOOKUP(C363,Quotas!R:S,2,FALSE)</f>
        <v>ST</v>
      </c>
      <c r="G363" s="4">
        <v>224.77</v>
      </c>
    </row>
    <row r="364" spans="1:7" x14ac:dyDescent="0.25">
      <c r="A364" s="2" t="s">
        <v>3101</v>
      </c>
      <c r="B364" s="3">
        <v>41347</v>
      </c>
      <c r="C364" s="20" t="str">
        <f>VLOOKUP(D364,Quotas!A:B,2,FALSE)</f>
        <v>Manager 13</v>
      </c>
      <c r="D364" s="2" t="s">
        <v>52</v>
      </c>
      <c r="E364" s="22" t="str">
        <f t="shared" si="5"/>
        <v>Q1</v>
      </c>
      <c r="F364" s="22" t="str">
        <f>VLOOKUP(C364,Quotas!R:S,2,FALSE)</f>
        <v>ST</v>
      </c>
      <c r="G364" s="4">
        <v>0</v>
      </c>
    </row>
    <row r="365" spans="1:7" x14ac:dyDescent="0.25">
      <c r="A365" s="2" t="s">
        <v>3103</v>
      </c>
      <c r="B365" s="3">
        <v>41347</v>
      </c>
      <c r="C365" s="20" t="str">
        <f>VLOOKUP(D365,Quotas!A:B,2,FALSE)</f>
        <v>Manager 13</v>
      </c>
      <c r="D365" s="2" t="s">
        <v>52</v>
      </c>
      <c r="E365" s="22" t="str">
        <f t="shared" si="5"/>
        <v>Q1</v>
      </c>
      <c r="F365" s="22" t="str">
        <f>VLOOKUP(C365,Quotas!R:S,2,FALSE)</f>
        <v>ST</v>
      </c>
      <c r="G365" s="4">
        <v>0</v>
      </c>
    </row>
    <row r="366" spans="1:7" x14ac:dyDescent="0.25">
      <c r="A366" s="2" t="s">
        <v>3104</v>
      </c>
      <c r="B366" s="3">
        <v>41347</v>
      </c>
      <c r="C366" s="20" t="str">
        <f>VLOOKUP(D366,Quotas!A:B,2,FALSE)</f>
        <v>Manager 13</v>
      </c>
      <c r="D366" s="2" t="s">
        <v>52</v>
      </c>
      <c r="E366" s="22" t="str">
        <f t="shared" si="5"/>
        <v>Q1</v>
      </c>
      <c r="F366" s="22" t="str">
        <f>VLOOKUP(C366,Quotas!R:S,2,FALSE)</f>
        <v>ST</v>
      </c>
      <c r="G366" s="4">
        <v>3347.33</v>
      </c>
    </row>
    <row r="367" spans="1:7" x14ac:dyDescent="0.25">
      <c r="A367" s="2" t="s">
        <v>3811</v>
      </c>
      <c r="B367" s="3">
        <v>41347</v>
      </c>
      <c r="C367" s="20" t="str">
        <f>VLOOKUP(D367,Quotas!A:B,2,FALSE)</f>
        <v>Manager 15</v>
      </c>
      <c r="D367" s="2" t="s">
        <v>58</v>
      </c>
      <c r="E367" s="22" t="str">
        <f t="shared" si="5"/>
        <v>Q1</v>
      </c>
      <c r="F367" s="22" t="str">
        <f>VLOOKUP(C367,Quotas!R:S,2,FALSE)</f>
        <v>AU</v>
      </c>
      <c r="G367" s="4">
        <v>1011.47</v>
      </c>
    </row>
    <row r="368" spans="1:7" x14ac:dyDescent="0.25">
      <c r="A368" s="2" t="s">
        <v>537</v>
      </c>
      <c r="B368" s="3">
        <v>41347</v>
      </c>
      <c r="C368" s="20" t="str">
        <f>VLOOKUP(D368,Quotas!A:B,2,FALSE)</f>
        <v>Manager 4</v>
      </c>
      <c r="D368" s="2" t="s">
        <v>90</v>
      </c>
      <c r="E368" s="22" t="str">
        <f t="shared" si="5"/>
        <v>Q1</v>
      </c>
      <c r="F368" s="22" t="str">
        <f>VLOOKUP(C368,Quotas!R:S,2,FALSE)</f>
        <v>IN</v>
      </c>
      <c r="G368" s="4">
        <v>5500</v>
      </c>
    </row>
    <row r="369" spans="1:7" x14ac:dyDescent="0.25">
      <c r="A369" s="2" t="s">
        <v>3734</v>
      </c>
      <c r="B369" s="3">
        <v>41347</v>
      </c>
      <c r="C369" s="20" t="str">
        <f>VLOOKUP(D369,Quotas!A:B,2,FALSE)</f>
        <v>Manager 14</v>
      </c>
      <c r="D369" s="2" t="s">
        <v>94</v>
      </c>
      <c r="E369" s="22" t="str">
        <f t="shared" si="5"/>
        <v>Q1</v>
      </c>
      <c r="F369" s="22" t="str">
        <f>VLOOKUP(C369,Quotas!R:S,2,FALSE)</f>
        <v>IN</v>
      </c>
      <c r="G369" s="4">
        <v>8450</v>
      </c>
    </row>
    <row r="370" spans="1:7" x14ac:dyDescent="0.25">
      <c r="A370" s="2" t="s">
        <v>1807</v>
      </c>
      <c r="B370" s="3">
        <v>41347</v>
      </c>
      <c r="C370" s="20" t="str">
        <f>VLOOKUP(D370,Quotas!A:B,2,FALSE)</f>
        <v>Manager 14</v>
      </c>
      <c r="D370" s="2" t="s">
        <v>97</v>
      </c>
      <c r="E370" s="22" t="str">
        <f t="shared" si="5"/>
        <v>Q1</v>
      </c>
      <c r="F370" s="22" t="str">
        <f>VLOOKUP(C370,Quotas!R:S,2,FALSE)</f>
        <v>IN</v>
      </c>
      <c r="G370" s="4">
        <v>5000</v>
      </c>
    </row>
    <row r="371" spans="1:7" x14ac:dyDescent="0.25">
      <c r="A371" s="2" t="s">
        <v>2359</v>
      </c>
      <c r="B371" s="3">
        <v>41348</v>
      </c>
      <c r="C371" s="20" t="str">
        <f>VLOOKUP(D371,Quotas!A:B,2,FALSE)</f>
        <v>Manager 11</v>
      </c>
      <c r="D371" s="2" t="s">
        <v>107</v>
      </c>
      <c r="E371" s="22" t="str">
        <f t="shared" si="5"/>
        <v>Q1</v>
      </c>
      <c r="F371" s="22" t="str">
        <f>VLOOKUP(C371,Quotas!R:S,2,FALSE)</f>
        <v>IN</v>
      </c>
      <c r="G371" s="4">
        <v>2350</v>
      </c>
    </row>
    <row r="372" spans="1:7" x14ac:dyDescent="0.25">
      <c r="A372" s="2" t="s">
        <v>1773</v>
      </c>
      <c r="B372" s="3">
        <v>41348</v>
      </c>
      <c r="C372" s="20" t="str">
        <f>VLOOKUP(D372,Quotas!A:B,2,FALSE)</f>
        <v>Manager 11</v>
      </c>
      <c r="D372" s="2" t="s">
        <v>109</v>
      </c>
      <c r="E372" s="22" t="str">
        <f t="shared" si="5"/>
        <v>Q1</v>
      </c>
      <c r="F372" s="22" t="str">
        <f>VLOOKUP(C372,Quotas!R:S,2,FALSE)</f>
        <v>IN</v>
      </c>
      <c r="G372" s="4">
        <v>3525</v>
      </c>
    </row>
    <row r="373" spans="1:7" x14ac:dyDescent="0.25">
      <c r="A373" s="2" t="s">
        <v>160</v>
      </c>
      <c r="B373" s="3">
        <v>41348</v>
      </c>
      <c r="C373" s="20" t="str">
        <f>VLOOKUP(D373,Quotas!A:B,2,FALSE)</f>
        <v>Manager 5</v>
      </c>
      <c r="D373" s="2" t="s">
        <v>120</v>
      </c>
      <c r="E373" s="22" t="str">
        <f t="shared" si="5"/>
        <v>Q1</v>
      </c>
      <c r="F373" s="22" t="str">
        <f>VLOOKUP(C373,Quotas!R:S,2,FALSE)</f>
        <v>SE</v>
      </c>
      <c r="G373" s="4">
        <v>11800</v>
      </c>
    </row>
    <row r="374" spans="1:7" x14ac:dyDescent="0.25">
      <c r="A374" s="2" t="s">
        <v>2031</v>
      </c>
      <c r="B374" s="3">
        <v>41348</v>
      </c>
      <c r="C374" s="20" t="str">
        <f>VLOOKUP(D374,Quotas!A:B,2,FALSE)</f>
        <v>Manager 9</v>
      </c>
      <c r="D374" s="2" t="s">
        <v>15</v>
      </c>
      <c r="E374" s="22" t="str">
        <f t="shared" si="5"/>
        <v>Q1</v>
      </c>
      <c r="F374" s="22" t="str">
        <f>VLOOKUP(C374,Quotas!R:S,2,FALSE)</f>
        <v>AU</v>
      </c>
      <c r="G374" s="4">
        <v>31044.21</v>
      </c>
    </row>
    <row r="375" spans="1:7" x14ac:dyDescent="0.25">
      <c r="A375" s="2" t="s">
        <v>4282</v>
      </c>
      <c r="B375" s="3">
        <v>41348</v>
      </c>
      <c r="C375" s="20" t="str">
        <f>VLOOKUP(D375,Quotas!A:B,2,FALSE)</f>
        <v>Manager 16</v>
      </c>
      <c r="D375" s="2" t="s">
        <v>138</v>
      </c>
      <c r="E375" s="22" t="str">
        <f t="shared" si="5"/>
        <v>Q1</v>
      </c>
      <c r="F375" s="22" t="str">
        <f>VLOOKUP(C375,Quotas!R:S,2,FALSE)</f>
        <v>SE</v>
      </c>
      <c r="G375" s="4">
        <v>37200</v>
      </c>
    </row>
    <row r="376" spans="1:7" x14ac:dyDescent="0.25">
      <c r="A376" s="2" t="s">
        <v>2030</v>
      </c>
      <c r="B376" s="3">
        <v>41348</v>
      </c>
      <c r="C376" s="20" t="str">
        <f>VLOOKUP(D376,Quotas!A:B,2,FALSE)</f>
        <v>Manager 9</v>
      </c>
      <c r="D376" s="2" t="s">
        <v>20</v>
      </c>
      <c r="E376" s="22" t="str">
        <f t="shared" si="5"/>
        <v>Q1</v>
      </c>
      <c r="F376" s="22" t="str">
        <f>VLOOKUP(C376,Quotas!R:S,2,FALSE)</f>
        <v>AU</v>
      </c>
      <c r="G376" s="4">
        <v>28756.74</v>
      </c>
    </row>
    <row r="377" spans="1:7" x14ac:dyDescent="0.25">
      <c r="A377" s="2" t="s">
        <v>1635</v>
      </c>
      <c r="B377" s="3">
        <v>41348</v>
      </c>
      <c r="C377" s="20" t="str">
        <f>VLOOKUP(D377,Quotas!A:B,2,FALSE)</f>
        <v>Manager 7</v>
      </c>
      <c r="D377" s="2" t="s">
        <v>25</v>
      </c>
      <c r="E377" s="22" t="str">
        <f t="shared" si="5"/>
        <v>Q1</v>
      </c>
      <c r="F377" s="22" t="str">
        <f>VLOOKUP(C377,Quotas!R:S,2,FALSE)</f>
        <v>AU</v>
      </c>
      <c r="G377" s="4">
        <v>10373.9</v>
      </c>
    </row>
    <row r="378" spans="1:7" x14ac:dyDescent="0.25">
      <c r="A378" s="2" t="s">
        <v>1636</v>
      </c>
      <c r="B378" s="3">
        <v>41348</v>
      </c>
      <c r="C378" s="20" t="str">
        <f>VLOOKUP(D378,Quotas!A:B,2,FALSE)</f>
        <v>Manager 7</v>
      </c>
      <c r="D378" s="2" t="s">
        <v>28</v>
      </c>
      <c r="E378" s="22" t="str">
        <f t="shared" si="5"/>
        <v>Q1</v>
      </c>
      <c r="F378" s="22" t="str">
        <f>VLOOKUP(C378,Quotas!R:S,2,FALSE)</f>
        <v>AU</v>
      </c>
      <c r="G378" s="4">
        <v>22000</v>
      </c>
    </row>
    <row r="379" spans="1:7" x14ac:dyDescent="0.25">
      <c r="A379" s="2" t="s">
        <v>2917</v>
      </c>
      <c r="B379" s="3">
        <v>41348</v>
      </c>
      <c r="C379" s="20" t="str">
        <f>VLOOKUP(D379,Quotas!A:B,2,FALSE)</f>
        <v>Manager 13</v>
      </c>
      <c r="D379" s="2" t="s">
        <v>34</v>
      </c>
      <c r="E379" s="22" t="str">
        <f t="shared" si="5"/>
        <v>Q1</v>
      </c>
      <c r="F379" s="22" t="str">
        <f>VLOOKUP(C379,Quotas!R:S,2,FALSE)</f>
        <v>ST</v>
      </c>
      <c r="G379" s="4">
        <v>0</v>
      </c>
    </row>
    <row r="380" spans="1:7" x14ac:dyDescent="0.25">
      <c r="A380" s="2" t="s">
        <v>2918</v>
      </c>
      <c r="B380" s="3">
        <v>41348</v>
      </c>
      <c r="C380" s="20" t="str">
        <f>VLOOKUP(D380,Quotas!A:B,2,FALSE)</f>
        <v>Manager 13</v>
      </c>
      <c r="D380" s="2" t="s">
        <v>34</v>
      </c>
      <c r="E380" s="22" t="str">
        <f t="shared" si="5"/>
        <v>Q1</v>
      </c>
      <c r="F380" s="22" t="str">
        <f>VLOOKUP(C380,Quotas!R:S,2,FALSE)</f>
        <v>ST</v>
      </c>
      <c r="G380" s="4">
        <v>77335.55</v>
      </c>
    </row>
    <row r="381" spans="1:7" x14ac:dyDescent="0.25">
      <c r="A381" s="2" t="s">
        <v>2936</v>
      </c>
      <c r="B381" s="3">
        <v>41348</v>
      </c>
      <c r="C381" s="20" t="str">
        <f>VLOOKUP(D381,Quotas!A:B,2,FALSE)</f>
        <v>Manager 13</v>
      </c>
      <c r="D381" s="2" t="s">
        <v>35</v>
      </c>
      <c r="E381" s="22" t="str">
        <f t="shared" si="5"/>
        <v>Q1</v>
      </c>
      <c r="F381" s="22" t="str">
        <f>VLOOKUP(C381,Quotas!R:S,2,FALSE)</f>
        <v>ST</v>
      </c>
      <c r="G381" s="4">
        <v>10840.83</v>
      </c>
    </row>
    <row r="382" spans="1:7" x14ac:dyDescent="0.25">
      <c r="A382" s="2" t="s">
        <v>1322</v>
      </c>
      <c r="B382" s="3">
        <v>41348</v>
      </c>
      <c r="C382" s="20" t="str">
        <f>VLOOKUP(D382,Quotas!A:B,2,FALSE)</f>
        <v>Manager 6</v>
      </c>
      <c r="D382" s="2" t="s">
        <v>44</v>
      </c>
      <c r="E382" s="22" t="str">
        <f t="shared" si="5"/>
        <v>Q1</v>
      </c>
      <c r="F382" s="22" t="str">
        <f>VLOOKUP(C382,Quotas!R:S,2,FALSE)</f>
        <v>AU</v>
      </c>
      <c r="G382" s="4">
        <v>10114.65</v>
      </c>
    </row>
    <row r="383" spans="1:7" x14ac:dyDescent="0.25">
      <c r="A383" s="2" t="s">
        <v>1323</v>
      </c>
      <c r="B383" s="3">
        <v>41348</v>
      </c>
      <c r="C383" s="20" t="str">
        <f>VLOOKUP(D383,Quotas!A:B,2,FALSE)</f>
        <v>Manager 6</v>
      </c>
      <c r="D383" s="2" t="s">
        <v>44</v>
      </c>
      <c r="E383" s="22" t="str">
        <f t="shared" si="5"/>
        <v>Q1</v>
      </c>
      <c r="F383" s="22" t="str">
        <f>VLOOKUP(C383,Quotas!R:S,2,FALSE)</f>
        <v>AU</v>
      </c>
      <c r="G383" s="4">
        <v>16858.009999999998</v>
      </c>
    </row>
    <row r="384" spans="1:7" x14ac:dyDescent="0.25">
      <c r="A384" s="2" t="s">
        <v>3297</v>
      </c>
      <c r="B384" s="3">
        <v>41348</v>
      </c>
      <c r="C384" s="20" t="str">
        <f>VLOOKUP(D384,Quotas!A:B,2,FALSE)</f>
        <v>Manager 13</v>
      </c>
      <c r="D384" s="2" t="s">
        <v>50</v>
      </c>
      <c r="E384" s="22" t="str">
        <f t="shared" si="5"/>
        <v>Q1</v>
      </c>
      <c r="F384" s="22" t="str">
        <f>VLOOKUP(C384,Quotas!R:S,2,FALSE)</f>
        <v>ST</v>
      </c>
      <c r="G384" s="4">
        <v>10788.96</v>
      </c>
    </row>
    <row r="385" spans="1:7" x14ac:dyDescent="0.25">
      <c r="A385" s="2" t="s">
        <v>1189</v>
      </c>
      <c r="B385" s="3">
        <v>41348</v>
      </c>
      <c r="C385" s="20" t="str">
        <f>VLOOKUP(D385,Quotas!A:B,2,FALSE)</f>
        <v>Manager 15</v>
      </c>
      <c r="D385" s="2" t="s">
        <v>62</v>
      </c>
      <c r="E385" s="22" t="str">
        <f t="shared" si="5"/>
        <v>Q1</v>
      </c>
      <c r="F385" s="22" t="str">
        <f>VLOOKUP(C385,Quotas!R:S,2,FALSE)</f>
        <v>AU</v>
      </c>
      <c r="G385" s="4">
        <v>18154.509999999998</v>
      </c>
    </row>
    <row r="386" spans="1:7" x14ac:dyDescent="0.25">
      <c r="A386" s="2" t="s">
        <v>733</v>
      </c>
      <c r="B386" s="3">
        <v>41348</v>
      </c>
      <c r="C386" s="20" t="str">
        <f>VLOOKUP(D386,Quotas!A:B,2,FALSE)</f>
        <v>Manager 5</v>
      </c>
      <c r="D386" s="2" t="s">
        <v>74</v>
      </c>
      <c r="E386" s="22" t="str">
        <f t="shared" si="5"/>
        <v>Q1</v>
      </c>
      <c r="F386" s="22" t="str">
        <f>VLOOKUP(C386,Quotas!R:S,2,FALSE)</f>
        <v>SE</v>
      </c>
      <c r="G386" s="4">
        <v>8800</v>
      </c>
    </row>
    <row r="387" spans="1:7" x14ac:dyDescent="0.25">
      <c r="A387" s="2" t="s">
        <v>734</v>
      </c>
      <c r="B387" s="3">
        <v>41348</v>
      </c>
      <c r="C387" s="20" t="str">
        <f>VLOOKUP(D387,Quotas!A:B,2,FALSE)</f>
        <v>Manager 5</v>
      </c>
      <c r="D387" s="2" t="s">
        <v>74</v>
      </c>
      <c r="E387" s="22" t="str">
        <f t="shared" ref="E387:E450" si="6">"Q"&amp;ROUNDUP(MONTH(B387)/3,0)</f>
        <v>Q1</v>
      </c>
      <c r="F387" s="22" t="str">
        <f>VLOOKUP(C387,Quotas!R:S,2,FALSE)</f>
        <v>SE</v>
      </c>
      <c r="G387" s="4">
        <v>8800</v>
      </c>
    </row>
    <row r="388" spans="1:7" x14ac:dyDescent="0.25">
      <c r="A388" s="2" t="s">
        <v>735</v>
      </c>
      <c r="B388" s="3">
        <v>41348</v>
      </c>
      <c r="C388" s="20" t="str">
        <f>VLOOKUP(D388,Quotas!A:B,2,FALSE)</f>
        <v>Manager 5</v>
      </c>
      <c r="D388" s="2" t="s">
        <v>74</v>
      </c>
      <c r="E388" s="22" t="str">
        <f t="shared" si="6"/>
        <v>Q1</v>
      </c>
      <c r="F388" s="22" t="str">
        <f>VLOOKUP(C388,Quotas!R:S,2,FALSE)</f>
        <v>SE</v>
      </c>
      <c r="G388" s="4">
        <v>8800</v>
      </c>
    </row>
    <row r="389" spans="1:7" x14ac:dyDescent="0.25">
      <c r="A389" s="2" t="s">
        <v>538</v>
      </c>
      <c r="B389" s="3">
        <v>41348</v>
      </c>
      <c r="C389" s="20" t="str">
        <f>VLOOKUP(D389,Quotas!A:B,2,FALSE)</f>
        <v>Manager 4</v>
      </c>
      <c r="D389" s="2" t="s">
        <v>91</v>
      </c>
      <c r="E389" s="22" t="str">
        <f t="shared" si="6"/>
        <v>Q1</v>
      </c>
      <c r="F389" s="22" t="str">
        <f>VLOOKUP(C389,Quotas!R:S,2,FALSE)</f>
        <v>IN</v>
      </c>
      <c r="G389" s="4">
        <v>4320</v>
      </c>
    </row>
    <row r="390" spans="1:7" x14ac:dyDescent="0.25">
      <c r="A390" s="2" t="s">
        <v>1877</v>
      </c>
      <c r="B390" s="3">
        <v>41348</v>
      </c>
      <c r="C390" s="20" t="str">
        <f>VLOOKUP(D390,Quotas!A:B,2,FALSE)</f>
        <v>Manager 14</v>
      </c>
      <c r="D390" s="2" t="s">
        <v>92</v>
      </c>
      <c r="E390" s="22" t="str">
        <f t="shared" si="6"/>
        <v>Q1</v>
      </c>
      <c r="F390" s="22" t="str">
        <f>VLOOKUP(C390,Quotas!R:S,2,FALSE)</f>
        <v>IN</v>
      </c>
      <c r="G390" s="4">
        <v>2362.6999999999998</v>
      </c>
    </row>
    <row r="391" spans="1:7" x14ac:dyDescent="0.25">
      <c r="A391" s="2" t="s">
        <v>1878</v>
      </c>
      <c r="B391" s="3">
        <v>41348</v>
      </c>
      <c r="C391" s="20" t="str">
        <f>VLOOKUP(D391,Quotas!A:B,2,FALSE)</f>
        <v>Manager 14</v>
      </c>
      <c r="D391" s="2" t="s">
        <v>92</v>
      </c>
      <c r="E391" s="22" t="str">
        <f t="shared" si="6"/>
        <v>Q1</v>
      </c>
      <c r="F391" s="22" t="str">
        <f>VLOOKUP(C391,Quotas!R:S,2,FALSE)</f>
        <v>IN</v>
      </c>
      <c r="G391" s="4">
        <v>8200</v>
      </c>
    </row>
    <row r="392" spans="1:7" x14ac:dyDescent="0.25">
      <c r="A392" s="2" t="s">
        <v>4022</v>
      </c>
      <c r="B392" s="3">
        <v>41351</v>
      </c>
      <c r="C392" s="20" t="str">
        <f>VLOOKUP(D392,Quotas!A:B,2,FALSE)</f>
        <v>Manager 15</v>
      </c>
      <c r="D392" s="2" t="s">
        <v>60</v>
      </c>
      <c r="E392" s="22" t="str">
        <f t="shared" si="6"/>
        <v>Q1</v>
      </c>
      <c r="F392" s="22" t="str">
        <f>VLOOKUP(C392,Quotas!R:S,2,FALSE)</f>
        <v>AU</v>
      </c>
      <c r="G392" s="4">
        <v>45956.84</v>
      </c>
    </row>
    <row r="393" spans="1:7" x14ac:dyDescent="0.25">
      <c r="A393" s="2" t="s">
        <v>1995</v>
      </c>
      <c r="B393" s="3">
        <v>41352</v>
      </c>
      <c r="C393" s="20" t="str">
        <f>VLOOKUP(D393,Quotas!A:B,2,FALSE)</f>
        <v>Manager 14</v>
      </c>
      <c r="D393" s="2" t="s">
        <v>98</v>
      </c>
      <c r="E393" s="22" t="str">
        <f t="shared" si="6"/>
        <v>Q1</v>
      </c>
      <c r="F393" s="22" t="str">
        <f>VLOOKUP(C393,Quotas!R:S,2,FALSE)</f>
        <v>IN</v>
      </c>
      <c r="G393" s="4">
        <v>5000</v>
      </c>
    </row>
    <row r="394" spans="1:7" x14ac:dyDescent="0.25">
      <c r="A394" s="2" t="s">
        <v>1996</v>
      </c>
      <c r="B394" s="3">
        <v>41352</v>
      </c>
      <c r="C394" s="20" t="str">
        <f>VLOOKUP(D394,Quotas!A:B,2,FALSE)</f>
        <v>Manager 14</v>
      </c>
      <c r="D394" s="2" t="s">
        <v>98</v>
      </c>
      <c r="E394" s="22" t="str">
        <f t="shared" si="6"/>
        <v>Q1</v>
      </c>
      <c r="F394" s="22" t="str">
        <f>VLOOKUP(C394,Quotas!R:S,2,FALSE)</f>
        <v>IN</v>
      </c>
      <c r="G394" s="4">
        <v>13000</v>
      </c>
    </row>
    <row r="395" spans="1:7" x14ac:dyDescent="0.25">
      <c r="A395" s="2" t="s">
        <v>1774</v>
      </c>
      <c r="B395" s="3">
        <v>41352</v>
      </c>
      <c r="C395" s="20" t="str">
        <f>VLOOKUP(D395,Quotas!A:B,2,FALSE)</f>
        <v>Manager 11</v>
      </c>
      <c r="D395" s="2" t="s">
        <v>109</v>
      </c>
      <c r="E395" s="22" t="str">
        <f t="shared" si="6"/>
        <v>Q1</v>
      </c>
      <c r="F395" s="22" t="str">
        <f>VLOOKUP(C395,Quotas!R:S,2,FALSE)</f>
        <v>IN</v>
      </c>
      <c r="G395" s="4">
        <v>1200</v>
      </c>
    </row>
    <row r="396" spans="1:7" x14ac:dyDescent="0.25">
      <c r="A396" s="2" t="s">
        <v>2032</v>
      </c>
      <c r="B396" s="3">
        <v>41352</v>
      </c>
      <c r="C396" s="20" t="str">
        <f>VLOOKUP(D396,Quotas!A:B,2,FALSE)</f>
        <v>Manager 9</v>
      </c>
      <c r="D396" s="2" t="s">
        <v>15</v>
      </c>
      <c r="E396" s="22" t="str">
        <f t="shared" si="6"/>
        <v>Q1</v>
      </c>
      <c r="F396" s="22" t="str">
        <f>VLOOKUP(C396,Quotas!R:S,2,FALSE)</f>
        <v>AU</v>
      </c>
      <c r="G396" s="4">
        <v>11463.27</v>
      </c>
    </row>
    <row r="397" spans="1:7" x14ac:dyDescent="0.25">
      <c r="A397" s="2" t="s">
        <v>264</v>
      </c>
      <c r="B397" s="3">
        <v>41352</v>
      </c>
      <c r="C397" s="20" t="str">
        <f>VLOOKUP(D397,Quotas!A:B,2,FALSE)</f>
        <v>Manager 2</v>
      </c>
      <c r="D397" s="2" t="s">
        <v>4</v>
      </c>
      <c r="E397" s="22" t="str">
        <f t="shared" si="6"/>
        <v>Q1</v>
      </c>
      <c r="F397" s="22" t="str">
        <f>VLOOKUP(C397,Quotas!R:S,2,FALSE)</f>
        <v>AU</v>
      </c>
      <c r="G397" s="4">
        <v>19536.84</v>
      </c>
    </row>
    <row r="398" spans="1:7" x14ac:dyDescent="0.25">
      <c r="A398" s="2" t="s">
        <v>1637</v>
      </c>
      <c r="B398" s="3">
        <v>41352</v>
      </c>
      <c r="C398" s="20" t="str">
        <f>VLOOKUP(D398,Quotas!A:B,2,FALSE)</f>
        <v>Manager 7</v>
      </c>
      <c r="D398" s="2" t="s">
        <v>25</v>
      </c>
      <c r="E398" s="22" t="str">
        <f t="shared" si="6"/>
        <v>Q1</v>
      </c>
      <c r="F398" s="22" t="str">
        <f>VLOOKUP(C398,Quotas!R:S,2,FALSE)</f>
        <v>AU</v>
      </c>
      <c r="G398" s="4">
        <v>9743.26</v>
      </c>
    </row>
    <row r="399" spans="1:7" x14ac:dyDescent="0.25">
      <c r="A399" s="2" t="s">
        <v>2919</v>
      </c>
      <c r="B399" s="3">
        <v>41352</v>
      </c>
      <c r="C399" s="20" t="str">
        <f>VLOOKUP(D399,Quotas!A:B,2,FALSE)</f>
        <v>Manager 13</v>
      </c>
      <c r="D399" s="2" t="s">
        <v>34</v>
      </c>
      <c r="E399" s="22" t="str">
        <f t="shared" si="6"/>
        <v>Q1</v>
      </c>
      <c r="F399" s="22" t="str">
        <f>VLOOKUP(C399,Quotas!R:S,2,FALSE)</f>
        <v>ST</v>
      </c>
      <c r="G399" s="4">
        <v>0</v>
      </c>
    </row>
    <row r="400" spans="1:7" x14ac:dyDescent="0.25">
      <c r="A400" s="2" t="s">
        <v>2920</v>
      </c>
      <c r="B400" s="3">
        <v>41352</v>
      </c>
      <c r="C400" s="20" t="str">
        <f>VLOOKUP(D400,Quotas!A:B,2,FALSE)</f>
        <v>Manager 13</v>
      </c>
      <c r="D400" s="2" t="s">
        <v>34</v>
      </c>
      <c r="E400" s="22" t="str">
        <f t="shared" si="6"/>
        <v>Q1</v>
      </c>
      <c r="F400" s="22" t="str">
        <f>VLOOKUP(C400,Quotas!R:S,2,FALSE)</f>
        <v>ST</v>
      </c>
      <c r="G400" s="4">
        <v>61276.69</v>
      </c>
    </row>
    <row r="401" spans="1:7" x14ac:dyDescent="0.25">
      <c r="A401" s="2" t="s">
        <v>2937</v>
      </c>
      <c r="B401" s="3">
        <v>41352</v>
      </c>
      <c r="C401" s="20" t="str">
        <f>VLOOKUP(D401,Quotas!A:B,2,FALSE)</f>
        <v>Manager 13</v>
      </c>
      <c r="D401" s="2" t="s">
        <v>35</v>
      </c>
      <c r="E401" s="22" t="str">
        <f t="shared" si="6"/>
        <v>Q1</v>
      </c>
      <c r="F401" s="22" t="str">
        <f>VLOOKUP(C401,Quotas!R:S,2,FALSE)</f>
        <v>ST</v>
      </c>
      <c r="G401" s="4">
        <v>13403.21</v>
      </c>
    </row>
    <row r="402" spans="1:7" x14ac:dyDescent="0.25">
      <c r="A402" s="2" t="s">
        <v>3427</v>
      </c>
      <c r="B402" s="3">
        <v>41352</v>
      </c>
      <c r="C402" s="20" t="str">
        <f>VLOOKUP(D402,Quotas!A:B,2,FALSE)</f>
        <v>Manager 6</v>
      </c>
      <c r="D402" s="2" t="s">
        <v>41</v>
      </c>
      <c r="E402" s="22" t="str">
        <f t="shared" si="6"/>
        <v>Q1</v>
      </c>
      <c r="F402" s="22" t="str">
        <f>VLOOKUP(C402,Quotas!R:S,2,FALSE)</f>
        <v>AU</v>
      </c>
      <c r="G402" s="4">
        <v>1729</v>
      </c>
    </row>
    <row r="403" spans="1:7" x14ac:dyDescent="0.25">
      <c r="A403" s="2" t="s">
        <v>1114</v>
      </c>
      <c r="B403" s="3">
        <v>41352</v>
      </c>
      <c r="C403" s="20" t="str">
        <f>VLOOKUP(D403,Quotas!A:B,2,FALSE)</f>
        <v>Manager 6</v>
      </c>
      <c r="D403" s="2" t="s">
        <v>43</v>
      </c>
      <c r="E403" s="22" t="str">
        <f t="shared" si="6"/>
        <v>Q1</v>
      </c>
      <c r="F403" s="22" t="str">
        <f>VLOOKUP(C403,Quotas!R:S,2,FALSE)</f>
        <v>AU</v>
      </c>
      <c r="G403" s="4">
        <v>0</v>
      </c>
    </row>
    <row r="404" spans="1:7" x14ac:dyDescent="0.25">
      <c r="A404" s="2" t="s">
        <v>3298</v>
      </c>
      <c r="B404" s="3">
        <v>41352</v>
      </c>
      <c r="C404" s="20" t="str">
        <f>VLOOKUP(D404,Quotas!A:B,2,FALSE)</f>
        <v>Manager 13</v>
      </c>
      <c r="D404" s="2" t="s">
        <v>50</v>
      </c>
      <c r="E404" s="22" t="str">
        <f t="shared" si="6"/>
        <v>Q1</v>
      </c>
      <c r="F404" s="22" t="str">
        <f>VLOOKUP(C404,Quotas!R:S,2,FALSE)</f>
        <v>ST</v>
      </c>
      <c r="G404" s="4">
        <v>6743.1</v>
      </c>
    </row>
    <row r="405" spans="1:7" x14ac:dyDescent="0.25">
      <c r="A405" s="2" t="s">
        <v>3299</v>
      </c>
      <c r="B405" s="3">
        <v>41352</v>
      </c>
      <c r="C405" s="20" t="str">
        <f>VLOOKUP(D405,Quotas!A:B,2,FALSE)</f>
        <v>Manager 13</v>
      </c>
      <c r="D405" s="2" t="s">
        <v>50</v>
      </c>
      <c r="E405" s="22" t="str">
        <f t="shared" si="6"/>
        <v>Q1</v>
      </c>
      <c r="F405" s="22" t="str">
        <f>VLOOKUP(C405,Quotas!R:S,2,FALSE)</f>
        <v>ST</v>
      </c>
      <c r="G405" s="4">
        <v>6743.1</v>
      </c>
    </row>
    <row r="406" spans="1:7" x14ac:dyDescent="0.25">
      <c r="A406" s="2" t="s">
        <v>4023</v>
      </c>
      <c r="B406" s="3">
        <v>41352</v>
      </c>
      <c r="C406" s="20" t="str">
        <f>VLOOKUP(D406,Quotas!A:B,2,FALSE)</f>
        <v>Manager 15</v>
      </c>
      <c r="D406" s="2" t="s">
        <v>57</v>
      </c>
      <c r="E406" s="22" t="str">
        <f t="shared" si="6"/>
        <v>Q1</v>
      </c>
      <c r="F406" s="22" t="str">
        <f>VLOOKUP(C406,Quotas!R:S,2,FALSE)</f>
        <v>AU</v>
      </c>
      <c r="G406" s="4">
        <v>10114.65</v>
      </c>
    </row>
    <row r="407" spans="1:7" x14ac:dyDescent="0.25">
      <c r="A407" s="2" t="s">
        <v>4025</v>
      </c>
      <c r="B407" s="3">
        <v>41352</v>
      </c>
      <c r="C407" s="20" t="str">
        <f>VLOOKUP(D407,Quotas!A:B,2,FALSE)</f>
        <v>Manager 15</v>
      </c>
      <c r="D407" s="2" t="s">
        <v>57</v>
      </c>
      <c r="E407" s="22" t="str">
        <f t="shared" si="6"/>
        <v>Q1</v>
      </c>
      <c r="F407" s="22" t="str">
        <f>VLOOKUP(C407,Quotas!R:S,2,FALSE)</f>
        <v>AU</v>
      </c>
      <c r="G407" s="4">
        <v>12811.89</v>
      </c>
    </row>
    <row r="408" spans="1:7" x14ac:dyDescent="0.25">
      <c r="A408" s="2" t="s">
        <v>4024</v>
      </c>
      <c r="B408" s="3">
        <v>41352</v>
      </c>
      <c r="C408" s="20" t="str">
        <f>VLOOKUP(D408,Quotas!A:B,2,FALSE)</f>
        <v>Manager 15</v>
      </c>
      <c r="D408" s="2" t="s">
        <v>60</v>
      </c>
      <c r="E408" s="22" t="str">
        <f t="shared" si="6"/>
        <v>Q1</v>
      </c>
      <c r="F408" s="22" t="str">
        <f>VLOOKUP(C408,Quotas!R:S,2,FALSE)</f>
        <v>AU</v>
      </c>
      <c r="G408" s="4">
        <v>1348.62</v>
      </c>
    </row>
    <row r="409" spans="1:7" x14ac:dyDescent="0.25">
      <c r="A409" s="2" t="s">
        <v>2326</v>
      </c>
      <c r="B409" s="3">
        <v>41352</v>
      </c>
      <c r="C409" s="20" t="str">
        <f>VLOOKUP(D409,Quotas!A:B,2,FALSE)</f>
        <v>Manager 5</v>
      </c>
      <c r="D409" s="2" t="s">
        <v>70</v>
      </c>
      <c r="E409" s="22" t="str">
        <f t="shared" si="6"/>
        <v>Q1</v>
      </c>
      <c r="F409" s="22" t="str">
        <f>VLOOKUP(C409,Quotas!R:S,2,FALSE)</f>
        <v>SE</v>
      </c>
      <c r="G409" s="4">
        <v>11210</v>
      </c>
    </row>
    <row r="410" spans="1:7" x14ac:dyDescent="0.25">
      <c r="A410" s="2" t="s">
        <v>736</v>
      </c>
      <c r="B410" s="3">
        <v>41352</v>
      </c>
      <c r="C410" s="20" t="str">
        <f>VLOOKUP(D410,Quotas!A:B,2,FALSE)</f>
        <v>Manager 5</v>
      </c>
      <c r="D410" s="2" t="s">
        <v>74</v>
      </c>
      <c r="E410" s="22" t="str">
        <f t="shared" si="6"/>
        <v>Q1</v>
      </c>
      <c r="F410" s="22" t="str">
        <f>VLOOKUP(C410,Quotas!R:S,2,FALSE)</f>
        <v>SE</v>
      </c>
      <c r="G410" s="4">
        <v>1104</v>
      </c>
    </row>
    <row r="411" spans="1:7" x14ac:dyDescent="0.25">
      <c r="A411" s="2" t="s">
        <v>737</v>
      </c>
      <c r="B411" s="3">
        <v>41352</v>
      </c>
      <c r="C411" s="20" t="str">
        <f>VLOOKUP(D411,Quotas!A:B,2,FALSE)</f>
        <v>Manager 5</v>
      </c>
      <c r="D411" s="2" t="s">
        <v>74</v>
      </c>
      <c r="E411" s="22" t="str">
        <f t="shared" si="6"/>
        <v>Q1</v>
      </c>
      <c r="F411" s="22" t="str">
        <f>VLOOKUP(C411,Quotas!R:S,2,FALSE)</f>
        <v>SE</v>
      </c>
      <c r="G411" s="4">
        <v>8800</v>
      </c>
    </row>
    <row r="412" spans="1:7" x14ac:dyDescent="0.25">
      <c r="A412" s="2" t="s">
        <v>1947</v>
      </c>
      <c r="B412" s="3">
        <v>41352</v>
      </c>
      <c r="C412" s="20" t="str">
        <f>VLOOKUP(D412,Quotas!A:B,2,FALSE)</f>
        <v>Manager 4</v>
      </c>
      <c r="D412" s="2" t="s">
        <v>87</v>
      </c>
      <c r="E412" s="22" t="str">
        <f t="shared" si="6"/>
        <v>Q1</v>
      </c>
      <c r="F412" s="22" t="str">
        <f>VLOOKUP(C412,Quotas!R:S,2,FALSE)</f>
        <v>IN</v>
      </c>
      <c r="G412" s="4">
        <v>3200</v>
      </c>
    </row>
    <row r="413" spans="1:7" x14ac:dyDescent="0.25">
      <c r="A413" s="2" t="s">
        <v>539</v>
      </c>
      <c r="B413" s="3">
        <v>41352</v>
      </c>
      <c r="C413" s="20" t="str">
        <f>VLOOKUP(D413,Quotas!A:B,2,FALSE)</f>
        <v>Manager 4</v>
      </c>
      <c r="D413" s="2" t="s">
        <v>91</v>
      </c>
      <c r="E413" s="22" t="str">
        <f t="shared" si="6"/>
        <v>Q1</v>
      </c>
      <c r="F413" s="22" t="str">
        <f>VLOOKUP(C413,Quotas!R:S,2,FALSE)</f>
        <v>IN</v>
      </c>
      <c r="G413" s="4">
        <v>3200</v>
      </c>
    </row>
    <row r="414" spans="1:7" x14ac:dyDescent="0.25">
      <c r="A414" s="2" t="s">
        <v>1830</v>
      </c>
      <c r="B414" s="3">
        <v>41352</v>
      </c>
      <c r="C414" s="20" t="str">
        <f>VLOOKUP(D414,Quotas!A:B,2,FALSE)</f>
        <v>Manager 14</v>
      </c>
      <c r="D414" s="2" t="s">
        <v>96</v>
      </c>
      <c r="E414" s="22" t="str">
        <f t="shared" si="6"/>
        <v>Q1</v>
      </c>
      <c r="F414" s="22" t="str">
        <f>VLOOKUP(C414,Quotas!R:S,2,FALSE)</f>
        <v>IN</v>
      </c>
      <c r="G414" s="4">
        <v>8836</v>
      </c>
    </row>
    <row r="415" spans="1:7" x14ac:dyDescent="0.25">
      <c r="A415" s="2" t="s">
        <v>1740</v>
      </c>
      <c r="B415" s="3">
        <v>41353</v>
      </c>
      <c r="C415" s="20" t="str">
        <f>VLOOKUP(D415,Quotas!A:B,2,FALSE)</f>
        <v>Manager 11</v>
      </c>
      <c r="D415" s="2" t="s">
        <v>105</v>
      </c>
      <c r="E415" s="22" t="str">
        <f t="shared" si="6"/>
        <v>Q1</v>
      </c>
      <c r="F415" s="22" t="str">
        <f>VLOOKUP(C415,Quotas!R:S,2,FALSE)</f>
        <v>IN</v>
      </c>
      <c r="G415" s="4">
        <v>20250</v>
      </c>
    </row>
    <row r="416" spans="1:7" x14ac:dyDescent="0.25">
      <c r="A416" s="2" t="s">
        <v>2034</v>
      </c>
      <c r="B416" s="3">
        <v>41353</v>
      </c>
      <c r="C416" s="20" t="str">
        <f>VLOOKUP(D416,Quotas!A:B,2,FALSE)</f>
        <v>Manager 9</v>
      </c>
      <c r="D416" s="2" t="s">
        <v>14</v>
      </c>
      <c r="E416" s="22" t="str">
        <f t="shared" si="6"/>
        <v>Q1</v>
      </c>
      <c r="F416" s="22" t="str">
        <f>VLOOKUP(C416,Quotas!R:S,2,FALSE)</f>
        <v>AU</v>
      </c>
      <c r="G416" s="4">
        <v>12811.89</v>
      </c>
    </row>
    <row r="417" spans="1:7" x14ac:dyDescent="0.25">
      <c r="A417" s="2" t="s">
        <v>606</v>
      </c>
      <c r="B417" s="3">
        <v>41353</v>
      </c>
      <c r="C417" s="20" t="str">
        <f>VLOOKUP(D417,Quotas!A:B,2,FALSE)</f>
        <v>Manager 5</v>
      </c>
      <c r="D417" s="2" t="s">
        <v>128</v>
      </c>
      <c r="E417" s="22" t="str">
        <f t="shared" si="6"/>
        <v>Q1</v>
      </c>
      <c r="F417" s="22" t="str">
        <f>VLOOKUP(C417,Quotas!R:S,2,FALSE)</f>
        <v>SE</v>
      </c>
      <c r="G417" s="4">
        <v>27180</v>
      </c>
    </row>
    <row r="418" spans="1:7" x14ac:dyDescent="0.25">
      <c r="A418" s="2" t="s">
        <v>2035</v>
      </c>
      <c r="B418" s="3">
        <v>41353</v>
      </c>
      <c r="C418" s="20" t="str">
        <f>VLOOKUP(D418,Quotas!A:B,2,FALSE)</f>
        <v>Manager 9</v>
      </c>
      <c r="D418" s="2" t="s">
        <v>17</v>
      </c>
      <c r="E418" s="22" t="str">
        <f t="shared" si="6"/>
        <v>Q1</v>
      </c>
      <c r="F418" s="22" t="str">
        <f>VLOOKUP(C418,Quotas!R:S,2,FALSE)</f>
        <v>AU</v>
      </c>
      <c r="G418" s="4">
        <v>31796.32</v>
      </c>
    </row>
    <row r="419" spans="1:7" x14ac:dyDescent="0.25">
      <c r="A419" s="2" t="s">
        <v>2033</v>
      </c>
      <c r="B419" s="3">
        <v>41353</v>
      </c>
      <c r="C419" s="20" t="str">
        <f>VLOOKUP(D419,Quotas!A:B,2,FALSE)</f>
        <v>Manager 9</v>
      </c>
      <c r="D419" s="2" t="s">
        <v>18</v>
      </c>
      <c r="E419" s="22" t="str">
        <f t="shared" si="6"/>
        <v>Q1</v>
      </c>
      <c r="F419" s="22" t="str">
        <f>VLOOKUP(C419,Quotas!R:S,2,FALSE)</f>
        <v>AU</v>
      </c>
      <c r="G419" s="4">
        <v>10114.65</v>
      </c>
    </row>
    <row r="420" spans="1:7" x14ac:dyDescent="0.25">
      <c r="A420" s="2" t="s">
        <v>1115</v>
      </c>
      <c r="B420" s="3">
        <v>41353</v>
      </c>
      <c r="C420" s="20" t="str">
        <f>VLOOKUP(D420,Quotas!A:B,2,FALSE)</f>
        <v>Manager 6</v>
      </c>
      <c r="D420" s="2" t="s">
        <v>43</v>
      </c>
      <c r="E420" s="22" t="str">
        <f t="shared" si="6"/>
        <v>Q1</v>
      </c>
      <c r="F420" s="22" t="str">
        <f>VLOOKUP(C420,Quotas!R:S,2,FALSE)</f>
        <v>AU</v>
      </c>
      <c r="G420" s="4">
        <v>10114.65</v>
      </c>
    </row>
    <row r="421" spans="1:7" x14ac:dyDescent="0.25">
      <c r="A421" s="2" t="s">
        <v>1116</v>
      </c>
      <c r="B421" s="3">
        <v>41353</v>
      </c>
      <c r="C421" s="20" t="str">
        <f>VLOOKUP(D421,Quotas!A:B,2,FALSE)</f>
        <v>Manager 6</v>
      </c>
      <c r="D421" s="2" t="s">
        <v>43</v>
      </c>
      <c r="E421" s="22" t="str">
        <f t="shared" si="6"/>
        <v>Q1</v>
      </c>
      <c r="F421" s="22" t="str">
        <f>VLOOKUP(C421,Quotas!R:S,2,FALSE)</f>
        <v>AU</v>
      </c>
      <c r="G421" s="4">
        <v>23185.9</v>
      </c>
    </row>
    <row r="422" spans="1:7" x14ac:dyDescent="0.25">
      <c r="A422" s="2" t="s">
        <v>3105</v>
      </c>
      <c r="B422" s="3">
        <v>41353</v>
      </c>
      <c r="C422" s="20" t="str">
        <f>VLOOKUP(D422,Quotas!A:B,2,FALSE)</f>
        <v>Manager 13</v>
      </c>
      <c r="D422" s="2" t="s">
        <v>51</v>
      </c>
      <c r="E422" s="22" t="str">
        <f t="shared" si="6"/>
        <v>Q1</v>
      </c>
      <c r="F422" s="22" t="str">
        <f>VLOOKUP(C422,Quotas!R:S,2,FALSE)</f>
        <v>ST</v>
      </c>
      <c r="G422" s="4">
        <v>0</v>
      </c>
    </row>
    <row r="423" spans="1:7" x14ac:dyDescent="0.25">
      <c r="A423" s="2" t="s">
        <v>738</v>
      </c>
      <c r="B423" s="3">
        <v>41353</v>
      </c>
      <c r="C423" s="20" t="str">
        <f>VLOOKUP(D423,Quotas!A:B,2,FALSE)</f>
        <v>Manager 5</v>
      </c>
      <c r="D423" s="2" t="s">
        <v>74</v>
      </c>
      <c r="E423" s="22" t="str">
        <f t="shared" si="6"/>
        <v>Q1</v>
      </c>
      <c r="F423" s="22" t="str">
        <f>VLOOKUP(C423,Quotas!R:S,2,FALSE)</f>
        <v>SE</v>
      </c>
      <c r="G423" s="4">
        <v>4455</v>
      </c>
    </row>
    <row r="424" spans="1:7" x14ac:dyDescent="0.25">
      <c r="A424" s="2" t="s">
        <v>739</v>
      </c>
      <c r="B424" s="3">
        <v>41353</v>
      </c>
      <c r="C424" s="20" t="str">
        <f>VLOOKUP(D424,Quotas!A:B,2,FALSE)</f>
        <v>Manager 5</v>
      </c>
      <c r="D424" s="2" t="s">
        <v>74</v>
      </c>
      <c r="E424" s="22" t="str">
        <f t="shared" si="6"/>
        <v>Q1</v>
      </c>
      <c r="F424" s="22" t="str">
        <f>VLOOKUP(C424,Quotas!R:S,2,FALSE)</f>
        <v>SE</v>
      </c>
      <c r="G424" s="4">
        <v>7058.34</v>
      </c>
    </row>
    <row r="425" spans="1:7" x14ac:dyDescent="0.25">
      <c r="A425" s="2" t="s">
        <v>740</v>
      </c>
      <c r="B425" s="3">
        <v>41353</v>
      </c>
      <c r="C425" s="20" t="str">
        <f>VLOOKUP(D425,Quotas!A:B,2,FALSE)</f>
        <v>Manager 5</v>
      </c>
      <c r="D425" s="2" t="s">
        <v>74</v>
      </c>
      <c r="E425" s="22" t="str">
        <f t="shared" si="6"/>
        <v>Q1</v>
      </c>
      <c r="F425" s="22" t="str">
        <f>VLOOKUP(C425,Quotas!R:S,2,FALSE)</f>
        <v>SE</v>
      </c>
      <c r="G425" s="4">
        <v>7539</v>
      </c>
    </row>
    <row r="426" spans="1:7" x14ac:dyDescent="0.25">
      <c r="A426" s="2" t="s">
        <v>1741</v>
      </c>
      <c r="B426" s="3">
        <v>41354</v>
      </c>
      <c r="C426" s="20" t="str">
        <f>VLOOKUP(D426,Quotas!A:B,2,FALSE)</f>
        <v>Manager 11</v>
      </c>
      <c r="D426" s="2" t="s">
        <v>105</v>
      </c>
      <c r="E426" s="22" t="str">
        <f t="shared" si="6"/>
        <v>Q1</v>
      </c>
      <c r="F426" s="22" t="str">
        <f>VLOOKUP(C426,Quotas!R:S,2,FALSE)</f>
        <v>IN</v>
      </c>
      <c r="G426" s="4">
        <v>4939.66</v>
      </c>
    </row>
    <row r="427" spans="1:7" x14ac:dyDescent="0.25">
      <c r="A427" s="2" t="s">
        <v>946</v>
      </c>
      <c r="B427" s="3">
        <v>41354</v>
      </c>
      <c r="C427" s="20" t="str">
        <f>VLOOKUP(D427,Quotas!A:B,2,FALSE)</f>
        <v>Manager 16</v>
      </c>
      <c r="D427" s="2" t="s">
        <v>140</v>
      </c>
      <c r="E427" s="22" t="str">
        <f t="shared" si="6"/>
        <v>Q1</v>
      </c>
      <c r="F427" s="22" t="str">
        <f>VLOOKUP(C427,Quotas!R:S,2,FALSE)</f>
        <v>SE</v>
      </c>
      <c r="G427" s="4">
        <v>0</v>
      </c>
    </row>
    <row r="428" spans="1:7" x14ac:dyDescent="0.25">
      <c r="A428" s="2" t="s">
        <v>2036</v>
      </c>
      <c r="B428" s="3">
        <v>41354</v>
      </c>
      <c r="C428" s="20" t="str">
        <f>VLOOKUP(D428,Quotas!A:B,2,FALSE)</f>
        <v>Manager 9</v>
      </c>
      <c r="D428" s="2" t="s">
        <v>17</v>
      </c>
      <c r="E428" s="22" t="str">
        <f t="shared" si="6"/>
        <v>Q1</v>
      </c>
      <c r="F428" s="22" t="str">
        <f>VLOOKUP(C428,Quotas!R:S,2,FALSE)</f>
        <v>AU</v>
      </c>
      <c r="G428" s="4">
        <v>40562.35</v>
      </c>
    </row>
    <row r="429" spans="1:7" x14ac:dyDescent="0.25">
      <c r="A429" s="2" t="s">
        <v>2938</v>
      </c>
      <c r="B429" s="3">
        <v>41354</v>
      </c>
      <c r="C429" s="20" t="str">
        <f>VLOOKUP(D429,Quotas!A:B,2,FALSE)</f>
        <v>Manager 13</v>
      </c>
      <c r="D429" s="2" t="s">
        <v>35</v>
      </c>
      <c r="E429" s="22" t="str">
        <f t="shared" si="6"/>
        <v>Q1</v>
      </c>
      <c r="F429" s="22" t="str">
        <f>VLOOKUP(C429,Quotas!R:S,2,FALSE)</f>
        <v>ST</v>
      </c>
      <c r="G429" s="4">
        <v>6200</v>
      </c>
    </row>
    <row r="430" spans="1:7" x14ac:dyDescent="0.25">
      <c r="A430" s="2" t="s">
        <v>1489</v>
      </c>
      <c r="B430" s="3">
        <v>41354</v>
      </c>
      <c r="C430" s="20" t="str">
        <f>VLOOKUP(D430,Quotas!A:B,2,FALSE)</f>
        <v>Manager 2</v>
      </c>
      <c r="D430" s="2" t="s">
        <v>6</v>
      </c>
      <c r="E430" s="22" t="str">
        <f t="shared" si="6"/>
        <v>Q1</v>
      </c>
      <c r="F430" s="22" t="str">
        <f>VLOOKUP(C430,Quotas!R:S,2,FALSE)</f>
        <v>AU</v>
      </c>
      <c r="G430" s="4">
        <v>49120.91</v>
      </c>
    </row>
    <row r="431" spans="1:7" x14ac:dyDescent="0.25">
      <c r="A431" s="2" t="s">
        <v>3428</v>
      </c>
      <c r="B431" s="3">
        <v>41354</v>
      </c>
      <c r="C431" s="20" t="str">
        <f>VLOOKUP(D431,Quotas!A:B,2,FALSE)</f>
        <v>Manager 6</v>
      </c>
      <c r="D431" s="2" t="s">
        <v>41</v>
      </c>
      <c r="E431" s="22" t="str">
        <f t="shared" si="6"/>
        <v>Q1</v>
      </c>
      <c r="F431" s="22" t="str">
        <f>VLOOKUP(C431,Quotas!R:S,2,FALSE)</f>
        <v>AU</v>
      </c>
      <c r="G431" s="4">
        <v>119074</v>
      </c>
    </row>
    <row r="432" spans="1:7" x14ac:dyDescent="0.25">
      <c r="A432" s="2" t="s">
        <v>3300</v>
      </c>
      <c r="B432" s="3">
        <v>41354</v>
      </c>
      <c r="C432" s="20" t="str">
        <f>VLOOKUP(D432,Quotas!A:B,2,FALSE)</f>
        <v>Manager 13</v>
      </c>
      <c r="D432" s="2" t="s">
        <v>50</v>
      </c>
      <c r="E432" s="22" t="str">
        <f t="shared" si="6"/>
        <v>Q1</v>
      </c>
      <c r="F432" s="22" t="str">
        <f>VLOOKUP(C432,Quotas!R:S,2,FALSE)</f>
        <v>ST</v>
      </c>
      <c r="G432" s="4">
        <v>0</v>
      </c>
    </row>
    <row r="433" spans="1:7" x14ac:dyDescent="0.25">
      <c r="A433" s="2" t="s">
        <v>3301</v>
      </c>
      <c r="B433" s="3">
        <v>41354</v>
      </c>
      <c r="C433" s="20" t="str">
        <f>VLOOKUP(D433,Quotas!A:B,2,FALSE)</f>
        <v>Manager 13</v>
      </c>
      <c r="D433" s="2" t="s">
        <v>50</v>
      </c>
      <c r="E433" s="22" t="str">
        <f t="shared" si="6"/>
        <v>Q1</v>
      </c>
      <c r="F433" s="22" t="str">
        <f>VLOOKUP(C433,Quotas!R:S,2,FALSE)</f>
        <v>ST</v>
      </c>
      <c r="G433" s="4">
        <v>29565.91</v>
      </c>
    </row>
    <row r="434" spans="1:7" x14ac:dyDescent="0.25">
      <c r="A434" s="2" t="s">
        <v>3106</v>
      </c>
      <c r="B434" s="3">
        <v>41354</v>
      </c>
      <c r="C434" s="20" t="str">
        <f>VLOOKUP(D434,Quotas!A:B,2,FALSE)</f>
        <v>Manager 13</v>
      </c>
      <c r="D434" s="2" t="s">
        <v>51</v>
      </c>
      <c r="E434" s="22" t="str">
        <f t="shared" si="6"/>
        <v>Q1</v>
      </c>
      <c r="F434" s="22" t="str">
        <f>VLOOKUP(C434,Quotas!R:S,2,FALSE)</f>
        <v>ST</v>
      </c>
      <c r="G434" s="4">
        <v>5000</v>
      </c>
    </row>
    <row r="435" spans="1:7" x14ac:dyDescent="0.25">
      <c r="A435" s="2" t="s">
        <v>265</v>
      </c>
      <c r="B435" s="3">
        <v>41354</v>
      </c>
      <c r="C435" s="20" t="str">
        <f>VLOOKUP(D435,Quotas!A:B,2,FALSE)</f>
        <v>Manager 2</v>
      </c>
      <c r="D435" s="2" t="s">
        <v>8</v>
      </c>
      <c r="E435" s="22" t="str">
        <f t="shared" si="6"/>
        <v>Q1</v>
      </c>
      <c r="F435" s="22" t="str">
        <f>VLOOKUP(C435,Quotas!R:S,2,FALSE)</f>
        <v>AU</v>
      </c>
      <c r="G435" s="4">
        <v>21837.279999999999</v>
      </c>
    </row>
    <row r="436" spans="1:7" x14ac:dyDescent="0.25">
      <c r="A436" s="2" t="s">
        <v>4026</v>
      </c>
      <c r="B436" s="3">
        <v>41354</v>
      </c>
      <c r="C436" s="20" t="str">
        <f>VLOOKUP(D436,Quotas!A:B,2,FALSE)</f>
        <v>Manager 15</v>
      </c>
      <c r="D436" s="2" t="s">
        <v>61</v>
      </c>
      <c r="E436" s="22" t="str">
        <f t="shared" si="6"/>
        <v>Q1</v>
      </c>
      <c r="F436" s="22" t="str">
        <f>VLOOKUP(C436,Quotas!R:S,2,FALSE)</f>
        <v>AU</v>
      </c>
      <c r="G436" s="4">
        <v>561.92999999999995</v>
      </c>
    </row>
    <row r="437" spans="1:7" x14ac:dyDescent="0.25">
      <c r="A437" s="2" t="s">
        <v>1190</v>
      </c>
      <c r="B437" s="3">
        <v>41354</v>
      </c>
      <c r="C437" s="20" t="str">
        <f>VLOOKUP(D437,Quotas!A:B,2,FALSE)</f>
        <v>Manager 15</v>
      </c>
      <c r="D437" s="2" t="s">
        <v>62</v>
      </c>
      <c r="E437" s="22" t="str">
        <f t="shared" si="6"/>
        <v>Q1</v>
      </c>
      <c r="F437" s="22" t="str">
        <f>VLOOKUP(C437,Quotas!R:S,2,FALSE)</f>
        <v>AU</v>
      </c>
      <c r="G437" s="4">
        <v>12811.89</v>
      </c>
    </row>
    <row r="438" spans="1:7" x14ac:dyDescent="0.25">
      <c r="A438" s="2" t="s">
        <v>1191</v>
      </c>
      <c r="B438" s="3">
        <v>41354</v>
      </c>
      <c r="C438" s="20" t="str">
        <f>VLOOKUP(D438,Quotas!A:B,2,FALSE)</f>
        <v>Manager 15</v>
      </c>
      <c r="D438" s="2" t="s">
        <v>62</v>
      </c>
      <c r="E438" s="22" t="str">
        <f t="shared" si="6"/>
        <v>Q1</v>
      </c>
      <c r="F438" s="22" t="str">
        <f>VLOOKUP(C438,Quotas!R:S,2,FALSE)</f>
        <v>AU</v>
      </c>
      <c r="G438" s="4">
        <v>23185.9</v>
      </c>
    </row>
    <row r="439" spans="1:7" x14ac:dyDescent="0.25">
      <c r="A439" s="2" t="s">
        <v>741</v>
      </c>
      <c r="B439" s="3">
        <v>41354</v>
      </c>
      <c r="C439" s="20" t="str">
        <f>VLOOKUP(D439,Quotas!A:B,2,FALSE)</f>
        <v>Manager 5</v>
      </c>
      <c r="D439" s="2" t="s">
        <v>74</v>
      </c>
      <c r="E439" s="22" t="str">
        <f t="shared" si="6"/>
        <v>Q1</v>
      </c>
      <c r="F439" s="22" t="str">
        <f>VLOOKUP(C439,Quotas!R:S,2,FALSE)</f>
        <v>SE</v>
      </c>
      <c r="G439" s="4">
        <v>119074</v>
      </c>
    </row>
    <row r="440" spans="1:7" x14ac:dyDescent="0.25">
      <c r="A440" s="2" t="s">
        <v>376</v>
      </c>
      <c r="B440" s="3">
        <v>41354</v>
      </c>
      <c r="C440" s="20" t="str">
        <f>VLOOKUP(D440,Quotas!A:B,2,FALSE)</f>
        <v>Manager 3</v>
      </c>
      <c r="D440" s="2" t="s">
        <v>77</v>
      </c>
      <c r="E440" s="22" t="str">
        <f t="shared" si="6"/>
        <v>Q1</v>
      </c>
      <c r="F440" s="22" t="str">
        <f>VLOOKUP(C440,Quotas!R:S,2,FALSE)</f>
        <v>SE</v>
      </c>
      <c r="G440" s="4">
        <v>2160</v>
      </c>
    </row>
    <row r="441" spans="1:7" x14ac:dyDescent="0.25">
      <c r="A441" s="2" t="s">
        <v>1831</v>
      </c>
      <c r="B441" s="3">
        <v>41354</v>
      </c>
      <c r="C441" s="20" t="str">
        <f>VLOOKUP(D441,Quotas!A:B,2,FALSE)</f>
        <v>Manager 14</v>
      </c>
      <c r="D441" s="2" t="s">
        <v>96</v>
      </c>
      <c r="E441" s="22" t="str">
        <f t="shared" si="6"/>
        <v>Q1</v>
      </c>
      <c r="F441" s="22" t="str">
        <f>VLOOKUP(C441,Quotas!R:S,2,FALSE)</f>
        <v>IN</v>
      </c>
      <c r="G441" s="4">
        <v>3475.1</v>
      </c>
    </row>
    <row r="442" spans="1:7" x14ac:dyDescent="0.25">
      <c r="A442" s="2" t="s">
        <v>3689</v>
      </c>
      <c r="B442" s="3">
        <v>41355</v>
      </c>
      <c r="C442" s="20" t="str">
        <f>VLOOKUP(D442,Quotas!A:B,2,FALSE)</f>
        <v>Manager 14</v>
      </c>
      <c r="D442" s="2" t="s">
        <v>99</v>
      </c>
      <c r="E442" s="22" t="str">
        <f t="shared" si="6"/>
        <v>Q1</v>
      </c>
      <c r="F442" s="22" t="str">
        <f>VLOOKUP(C442,Quotas!R:S,2,FALSE)</f>
        <v>IN</v>
      </c>
      <c r="G442" s="4">
        <v>3300</v>
      </c>
    </row>
    <row r="443" spans="1:7" x14ac:dyDescent="0.25">
      <c r="A443" s="2" t="s">
        <v>1775</v>
      </c>
      <c r="B443" s="3">
        <v>41355</v>
      </c>
      <c r="C443" s="20" t="str">
        <f>VLOOKUP(D443,Quotas!A:B,2,FALSE)</f>
        <v>Manager 11</v>
      </c>
      <c r="D443" s="2" t="s">
        <v>109</v>
      </c>
      <c r="E443" s="22" t="str">
        <f t="shared" si="6"/>
        <v>Q1</v>
      </c>
      <c r="F443" s="22" t="str">
        <f>VLOOKUP(C443,Quotas!R:S,2,FALSE)</f>
        <v>IN</v>
      </c>
      <c r="G443" s="4">
        <v>0</v>
      </c>
    </row>
    <row r="444" spans="1:7" x14ac:dyDescent="0.25">
      <c r="A444" s="2" t="s">
        <v>887</v>
      </c>
      <c r="B444" s="3">
        <v>41355</v>
      </c>
      <c r="C444" s="20" t="str">
        <f>VLOOKUP(D444,Quotas!A:B,2,FALSE)</f>
        <v>Manager 5</v>
      </c>
      <c r="D444" s="2" t="s">
        <v>119</v>
      </c>
      <c r="E444" s="22" t="str">
        <f t="shared" si="6"/>
        <v>Q1</v>
      </c>
      <c r="F444" s="22" t="str">
        <f>VLOOKUP(C444,Quotas!R:S,2,FALSE)</f>
        <v>SE</v>
      </c>
      <c r="G444" s="4">
        <v>10216.25</v>
      </c>
    </row>
    <row r="445" spans="1:7" x14ac:dyDescent="0.25">
      <c r="A445" s="2" t="s">
        <v>2921</v>
      </c>
      <c r="B445" s="3">
        <v>41355</v>
      </c>
      <c r="C445" s="20" t="str">
        <f>VLOOKUP(D445,Quotas!A:B,2,FALSE)</f>
        <v>Manager 13</v>
      </c>
      <c r="D445" s="2" t="s">
        <v>34</v>
      </c>
      <c r="E445" s="22" t="str">
        <f t="shared" si="6"/>
        <v>Q1</v>
      </c>
      <c r="F445" s="22" t="str">
        <f>VLOOKUP(C445,Quotas!R:S,2,FALSE)</f>
        <v>ST</v>
      </c>
      <c r="G445" s="4">
        <v>38890.49</v>
      </c>
    </row>
    <row r="446" spans="1:7" x14ac:dyDescent="0.25">
      <c r="A446" s="2" t="s">
        <v>2939</v>
      </c>
      <c r="B446" s="3">
        <v>41355</v>
      </c>
      <c r="C446" s="20" t="str">
        <f>VLOOKUP(D446,Quotas!A:B,2,FALSE)</f>
        <v>Manager 13</v>
      </c>
      <c r="D446" s="2" t="s">
        <v>35</v>
      </c>
      <c r="E446" s="22" t="str">
        <f t="shared" si="6"/>
        <v>Q1</v>
      </c>
      <c r="F446" s="22" t="str">
        <f>VLOOKUP(C446,Quotas!R:S,2,FALSE)</f>
        <v>ST</v>
      </c>
      <c r="G446" s="4">
        <v>11777.61</v>
      </c>
    </row>
    <row r="447" spans="1:7" x14ac:dyDescent="0.25">
      <c r="A447" s="2" t="s">
        <v>2940</v>
      </c>
      <c r="B447" s="3">
        <v>41355</v>
      </c>
      <c r="C447" s="20" t="str">
        <f>VLOOKUP(D447,Quotas!A:B,2,FALSE)</f>
        <v>Manager 13</v>
      </c>
      <c r="D447" s="2" t="s">
        <v>35</v>
      </c>
      <c r="E447" s="22" t="str">
        <f t="shared" si="6"/>
        <v>Q1</v>
      </c>
      <c r="F447" s="22" t="str">
        <f>VLOOKUP(C447,Quotas!R:S,2,FALSE)</f>
        <v>ST</v>
      </c>
      <c r="G447" s="4">
        <v>10640</v>
      </c>
    </row>
    <row r="448" spans="1:7" x14ac:dyDescent="0.25">
      <c r="A448" s="2" t="s">
        <v>3429</v>
      </c>
      <c r="B448" s="3">
        <v>41355</v>
      </c>
      <c r="C448" s="20" t="str">
        <f>VLOOKUP(D448,Quotas!A:B,2,FALSE)</f>
        <v>Manager 6</v>
      </c>
      <c r="D448" s="2" t="s">
        <v>41</v>
      </c>
      <c r="E448" s="22" t="str">
        <f t="shared" si="6"/>
        <v>Q1</v>
      </c>
      <c r="F448" s="22" t="str">
        <f>VLOOKUP(C448,Quotas!R:S,2,FALSE)</f>
        <v>AU</v>
      </c>
      <c r="G448" s="4">
        <v>8039.85</v>
      </c>
    </row>
    <row r="449" spans="1:7" x14ac:dyDescent="0.25">
      <c r="A449" s="2" t="s">
        <v>1324</v>
      </c>
      <c r="B449" s="3">
        <v>41355</v>
      </c>
      <c r="C449" s="20" t="str">
        <f>VLOOKUP(D449,Quotas!A:B,2,FALSE)</f>
        <v>Manager 6</v>
      </c>
      <c r="D449" s="2" t="s">
        <v>42</v>
      </c>
      <c r="E449" s="22" t="str">
        <f t="shared" si="6"/>
        <v>Q1</v>
      </c>
      <c r="F449" s="22" t="str">
        <f>VLOOKUP(C449,Quotas!R:S,2,FALSE)</f>
        <v>AU</v>
      </c>
      <c r="G449" s="4">
        <v>0</v>
      </c>
    </row>
    <row r="450" spans="1:7" x14ac:dyDescent="0.25">
      <c r="A450" s="2" t="s">
        <v>1325</v>
      </c>
      <c r="B450" s="3">
        <v>41355</v>
      </c>
      <c r="C450" s="20" t="str">
        <f>VLOOKUP(D450,Quotas!A:B,2,FALSE)</f>
        <v>Manager 6</v>
      </c>
      <c r="D450" s="2" t="s">
        <v>42</v>
      </c>
      <c r="E450" s="22" t="str">
        <f t="shared" si="6"/>
        <v>Q1</v>
      </c>
      <c r="F450" s="22" t="str">
        <f>VLOOKUP(C450,Quotas!R:S,2,FALSE)</f>
        <v>AU</v>
      </c>
      <c r="G450" s="4">
        <v>73914.78</v>
      </c>
    </row>
    <row r="451" spans="1:7" x14ac:dyDescent="0.25">
      <c r="A451" s="2" t="s">
        <v>3302</v>
      </c>
      <c r="B451" s="3">
        <v>41355</v>
      </c>
      <c r="C451" s="20" t="str">
        <f>VLOOKUP(D451,Quotas!A:B,2,FALSE)</f>
        <v>Manager 13</v>
      </c>
      <c r="D451" s="2" t="s">
        <v>50</v>
      </c>
      <c r="E451" s="22" t="str">
        <f t="shared" ref="E451:E514" si="7">"Q"&amp;ROUNDUP(MONTH(B451)/3,0)</f>
        <v>Q1</v>
      </c>
      <c r="F451" s="22" t="str">
        <f>VLOOKUP(C451,Quotas!R:S,2,FALSE)</f>
        <v>ST</v>
      </c>
      <c r="G451" s="4">
        <v>1469.65</v>
      </c>
    </row>
    <row r="452" spans="1:7" x14ac:dyDescent="0.25">
      <c r="A452" s="2" t="s">
        <v>4027</v>
      </c>
      <c r="B452" s="3">
        <v>41355</v>
      </c>
      <c r="C452" s="20" t="str">
        <f>VLOOKUP(D452,Quotas!A:B,2,FALSE)</f>
        <v>Manager 15</v>
      </c>
      <c r="D452" s="2" t="s">
        <v>59</v>
      </c>
      <c r="E452" s="22" t="str">
        <f t="shared" si="7"/>
        <v>Q1</v>
      </c>
      <c r="F452" s="22" t="str">
        <f>VLOOKUP(C452,Quotas!R:S,2,FALSE)</f>
        <v>AU</v>
      </c>
      <c r="G452" s="4">
        <v>2247.6999999999998</v>
      </c>
    </row>
    <row r="453" spans="1:7" x14ac:dyDescent="0.25">
      <c r="A453" s="2" t="s">
        <v>4028</v>
      </c>
      <c r="B453" s="3">
        <v>41355</v>
      </c>
      <c r="C453" s="20" t="str">
        <f>VLOOKUP(D453,Quotas!A:B,2,FALSE)</f>
        <v>Manager 15</v>
      </c>
      <c r="D453" s="2" t="s">
        <v>61</v>
      </c>
      <c r="E453" s="22" t="str">
        <f t="shared" si="7"/>
        <v>Q1</v>
      </c>
      <c r="F453" s="22" t="str">
        <f>VLOOKUP(C453,Quotas!R:S,2,FALSE)</f>
        <v>AU</v>
      </c>
      <c r="G453" s="4">
        <v>31796.32</v>
      </c>
    </row>
    <row r="454" spans="1:7" x14ac:dyDescent="0.25">
      <c r="A454" s="2" t="s">
        <v>742</v>
      </c>
      <c r="B454" s="3">
        <v>41355</v>
      </c>
      <c r="C454" s="20" t="str">
        <f>VLOOKUP(D454,Quotas!A:B,2,FALSE)</f>
        <v>Manager 5</v>
      </c>
      <c r="D454" s="2" t="s">
        <v>74</v>
      </c>
      <c r="E454" s="22" t="str">
        <f t="shared" si="7"/>
        <v>Q1</v>
      </c>
      <c r="F454" s="22" t="str">
        <f>VLOOKUP(C454,Quotas!R:S,2,FALSE)</f>
        <v>SE</v>
      </c>
      <c r="G454" s="4">
        <v>50000</v>
      </c>
    </row>
    <row r="455" spans="1:7" x14ac:dyDescent="0.25">
      <c r="A455" s="2" t="s">
        <v>502</v>
      </c>
      <c r="B455" s="3">
        <v>41355</v>
      </c>
      <c r="C455" s="20" t="str">
        <f>VLOOKUP(D455,Quotas!A:B,2,FALSE)</f>
        <v>Manager 4</v>
      </c>
      <c r="D455" s="2" t="s">
        <v>88</v>
      </c>
      <c r="E455" s="22" t="str">
        <f t="shared" si="7"/>
        <v>Q1</v>
      </c>
      <c r="F455" s="22" t="str">
        <f>VLOOKUP(C455,Quotas!R:S,2,FALSE)</f>
        <v>IN</v>
      </c>
      <c r="G455" s="4">
        <v>4500</v>
      </c>
    </row>
    <row r="456" spans="1:7" x14ac:dyDescent="0.25">
      <c r="A456" s="2" t="s">
        <v>503</v>
      </c>
      <c r="B456" s="3">
        <v>41355</v>
      </c>
      <c r="C456" s="20" t="str">
        <f>VLOOKUP(D456,Quotas!A:B,2,FALSE)</f>
        <v>Manager 4</v>
      </c>
      <c r="D456" s="2" t="s">
        <v>88</v>
      </c>
      <c r="E456" s="22" t="str">
        <f t="shared" si="7"/>
        <v>Q1</v>
      </c>
      <c r="F456" s="22" t="str">
        <f>VLOOKUP(C456,Quotas!R:S,2,FALSE)</f>
        <v>IN</v>
      </c>
      <c r="G456" s="4">
        <v>24000</v>
      </c>
    </row>
    <row r="457" spans="1:7" x14ac:dyDescent="0.25">
      <c r="A457" s="2" t="s">
        <v>1832</v>
      </c>
      <c r="B457" s="3">
        <v>41355</v>
      </c>
      <c r="C457" s="20" t="str">
        <f>VLOOKUP(D457,Quotas!A:B,2,FALSE)</f>
        <v>Manager 14</v>
      </c>
      <c r="D457" s="2" t="s">
        <v>96</v>
      </c>
      <c r="E457" s="22" t="str">
        <f t="shared" si="7"/>
        <v>Q1</v>
      </c>
      <c r="F457" s="22" t="str">
        <f>VLOOKUP(C457,Quotas!R:S,2,FALSE)</f>
        <v>IN</v>
      </c>
      <c r="G457" s="4">
        <v>2000</v>
      </c>
    </row>
    <row r="458" spans="1:7" x14ac:dyDescent="0.25">
      <c r="A458" s="2" t="s">
        <v>1997</v>
      </c>
      <c r="B458" s="3">
        <v>41358</v>
      </c>
      <c r="C458" s="20" t="str">
        <f>VLOOKUP(D458,Quotas!A:B,2,FALSE)</f>
        <v>Manager 14</v>
      </c>
      <c r="D458" s="2" t="s">
        <v>98</v>
      </c>
      <c r="E458" s="22" t="str">
        <f t="shared" si="7"/>
        <v>Q1</v>
      </c>
      <c r="F458" s="22" t="str">
        <f>VLOOKUP(C458,Quotas!R:S,2,FALSE)</f>
        <v>IN</v>
      </c>
      <c r="G458" s="4">
        <v>8900</v>
      </c>
    </row>
    <row r="459" spans="1:7" x14ac:dyDescent="0.25">
      <c r="A459" s="2" t="s">
        <v>2360</v>
      </c>
      <c r="B459" s="3">
        <v>41358</v>
      </c>
      <c r="C459" s="20" t="str">
        <f>VLOOKUP(D459,Quotas!A:B,2,FALSE)</f>
        <v>Manager 11</v>
      </c>
      <c r="D459" s="2" t="s">
        <v>107</v>
      </c>
      <c r="E459" s="22" t="str">
        <f t="shared" si="7"/>
        <v>Q1</v>
      </c>
      <c r="F459" s="22" t="str">
        <f>VLOOKUP(C459,Quotas!R:S,2,FALSE)</f>
        <v>IN</v>
      </c>
      <c r="G459" s="4">
        <v>21970</v>
      </c>
    </row>
    <row r="460" spans="1:7" x14ac:dyDescent="0.25">
      <c r="A460" s="2" t="s">
        <v>2361</v>
      </c>
      <c r="B460" s="3">
        <v>41358</v>
      </c>
      <c r="C460" s="20" t="str">
        <f>VLOOKUP(D460,Quotas!A:B,2,FALSE)</f>
        <v>Manager 11</v>
      </c>
      <c r="D460" s="2" t="s">
        <v>107</v>
      </c>
      <c r="E460" s="22" t="str">
        <f t="shared" si="7"/>
        <v>Q1</v>
      </c>
      <c r="F460" s="22" t="str">
        <f>VLOOKUP(C460,Quotas!R:S,2,FALSE)</f>
        <v>IN</v>
      </c>
      <c r="G460" s="4">
        <v>10000</v>
      </c>
    </row>
    <row r="461" spans="1:7" x14ac:dyDescent="0.25">
      <c r="A461" s="2" t="s">
        <v>2362</v>
      </c>
      <c r="B461" s="3">
        <v>41358</v>
      </c>
      <c r="C461" s="20" t="str">
        <f>VLOOKUP(D461,Quotas!A:B,2,FALSE)</f>
        <v>Manager 11</v>
      </c>
      <c r="D461" s="2" t="s">
        <v>107</v>
      </c>
      <c r="E461" s="22" t="str">
        <f t="shared" si="7"/>
        <v>Q1</v>
      </c>
      <c r="F461" s="22" t="str">
        <f>VLOOKUP(C461,Quotas!R:S,2,FALSE)</f>
        <v>IN</v>
      </c>
      <c r="G461" s="4">
        <v>25905</v>
      </c>
    </row>
    <row r="462" spans="1:7" x14ac:dyDescent="0.25">
      <c r="A462" s="2" t="s">
        <v>2363</v>
      </c>
      <c r="B462" s="3">
        <v>41358</v>
      </c>
      <c r="C462" s="20" t="str">
        <f>VLOOKUP(D462,Quotas!A:B,2,FALSE)</f>
        <v>Manager 11</v>
      </c>
      <c r="D462" s="2" t="s">
        <v>107</v>
      </c>
      <c r="E462" s="22" t="str">
        <f t="shared" si="7"/>
        <v>Q1</v>
      </c>
      <c r="F462" s="22" t="str">
        <f>VLOOKUP(C462,Quotas!R:S,2,FALSE)</f>
        <v>IN</v>
      </c>
      <c r="G462" s="4">
        <v>21970</v>
      </c>
    </row>
    <row r="463" spans="1:7" x14ac:dyDescent="0.25">
      <c r="A463" s="2" t="s">
        <v>2364</v>
      </c>
      <c r="B463" s="3">
        <v>41358</v>
      </c>
      <c r="C463" s="20" t="str">
        <f>VLOOKUP(D463,Quotas!A:B,2,FALSE)</f>
        <v>Manager 11</v>
      </c>
      <c r="D463" s="2" t="s">
        <v>107</v>
      </c>
      <c r="E463" s="22" t="str">
        <f t="shared" si="7"/>
        <v>Q1</v>
      </c>
      <c r="F463" s="22" t="str">
        <f>VLOOKUP(C463,Quotas!R:S,2,FALSE)</f>
        <v>IN</v>
      </c>
      <c r="G463" s="4">
        <v>31200</v>
      </c>
    </row>
    <row r="464" spans="1:7" x14ac:dyDescent="0.25">
      <c r="A464" s="2" t="s">
        <v>2037</v>
      </c>
      <c r="B464" s="3">
        <v>41358</v>
      </c>
      <c r="C464" s="20" t="str">
        <f>VLOOKUP(D464,Quotas!A:B,2,FALSE)</f>
        <v>Manager 9</v>
      </c>
      <c r="D464" s="2" t="s">
        <v>15</v>
      </c>
      <c r="E464" s="22" t="str">
        <f t="shared" si="7"/>
        <v>Q1</v>
      </c>
      <c r="F464" s="22" t="str">
        <f>VLOOKUP(C464,Quotas!R:S,2,FALSE)</f>
        <v>AU</v>
      </c>
      <c r="G464" s="4">
        <v>35152.31</v>
      </c>
    </row>
    <row r="465" spans="1:7" x14ac:dyDescent="0.25">
      <c r="A465" s="2" t="s">
        <v>2038</v>
      </c>
      <c r="B465" s="3">
        <v>41358</v>
      </c>
      <c r="C465" s="20" t="str">
        <f>VLOOKUP(D465,Quotas!A:B,2,FALSE)</f>
        <v>Manager 9</v>
      </c>
      <c r="D465" s="2" t="s">
        <v>15</v>
      </c>
      <c r="E465" s="22" t="str">
        <f t="shared" si="7"/>
        <v>Q1</v>
      </c>
      <c r="F465" s="22" t="str">
        <f>VLOOKUP(C465,Quotas!R:S,2,FALSE)</f>
        <v>AU</v>
      </c>
      <c r="G465" s="4">
        <v>8299.2000000000007</v>
      </c>
    </row>
    <row r="466" spans="1:7" x14ac:dyDescent="0.25">
      <c r="A466" s="2" t="s">
        <v>1638</v>
      </c>
      <c r="B466" s="3">
        <v>41358</v>
      </c>
      <c r="C466" s="20" t="str">
        <f>VLOOKUP(D466,Quotas!A:B,2,FALSE)</f>
        <v>Manager 7</v>
      </c>
      <c r="D466" s="2" t="s">
        <v>28</v>
      </c>
      <c r="E466" s="22" t="str">
        <f t="shared" si="7"/>
        <v>Q1</v>
      </c>
      <c r="F466" s="22" t="str">
        <f>VLOOKUP(C466,Quotas!R:S,2,FALSE)</f>
        <v>AU</v>
      </c>
      <c r="G466" s="4">
        <v>0</v>
      </c>
    </row>
    <row r="467" spans="1:7" x14ac:dyDescent="0.25">
      <c r="A467" s="2" t="s">
        <v>2922</v>
      </c>
      <c r="B467" s="3">
        <v>41358</v>
      </c>
      <c r="C467" s="20" t="str">
        <f>VLOOKUP(D467,Quotas!A:B,2,FALSE)</f>
        <v>Manager 13</v>
      </c>
      <c r="D467" s="2" t="s">
        <v>34</v>
      </c>
      <c r="E467" s="22" t="str">
        <f t="shared" si="7"/>
        <v>Q1</v>
      </c>
      <c r="F467" s="22" t="str">
        <f>VLOOKUP(C467,Quotas!R:S,2,FALSE)</f>
        <v>ST</v>
      </c>
      <c r="G467" s="4">
        <v>0</v>
      </c>
    </row>
    <row r="468" spans="1:7" x14ac:dyDescent="0.25">
      <c r="A468" s="2" t="s">
        <v>3107</v>
      </c>
      <c r="B468" s="3">
        <v>41358</v>
      </c>
      <c r="C468" s="20" t="str">
        <f>VLOOKUP(D468,Quotas!A:B,2,FALSE)</f>
        <v>Manager 13</v>
      </c>
      <c r="D468" s="2" t="s">
        <v>52</v>
      </c>
      <c r="E468" s="22" t="str">
        <f t="shared" si="7"/>
        <v>Q1</v>
      </c>
      <c r="F468" s="22" t="str">
        <f>VLOOKUP(C468,Quotas!R:S,2,FALSE)</f>
        <v>ST</v>
      </c>
      <c r="G468" s="4">
        <v>-4184.18</v>
      </c>
    </row>
    <row r="469" spans="1:7" x14ac:dyDescent="0.25">
      <c r="A469" s="2" t="s">
        <v>454</v>
      </c>
      <c r="B469" s="3">
        <v>41358</v>
      </c>
      <c r="C469" s="20" t="str">
        <f>VLOOKUP(D469,Quotas!A:B,2,FALSE)</f>
        <v>Manager 4</v>
      </c>
      <c r="D469" s="2" t="s">
        <v>85</v>
      </c>
      <c r="E469" s="22" t="str">
        <f t="shared" si="7"/>
        <v>Q1</v>
      </c>
      <c r="F469" s="22" t="str">
        <f>VLOOKUP(C469,Quotas!R:S,2,FALSE)</f>
        <v>IN</v>
      </c>
      <c r="G469" s="4">
        <v>44115</v>
      </c>
    </row>
    <row r="470" spans="1:7" x14ac:dyDescent="0.25">
      <c r="A470" s="2" t="s">
        <v>540</v>
      </c>
      <c r="B470" s="3">
        <v>41358</v>
      </c>
      <c r="C470" s="20" t="str">
        <f>VLOOKUP(D470,Quotas!A:B,2,FALSE)</f>
        <v>Manager 4</v>
      </c>
      <c r="D470" s="2" t="s">
        <v>91</v>
      </c>
      <c r="E470" s="22" t="str">
        <f t="shared" si="7"/>
        <v>Q1</v>
      </c>
      <c r="F470" s="22" t="str">
        <f>VLOOKUP(C470,Quotas!R:S,2,FALSE)</f>
        <v>IN</v>
      </c>
      <c r="G470" s="4">
        <v>3150</v>
      </c>
    </row>
    <row r="471" spans="1:7" x14ac:dyDescent="0.25">
      <c r="A471" s="2" t="s">
        <v>1833</v>
      </c>
      <c r="B471" s="3">
        <v>41358</v>
      </c>
      <c r="C471" s="20" t="str">
        <f>VLOOKUP(D471,Quotas!A:B,2,FALSE)</f>
        <v>Manager 14</v>
      </c>
      <c r="D471" s="2" t="s">
        <v>96</v>
      </c>
      <c r="E471" s="22" t="str">
        <f t="shared" si="7"/>
        <v>Q1</v>
      </c>
      <c r="F471" s="22" t="str">
        <f>VLOOKUP(C471,Quotas!R:S,2,FALSE)</f>
        <v>IN</v>
      </c>
      <c r="G471" s="4">
        <v>1400</v>
      </c>
    </row>
    <row r="472" spans="1:7" x14ac:dyDescent="0.25">
      <c r="A472" s="2" t="s">
        <v>3690</v>
      </c>
      <c r="B472" s="3">
        <v>41359</v>
      </c>
      <c r="C472" s="20" t="str">
        <f>VLOOKUP(D472,Quotas!A:B,2,FALSE)</f>
        <v>Manager 14</v>
      </c>
      <c r="D472" s="2" t="s">
        <v>99</v>
      </c>
      <c r="E472" s="22" t="str">
        <f t="shared" si="7"/>
        <v>Q1</v>
      </c>
      <c r="F472" s="22" t="str">
        <f>VLOOKUP(C472,Quotas!R:S,2,FALSE)</f>
        <v>IN</v>
      </c>
      <c r="G472" s="4">
        <v>8800</v>
      </c>
    </row>
    <row r="473" spans="1:7" x14ac:dyDescent="0.25">
      <c r="A473" s="2" t="s">
        <v>1742</v>
      </c>
      <c r="B473" s="3">
        <v>41359</v>
      </c>
      <c r="C473" s="20" t="str">
        <f>VLOOKUP(D473,Quotas!A:B,2,FALSE)</f>
        <v>Manager 11</v>
      </c>
      <c r="D473" s="2" t="s">
        <v>105</v>
      </c>
      <c r="E473" s="22" t="str">
        <f t="shared" si="7"/>
        <v>Q1</v>
      </c>
      <c r="F473" s="22" t="str">
        <f>VLOOKUP(C473,Quotas!R:S,2,FALSE)</f>
        <v>IN</v>
      </c>
      <c r="G473" s="4">
        <v>0</v>
      </c>
    </row>
    <row r="474" spans="1:7" x14ac:dyDescent="0.25">
      <c r="A474" s="2" t="s">
        <v>2365</v>
      </c>
      <c r="B474" s="3">
        <v>41359</v>
      </c>
      <c r="C474" s="20" t="str">
        <f>VLOOKUP(D474,Quotas!A:B,2,FALSE)</f>
        <v>Manager 11</v>
      </c>
      <c r="D474" s="2" t="s">
        <v>107</v>
      </c>
      <c r="E474" s="22" t="str">
        <f t="shared" si="7"/>
        <v>Q1</v>
      </c>
      <c r="F474" s="22" t="str">
        <f>VLOOKUP(C474,Quotas!R:S,2,FALSE)</f>
        <v>IN</v>
      </c>
      <c r="G474" s="4">
        <v>169530</v>
      </c>
    </row>
    <row r="475" spans="1:7" x14ac:dyDescent="0.25">
      <c r="A475" s="2" t="s">
        <v>2366</v>
      </c>
      <c r="B475" s="3">
        <v>41359</v>
      </c>
      <c r="C475" s="20" t="str">
        <f>VLOOKUP(D475,Quotas!A:B,2,FALSE)</f>
        <v>Manager 11</v>
      </c>
      <c r="D475" s="2" t="s">
        <v>110</v>
      </c>
      <c r="E475" s="22" t="str">
        <f t="shared" si="7"/>
        <v>Q1</v>
      </c>
      <c r="F475" s="22" t="str">
        <f>VLOOKUP(C475,Quotas!R:S,2,FALSE)</f>
        <v>IN</v>
      </c>
      <c r="G475" s="4">
        <v>12200</v>
      </c>
    </row>
    <row r="476" spans="1:7" x14ac:dyDescent="0.25">
      <c r="A476" s="2" t="s">
        <v>947</v>
      </c>
      <c r="B476" s="3">
        <v>41359</v>
      </c>
      <c r="C476" s="20" t="str">
        <f>VLOOKUP(D476,Quotas!A:B,2,FALSE)</f>
        <v>Manager 16</v>
      </c>
      <c r="D476" s="2" t="s">
        <v>140</v>
      </c>
      <c r="E476" s="22" t="str">
        <f t="shared" si="7"/>
        <v>Q1</v>
      </c>
      <c r="F476" s="22" t="str">
        <f>VLOOKUP(C476,Quotas!R:S,2,FALSE)</f>
        <v>SE</v>
      </c>
      <c r="G476" s="4">
        <v>10600</v>
      </c>
    </row>
    <row r="477" spans="1:7" x14ac:dyDescent="0.25">
      <c r="A477" s="2" t="s">
        <v>2039</v>
      </c>
      <c r="B477" s="3">
        <v>41359</v>
      </c>
      <c r="C477" s="20" t="str">
        <f>VLOOKUP(D477,Quotas!A:B,2,FALSE)</f>
        <v>Manager 9</v>
      </c>
      <c r="D477" s="2" t="s">
        <v>18</v>
      </c>
      <c r="E477" s="22" t="str">
        <f t="shared" si="7"/>
        <v>Q1</v>
      </c>
      <c r="F477" s="22" t="str">
        <f>VLOOKUP(C477,Quotas!R:S,2,FALSE)</f>
        <v>AU</v>
      </c>
      <c r="G477" s="4">
        <v>11463.27</v>
      </c>
    </row>
    <row r="478" spans="1:7" x14ac:dyDescent="0.25">
      <c r="A478" s="2" t="s">
        <v>2040</v>
      </c>
      <c r="B478" s="3">
        <v>41359</v>
      </c>
      <c r="C478" s="20" t="str">
        <f>VLOOKUP(D478,Quotas!A:B,2,FALSE)</f>
        <v>Manager 9</v>
      </c>
      <c r="D478" s="2" t="s">
        <v>20</v>
      </c>
      <c r="E478" s="22" t="str">
        <f t="shared" si="7"/>
        <v>Q1</v>
      </c>
      <c r="F478" s="22" t="str">
        <f>VLOOKUP(C478,Quotas!R:S,2,FALSE)</f>
        <v>AU</v>
      </c>
      <c r="G478" s="4">
        <v>10890.11</v>
      </c>
    </row>
    <row r="479" spans="1:7" x14ac:dyDescent="0.25">
      <c r="A479" s="2" t="s">
        <v>1640</v>
      </c>
      <c r="B479" s="3">
        <v>41359</v>
      </c>
      <c r="C479" s="20" t="str">
        <f>VLOOKUP(D479,Quotas!A:B,2,FALSE)</f>
        <v>Manager 7</v>
      </c>
      <c r="D479" s="2" t="s">
        <v>25</v>
      </c>
      <c r="E479" s="22" t="str">
        <f t="shared" si="7"/>
        <v>Q1</v>
      </c>
      <c r="F479" s="22" t="str">
        <f>VLOOKUP(C479,Quotas!R:S,2,FALSE)</f>
        <v>AU</v>
      </c>
      <c r="G479" s="4">
        <v>20748.009999999998</v>
      </c>
    </row>
    <row r="480" spans="1:7" x14ac:dyDescent="0.25">
      <c r="A480" s="2" t="s">
        <v>1639</v>
      </c>
      <c r="B480" s="3">
        <v>41359</v>
      </c>
      <c r="C480" s="20" t="str">
        <f>VLOOKUP(D480,Quotas!A:B,2,FALSE)</f>
        <v>Manager 7</v>
      </c>
      <c r="D480" s="2" t="s">
        <v>27</v>
      </c>
      <c r="E480" s="22" t="str">
        <f t="shared" si="7"/>
        <v>Q1</v>
      </c>
      <c r="F480" s="22" t="str">
        <f>VLOOKUP(C480,Quotas!R:S,2,FALSE)</f>
        <v>AU</v>
      </c>
      <c r="G480" s="4">
        <v>38228.199999999997</v>
      </c>
    </row>
    <row r="481" spans="1:7" x14ac:dyDescent="0.25">
      <c r="A481" s="2" t="s">
        <v>2865</v>
      </c>
      <c r="B481" s="3">
        <v>41359</v>
      </c>
      <c r="C481" s="20" t="str">
        <f>VLOOKUP(D481,Quotas!A:B,2,FALSE)</f>
        <v>Manager 13</v>
      </c>
      <c r="D481" s="2" t="s">
        <v>36</v>
      </c>
      <c r="E481" s="22" t="str">
        <f t="shared" si="7"/>
        <v>Q1</v>
      </c>
      <c r="F481" s="22" t="str">
        <f>VLOOKUP(C481,Quotas!R:S,2,FALSE)</f>
        <v>ST</v>
      </c>
      <c r="G481" s="4">
        <v>12285</v>
      </c>
    </row>
    <row r="482" spans="1:7" x14ac:dyDescent="0.25">
      <c r="A482" s="2" t="s">
        <v>2866</v>
      </c>
      <c r="B482" s="3">
        <v>41359</v>
      </c>
      <c r="C482" s="20" t="str">
        <f>VLOOKUP(D482,Quotas!A:B,2,FALSE)</f>
        <v>Manager 13</v>
      </c>
      <c r="D482" s="2" t="s">
        <v>36</v>
      </c>
      <c r="E482" s="22" t="str">
        <f t="shared" si="7"/>
        <v>Q1</v>
      </c>
      <c r="F482" s="22" t="str">
        <f>VLOOKUP(C482,Quotas!R:S,2,FALSE)</f>
        <v>ST</v>
      </c>
      <c r="G482" s="4">
        <v>6200</v>
      </c>
    </row>
    <row r="483" spans="1:7" x14ac:dyDescent="0.25">
      <c r="A483" s="2" t="s">
        <v>2867</v>
      </c>
      <c r="B483" s="3">
        <v>41359</v>
      </c>
      <c r="C483" s="20" t="str">
        <f>VLOOKUP(D483,Quotas!A:B,2,FALSE)</f>
        <v>Manager 13</v>
      </c>
      <c r="D483" s="2" t="s">
        <v>36</v>
      </c>
      <c r="E483" s="22" t="str">
        <f t="shared" si="7"/>
        <v>Q1</v>
      </c>
      <c r="F483" s="22" t="str">
        <f>VLOOKUP(C483,Quotas!R:S,2,FALSE)</f>
        <v>ST</v>
      </c>
      <c r="G483" s="4">
        <v>5000</v>
      </c>
    </row>
    <row r="484" spans="1:7" x14ac:dyDescent="0.25">
      <c r="A484" s="2" t="s">
        <v>3852</v>
      </c>
      <c r="B484" s="3">
        <v>41359</v>
      </c>
      <c r="C484" s="20" t="str">
        <f>VLOOKUP(D484,Quotas!A:B,2,FALSE)</f>
        <v>Manager 13</v>
      </c>
      <c r="D484" s="2" t="s">
        <v>37</v>
      </c>
      <c r="E484" s="22" t="str">
        <f t="shared" si="7"/>
        <v>Q1</v>
      </c>
      <c r="F484" s="22" t="str">
        <f>VLOOKUP(C484,Quotas!R:S,2,FALSE)</f>
        <v>ST</v>
      </c>
      <c r="G484" s="4">
        <v>10425.870000000001</v>
      </c>
    </row>
    <row r="485" spans="1:7" x14ac:dyDescent="0.25">
      <c r="A485" s="2" t="s">
        <v>1326</v>
      </c>
      <c r="B485" s="3">
        <v>41359</v>
      </c>
      <c r="C485" s="20" t="str">
        <f>VLOOKUP(D485,Quotas!A:B,2,FALSE)</f>
        <v>Manager 6</v>
      </c>
      <c r="D485" s="2" t="s">
        <v>44</v>
      </c>
      <c r="E485" s="22" t="str">
        <f t="shared" si="7"/>
        <v>Q1</v>
      </c>
      <c r="F485" s="22" t="str">
        <f>VLOOKUP(C485,Quotas!R:S,2,FALSE)</f>
        <v>AU</v>
      </c>
      <c r="G485" s="4">
        <v>9714.52</v>
      </c>
    </row>
    <row r="486" spans="1:7" x14ac:dyDescent="0.25">
      <c r="A486" s="2" t="s">
        <v>1327</v>
      </c>
      <c r="B486" s="3">
        <v>41359</v>
      </c>
      <c r="C486" s="20" t="str">
        <f>VLOOKUP(D486,Quotas!A:B,2,FALSE)</f>
        <v>Manager 6</v>
      </c>
      <c r="D486" s="2" t="s">
        <v>44</v>
      </c>
      <c r="E486" s="22" t="str">
        <f t="shared" si="7"/>
        <v>Q1</v>
      </c>
      <c r="F486" s="22" t="str">
        <f>VLOOKUP(C486,Quotas!R:S,2,FALSE)</f>
        <v>AU</v>
      </c>
      <c r="G486" s="4">
        <v>1348.62</v>
      </c>
    </row>
    <row r="487" spans="1:7" x14ac:dyDescent="0.25">
      <c r="A487" s="2" t="s">
        <v>3109</v>
      </c>
      <c r="B487" s="3">
        <v>41359</v>
      </c>
      <c r="C487" s="20" t="str">
        <f>VLOOKUP(D487,Quotas!A:B,2,FALSE)</f>
        <v>Manager 13</v>
      </c>
      <c r="D487" s="2" t="s">
        <v>51</v>
      </c>
      <c r="E487" s="22" t="str">
        <f t="shared" si="7"/>
        <v>Q1</v>
      </c>
      <c r="F487" s="22" t="str">
        <f>VLOOKUP(C487,Quotas!R:S,2,FALSE)</f>
        <v>ST</v>
      </c>
      <c r="G487" s="4">
        <v>13486.2</v>
      </c>
    </row>
    <row r="488" spans="1:7" x14ac:dyDescent="0.25">
      <c r="A488" s="2" t="s">
        <v>3108</v>
      </c>
      <c r="B488" s="3">
        <v>41359</v>
      </c>
      <c r="C488" s="20" t="str">
        <f>VLOOKUP(D488,Quotas!A:B,2,FALSE)</f>
        <v>Manager 13</v>
      </c>
      <c r="D488" s="2" t="s">
        <v>52</v>
      </c>
      <c r="E488" s="22" t="str">
        <f t="shared" si="7"/>
        <v>Q1</v>
      </c>
      <c r="F488" s="22" t="str">
        <f>VLOOKUP(C488,Quotas!R:S,2,FALSE)</f>
        <v>ST</v>
      </c>
      <c r="G488" s="4">
        <v>6276.27</v>
      </c>
    </row>
    <row r="489" spans="1:7" x14ac:dyDescent="0.25">
      <c r="A489" s="2" t="s">
        <v>743</v>
      </c>
      <c r="B489" s="3">
        <v>41359</v>
      </c>
      <c r="C489" s="20" t="str">
        <f>VLOOKUP(D489,Quotas!A:B,2,FALSE)</f>
        <v>Manager 5</v>
      </c>
      <c r="D489" s="2" t="s">
        <v>74</v>
      </c>
      <c r="E489" s="22" t="str">
        <f t="shared" si="7"/>
        <v>Q1</v>
      </c>
      <c r="F489" s="22" t="str">
        <f>VLOOKUP(C489,Quotas!R:S,2,FALSE)</f>
        <v>SE</v>
      </c>
      <c r="G489" s="4">
        <v>4512.5</v>
      </c>
    </row>
    <row r="490" spans="1:7" x14ac:dyDescent="0.25">
      <c r="A490" s="2" t="s">
        <v>754</v>
      </c>
      <c r="B490" s="3">
        <v>41359</v>
      </c>
      <c r="C490" s="20" t="str">
        <f>VLOOKUP(D490,Quotas!A:B,2,FALSE)</f>
        <v>Manager 5</v>
      </c>
      <c r="D490" s="2" t="s">
        <v>83</v>
      </c>
      <c r="E490" s="22" t="str">
        <f t="shared" si="7"/>
        <v>Q1</v>
      </c>
      <c r="F490" s="22" t="str">
        <f>VLOOKUP(C490,Quotas!R:S,2,FALSE)</f>
        <v>SE</v>
      </c>
      <c r="G490" s="4">
        <v>0</v>
      </c>
    </row>
    <row r="491" spans="1:7" x14ac:dyDescent="0.25">
      <c r="A491" s="2" t="s">
        <v>541</v>
      </c>
      <c r="B491" s="3">
        <v>41359</v>
      </c>
      <c r="C491" s="20" t="str">
        <f>VLOOKUP(D491,Quotas!A:B,2,FALSE)</f>
        <v>Manager 4</v>
      </c>
      <c r="D491" s="2" t="s">
        <v>90</v>
      </c>
      <c r="E491" s="22" t="str">
        <f t="shared" si="7"/>
        <v>Q1</v>
      </c>
      <c r="F491" s="22" t="str">
        <f>VLOOKUP(C491,Quotas!R:S,2,FALSE)</f>
        <v>IN</v>
      </c>
      <c r="G491" s="4">
        <v>5000</v>
      </c>
    </row>
    <row r="492" spans="1:7" x14ac:dyDescent="0.25">
      <c r="A492" s="2" t="s">
        <v>2042</v>
      </c>
      <c r="B492" s="3">
        <v>41360</v>
      </c>
      <c r="C492" s="20" t="str">
        <f>VLOOKUP(D492,Quotas!A:B,2,FALSE)</f>
        <v>Manager 9</v>
      </c>
      <c r="D492" s="2" t="s">
        <v>14</v>
      </c>
      <c r="E492" s="22" t="str">
        <f t="shared" si="7"/>
        <v>Q1</v>
      </c>
      <c r="F492" s="22" t="str">
        <f>VLOOKUP(C492,Quotas!R:S,2,FALSE)</f>
        <v>AU</v>
      </c>
      <c r="G492" s="4">
        <v>10114.65</v>
      </c>
    </row>
    <row r="493" spans="1:7" x14ac:dyDescent="0.25">
      <c r="A493" s="2" t="s">
        <v>815</v>
      </c>
      <c r="B493" s="3">
        <v>41360</v>
      </c>
      <c r="C493" s="20" t="str">
        <f>VLOOKUP(D493,Quotas!A:B,2,FALSE)</f>
        <v>Manager 5</v>
      </c>
      <c r="D493" s="2" t="s">
        <v>127</v>
      </c>
      <c r="E493" s="22" t="str">
        <f t="shared" si="7"/>
        <v>Q1</v>
      </c>
      <c r="F493" s="22" t="str">
        <f>VLOOKUP(C493,Quotas!R:S,2,FALSE)</f>
        <v>SE</v>
      </c>
      <c r="G493" s="4">
        <v>23900</v>
      </c>
    </row>
    <row r="494" spans="1:7" x14ac:dyDescent="0.25">
      <c r="A494" s="2" t="s">
        <v>607</v>
      </c>
      <c r="B494" s="3">
        <v>41360</v>
      </c>
      <c r="C494" s="20" t="str">
        <f>VLOOKUP(D494,Quotas!A:B,2,FALSE)</f>
        <v>Manager 5</v>
      </c>
      <c r="D494" s="2" t="s">
        <v>128</v>
      </c>
      <c r="E494" s="22" t="str">
        <f t="shared" si="7"/>
        <v>Q1</v>
      </c>
      <c r="F494" s="22" t="str">
        <f>VLOOKUP(C494,Quotas!R:S,2,FALSE)</f>
        <v>SE</v>
      </c>
      <c r="G494" s="4">
        <v>19080</v>
      </c>
    </row>
    <row r="495" spans="1:7" x14ac:dyDescent="0.25">
      <c r="A495" s="2" t="s">
        <v>608</v>
      </c>
      <c r="B495" s="3">
        <v>41360</v>
      </c>
      <c r="C495" s="20" t="str">
        <f>VLOOKUP(D495,Quotas!A:B,2,FALSE)</f>
        <v>Manager 5</v>
      </c>
      <c r="D495" s="2" t="s">
        <v>128</v>
      </c>
      <c r="E495" s="22" t="str">
        <f t="shared" si="7"/>
        <v>Q1</v>
      </c>
      <c r="F495" s="22" t="str">
        <f>VLOOKUP(C495,Quotas!R:S,2,FALSE)</f>
        <v>SE</v>
      </c>
      <c r="G495" s="4">
        <v>55000</v>
      </c>
    </row>
    <row r="496" spans="1:7" x14ac:dyDescent="0.25">
      <c r="A496" s="2" t="s">
        <v>4283</v>
      </c>
      <c r="B496" s="3">
        <v>41360</v>
      </c>
      <c r="C496" s="20" t="str">
        <f>VLOOKUP(D496,Quotas!A:B,2,FALSE)</f>
        <v>Manager 16</v>
      </c>
      <c r="D496" s="2" t="s">
        <v>138</v>
      </c>
      <c r="E496" s="22" t="str">
        <f t="shared" si="7"/>
        <v>Q1</v>
      </c>
      <c r="F496" s="22" t="str">
        <f>VLOOKUP(C496,Quotas!R:S,2,FALSE)</f>
        <v>SE</v>
      </c>
      <c r="G496" s="4">
        <v>17783.330000000002</v>
      </c>
    </row>
    <row r="497" spans="1:7" x14ac:dyDescent="0.25">
      <c r="A497" s="2" t="s">
        <v>948</v>
      </c>
      <c r="B497" s="3">
        <v>41360</v>
      </c>
      <c r="C497" s="20" t="str">
        <f>VLOOKUP(D497,Quotas!A:B,2,FALSE)</f>
        <v>Manager 16</v>
      </c>
      <c r="D497" s="2" t="s">
        <v>139</v>
      </c>
      <c r="E497" s="22" t="str">
        <f t="shared" si="7"/>
        <v>Q1</v>
      </c>
      <c r="F497" s="22" t="str">
        <f>VLOOKUP(C497,Quotas!R:S,2,FALSE)</f>
        <v>SE</v>
      </c>
      <c r="G497" s="4">
        <v>52715.85</v>
      </c>
    </row>
    <row r="498" spans="1:7" x14ac:dyDescent="0.25">
      <c r="A498" s="2" t="s">
        <v>2041</v>
      </c>
      <c r="B498" s="3">
        <v>41360</v>
      </c>
      <c r="C498" s="20" t="str">
        <f>VLOOKUP(D498,Quotas!A:B,2,FALSE)</f>
        <v>Manager 9</v>
      </c>
      <c r="D498" s="2" t="s">
        <v>21</v>
      </c>
      <c r="E498" s="22" t="str">
        <f t="shared" si="7"/>
        <v>Q1</v>
      </c>
      <c r="F498" s="22" t="str">
        <f>VLOOKUP(C498,Quotas!R:S,2,FALSE)</f>
        <v>AU</v>
      </c>
      <c r="G498" s="4">
        <v>25779.4</v>
      </c>
    </row>
    <row r="499" spans="1:7" x14ac:dyDescent="0.25">
      <c r="A499" s="2" t="s">
        <v>2043</v>
      </c>
      <c r="B499" s="3">
        <v>41360</v>
      </c>
      <c r="C499" s="20" t="str">
        <f>VLOOKUP(D499,Quotas!A:B,2,FALSE)</f>
        <v>Manager 9</v>
      </c>
      <c r="D499" s="2" t="s">
        <v>21</v>
      </c>
      <c r="E499" s="22" t="str">
        <f t="shared" si="7"/>
        <v>Q1</v>
      </c>
      <c r="F499" s="22" t="str">
        <f>VLOOKUP(C499,Quotas!R:S,2,FALSE)</f>
        <v>AU</v>
      </c>
      <c r="G499" s="4">
        <v>30447.7</v>
      </c>
    </row>
    <row r="500" spans="1:7" x14ac:dyDescent="0.25">
      <c r="A500" s="2" t="s">
        <v>3853</v>
      </c>
      <c r="B500" s="3">
        <v>41360</v>
      </c>
      <c r="C500" s="20" t="str">
        <f>VLOOKUP(D500,Quotas!A:B,2,FALSE)</f>
        <v>Manager 13</v>
      </c>
      <c r="D500" s="2" t="s">
        <v>37</v>
      </c>
      <c r="E500" s="22" t="str">
        <f t="shared" si="7"/>
        <v>Q1</v>
      </c>
      <c r="F500" s="22" t="str">
        <f>VLOOKUP(C500,Quotas!R:S,2,FALSE)</f>
        <v>ST</v>
      </c>
      <c r="G500" s="4">
        <v>21162.97</v>
      </c>
    </row>
    <row r="501" spans="1:7" x14ac:dyDescent="0.25">
      <c r="A501" s="2" t="s">
        <v>3854</v>
      </c>
      <c r="B501" s="3">
        <v>41360</v>
      </c>
      <c r="C501" s="20" t="str">
        <f>VLOOKUP(D501,Quotas!A:B,2,FALSE)</f>
        <v>Manager 13</v>
      </c>
      <c r="D501" s="2" t="s">
        <v>37</v>
      </c>
      <c r="E501" s="22" t="str">
        <f t="shared" si="7"/>
        <v>Q1</v>
      </c>
      <c r="F501" s="22" t="str">
        <f>VLOOKUP(C501,Quotas!R:S,2,FALSE)</f>
        <v>ST</v>
      </c>
      <c r="G501" s="4">
        <v>18465.73</v>
      </c>
    </row>
    <row r="502" spans="1:7" x14ac:dyDescent="0.25">
      <c r="A502" s="2" t="s">
        <v>1490</v>
      </c>
      <c r="B502" s="3">
        <v>41360</v>
      </c>
      <c r="C502" s="20" t="str">
        <f>VLOOKUP(D502,Quotas!A:B,2,FALSE)</f>
        <v>Manager 2</v>
      </c>
      <c r="D502" s="2" t="s">
        <v>6</v>
      </c>
      <c r="E502" s="22" t="str">
        <f t="shared" si="7"/>
        <v>Q1</v>
      </c>
      <c r="F502" s="22" t="str">
        <f>VLOOKUP(C502,Quotas!R:S,2,FALSE)</f>
        <v>AU</v>
      </c>
      <c r="G502" s="4">
        <v>9170.6200000000008</v>
      </c>
    </row>
    <row r="503" spans="1:7" x14ac:dyDescent="0.25">
      <c r="A503" s="2" t="s">
        <v>1491</v>
      </c>
      <c r="B503" s="3">
        <v>41360</v>
      </c>
      <c r="C503" s="20" t="str">
        <f>VLOOKUP(D503,Quotas!A:B,2,FALSE)</f>
        <v>Manager 2</v>
      </c>
      <c r="D503" s="2" t="s">
        <v>6</v>
      </c>
      <c r="E503" s="22" t="str">
        <f t="shared" si="7"/>
        <v>Q1</v>
      </c>
      <c r="F503" s="22" t="str">
        <f>VLOOKUP(C503,Quotas!R:S,2,FALSE)</f>
        <v>AU</v>
      </c>
      <c r="G503" s="4">
        <v>31951.93</v>
      </c>
    </row>
    <row r="504" spans="1:7" x14ac:dyDescent="0.25">
      <c r="A504" s="2" t="s">
        <v>3430</v>
      </c>
      <c r="B504" s="3">
        <v>41360</v>
      </c>
      <c r="C504" s="20" t="str">
        <f>VLOOKUP(D504,Quotas!A:B,2,FALSE)</f>
        <v>Manager 6</v>
      </c>
      <c r="D504" s="2" t="s">
        <v>41</v>
      </c>
      <c r="E504" s="22" t="str">
        <f t="shared" si="7"/>
        <v>Q1</v>
      </c>
      <c r="F504" s="22" t="str">
        <f>VLOOKUP(C504,Quotas!R:S,2,FALSE)</f>
        <v>AU</v>
      </c>
      <c r="G504" s="4">
        <v>0</v>
      </c>
    </row>
    <row r="505" spans="1:7" x14ac:dyDescent="0.25">
      <c r="A505" s="2" t="s">
        <v>3431</v>
      </c>
      <c r="B505" s="3">
        <v>41360</v>
      </c>
      <c r="C505" s="20" t="str">
        <f>VLOOKUP(D505,Quotas!A:B,2,FALSE)</f>
        <v>Manager 6</v>
      </c>
      <c r="D505" s="2" t="s">
        <v>41</v>
      </c>
      <c r="E505" s="22" t="str">
        <f t="shared" si="7"/>
        <v>Q1</v>
      </c>
      <c r="F505" s="22" t="str">
        <f>VLOOKUP(C505,Quotas!R:S,2,FALSE)</f>
        <v>AU</v>
      </c>
      <c r="G505" s="4">
        <v>1550</v>
      </c>
    </row>
    <row r="506" spans="1:7" x14ac:dyDescent="0.25">
      <c r="A506" s="2" t="s">
        <v>3303</v>
      </c>
      <c r="B506" s="3">
        <v>41360</v>
      </c>
      <c r="C506" s="20" t="str">
        <f>VLOOKUP(D506,Quotas!A:B,2,FALSE)</f>
        <v>Manager 13</v>
      </c>
      <c r="D506" s="2" t="s">
        <v>50</v>
      </c>
      <c r="E506" s="22" t="str">
        <f t="shared" si="7"/>
        <v>Q1</v>
      </c>
      <c r="F506" s="22" t="str">
        <f>VLOOKUP(C506,Quotas!R:S,2,FALSE)</f>
        <v>ST</v>
      </c>
      <c r="G506" s="4">
        <v>1875</v>
      </c>
    </row>
    <row r="507" spans="1:7" x14ac:dyDescent="0.25">
      <c r="A507" s="2" t="s">
        <v>3110</v>
      </c>
      <c r="B507" s="3">
        <v>41360</v>
      </c>
      <c r="C507" s="20" t="str">
        <f>VLOOKUP(D507,Quotas!A:B,2,FALSE)</f>
        <v>Manager 13</v>
      </c>
      <c r="D507" s="2" t="s">
        <v>52</v>
      </c>
      <c r="E507" s="22" t="str">
        <f t="shared" si="7"/>
        <v>Q1</v>
      </c>
      <c r="F507" s="22" t="str">
        <f>VLOOKUP(C507,Quotas!R:S,2,FALSE)</f>
        <v>ST</v>
      </c>
      <c r="G507" s="4">
        <v>11200</v>
      </c>
    </row>
    <row r="508" spans="1:7" x14ac:dyDescent="0.25">
      <c r="A508" s="2" t="s">
        <v>4029</v>
      </c>
      <c r="B508" s="3">
        <v>41360</v>
      </c>
      <c r="C508" s="20" t="str">
        <f>VLOOKUP(D508,Quotas!A:B,2,FALSE)</f>
        <v>Manager 15</v>
      </c>
      <c r="D508" s="2" t="s">
        <v>61</v>
      </c>
      <c r="E508" s="22" t="str">
        <f t="shared" si="7"/>
        <v>Q1</v>
      </c>
      <c r="F508" s="22" t="str">
        <f>VLOOKUP(C508,Quotas!R:S,2,FALSE)</f>
        <v>AU</v>
      </c>
      <c r="G508" s="4">
        <v>37190.800000000003</v>
      </c>
    </row>
    <row r="509" spans="1:7" x14ac:dyDescent="0.25">
      <c r="A509" s="2" t="s">
        <v>4030</v>
      </c>
      <c r="B509" s="3">
        <v>41360</v>
      </c>
      <c r="C509" s="20" t="str">
        <f>VLOOKUP(D509,Quotas!A:B,2,FALSE)</f>
        <v>Manager 15</v>
      </c>
      <c r="D509" s="2" t="s">
        <v>61</v>
      </c>
      <c r="E509" s="22" t="str">
        <f t="shared" si="7"/>
        <v>Q1</v>
      </c>
      <c r="F509" s="22" t="str">
        <f>VLOOKUP(C509,Quotas!R:S,2,FALSE)</f>
        <v>AU</v>
      </c>
      <c r="G509" s="4">
        <v>45956.84</v>
      </c>
    </row>
    <row r="510" spans="1:7" x14ac:dyDescent="0.25">
      <c r="A510" s="2" t="s">
        <v>744</v>
      </c>
      <c r="B510" s="3">
        <v>41360</v>
      </c>
      <c r="C510" s="20" t="str">
        <f>VLOOKUP(D510,Quotas!A:B,2,FALSE)</f>
        <v>Manager 5</v>
      </c>
      <c r="D510" s="2" t="s">
        <v>74</v>
      </c>
      <c r="E510" s="22" t="str">
        <f t="shared" si="7"/>
        <v>Q1</v>
      </c>
      <c r="F510" s="22" t="str">
        <f>VLOOKUP(C510,Quotas!R:S,2,FALSE)</f>
        <v>SE</v>
      </c>
      <c r="G510" s="4">
        <v>1458.33</v>
      </c>
    </row>
    <row r="511" spans="1:7" x14ac:dyDescent="0.25">
      <c r="A511" s="2" t="s">
        <v>745</v>
      </c>
      <c r="B511" s="3">
        <v>41360</v>
      </c>
      <c r="C511" s="20" t="str">
        <f>VLOOKUP(D511,Quotas!A:B,2,FALSE)</f>
        <v>Manager 5</v>
      </c>
      <c r="D511" s="2" t="s">
        <v>74</v>
      </c>
      <c r="E511" s="22" t="str">
        <f t="shared" si="7"/>
        <v>Q1</v>
      </c>
      <c r="F511" s="22" t="str">
        <f>VLOOKUP(C511,Quotas!R:S,2,FALSE)</f>
        <v>SE</v>
      </c>
      <c r="G511" s="4">
        <v>49931</v>
      </c>
    </row>
    <row r="512" spans="1:7" x14ac:dyDescent="0.25">
      <c r="A512" s="2" t="s">
        <v>2794</v>
      </c>
      <c r="B512" s="3">
        <v>41360</v>
      </c>
      <c r="C512" s="20" t="str">
        <f>VLOOKUP(D512,Quotas!A:B,2,FALSE)</f>
        <v>Manager 12</v>
      </c>
      <c r="D512" s="2" t="s">
        <v>79</v>
      </c>
      <c r="E512" s="22" t="str">
        <f t="shared" si="7"/>
        <v>Q1</v>
      </c>
      <c r="F512" s="22" t="str">
        <f>VLOOKUP(C512,Quotas!R:S,2,FALSE)</f>
        <v>ST</v>
      </c>
      <c r="G512" s="4">
        <v>10050</v>
      </c>
    </row>
    <row r="513" spans="1:7" x14ac:dyDescent="0.25">
      <c r="A513" s="2" t="s">
        <v>455</v>
      </c>
      <c r="B513" s="3">
        <v>41360</v>
      </c>
      <c r="C513" s="20" t="str">
        <f>VLOOKUP(D513,Quotas!A:B,2,FALSE)</f>
        <v>Manager 4</v>
      </c>
      <c r="D513" s="2" t="s">
        <v>85</v>
      </c>
      <c r="E513" s="22" t="str">
        <f t="shared" si="7"/>
        <v>Q1</v>
      </c>
      <c r="F513" s="22" t="str">
        <f>VLOOKUP(C513,Quotas!R:S,2,FALSE)</f>
        <v>IN</v>
      </c>
      <c r="G513" s="4">
        <v>4500</v>
      </c>
    </row>
    <row r="514" spans="1:7" x14ac:dyDescent="0.25">
      <c r="A514" s="2" t="s">
        <v>456</v>
      </c>
      <c r="B514" s="3">
        <v>41360</v>
      </c>
      <c r="C514" s="20" t="str">
        <f>VLOOKUP(D514,Quotas!A:B,2,FALSE)</f>
        <v>Manager 4</v>
      </c>
      <c r="D514" s="2" t="s">
        <v>85</v>
      </c>
      <c r="E514" s="22" t="str">
        <f t="shared" si="7"/>
        <v>Q1</v>
      </c>
      <c r="F514" s="22" t="str">
        <f>VLOOKUP(C514,Quotas!R:S,2,FALSE)</f>
        <v>IN</v>
      </c>
      <c r="G514" s="4">
        <v>18250</v>
      </c>
    </row>
    <row r="515" spans="1:7" x14ac:dyDescent="0.25">
      <c r="A515" s="2" t="s">
        <v>504</v>
      </c>
      <c r="B515" s="3">
        <v>41360</v>
      </c>
      <c r="C515" s="20" t="str">
        <f>VLOOKUP(D515,Quotas!A:B,2,FALSE)</f>
        <v>Manager 4</v>
      </c>
      <c r="D515" s="2" t="s">
        <v>88</v>
      </c>
      <c r="E515" s="22" t="str">
        <f t="shared" ref="E515:E578" si="8">"Q"&amp;ROUNDUP(MONTH(B515)/3,0)</f>
        <v>Q1</v>
      </c>
      <c r="F515" s="22" t="str">
        <f>VLOOKUP(C515,Quotas!R:S,2,FALSE)</f>
        <v>IN</v>
      </c>
      <c r="G515" s="4">
        <v>5000</v>
      </c>
    </row>
    <row r="516" spans="1:7" x14ac:dyDescent="0.25">
      <c r="A516" s="2" t="s">
        <v>266</v>
      </c>
      <c r="B516" s="3">
        <v>41361</v>
      </c>
      <c r="C516" s="20" t="str">
        <f>VLOOKUP(D516,Quotas!A:B,2,FALSE)</f>
        <v>Manager 2</v>
      </c>
      <c r="D516" s="2" t="s">
        <v>3</v>
      </c>
      <c r="E516" s="22" t="str">
        <f t="shared" si="8"/>
        <v>Q1</v>
      </c>
      <c r="F516" s="22" t="str">
        <f>VLOOKUP(C516,Quotas!R:S,2,FALSE)</f>
        <v>AU</v>
      </c>
      <c r="G516" s="4">
        <v>9388</v>
      </c>
    </row>
    <row r="517" spans="1:7" x14ac:dyDescent="0.25">
      <c r="A517" s="2" t="s">
        <v>1998</v>
      </c>
      <c r="B517" s="3">
        <v>41361</v>
      </c>
      <c r="C517" s="20" t="str">
        <f>VLOOKUP(D517,Quotas!A:B,2,FALSE)</f>
        <v>Manager 14</v>
      </c>
      <c r="D517" s="2" t="s">
        <v>98</v>
      </c>
      <c r="E517" s="22" t="str">
        <f t="shared" si="8"/>
        <v>Q1</v>
      </c>
      <c r="F517" s="22" t="str">
        <f>VLOOKUP(C517,Quotas!R:S,2,FALSE)</f>
        <v>IN</v>
      </c>
      <c r="G517" s="4">
        <v>4500</v>
      </c>
    </row>
    <row r="518" spans="1:7" x14ac:dyDescent="0.25">
      <c r="A518" s="2" t="s">
        <v>3691</v>
      </c>
      <c r="B518" s="3">
        <v>41361</v>
      </c>
      <c r="C518" s="20" t="str">
        <f>VLOOKUP(D518,Quotas!A:B,2,FALSE)</f>
        <v>Manager 14</v>
      </c>
      <c r="D518" s="2" t="s">
        <v>99</v>
      </c>
      <c r="E518" s="22" t="str">
        <f t="shared" si="8"/>
        <v>Q1</v>
      </c>
      <c r="F518" s="22" t="str">
        <f>VLOOKUP(C518,Quotas!R:S,2,FALSE)</f>
        <v>IN</v>
      </c>
      <c r="G518" s="4">
        <v>6000</v>
      </c>
    </row>
    <row r="519" spans="1:7" x14ac:dyDescent="0.25">
      <c r="A519" s="2" t="s">
        <v>3692</v>
      </c>
      <c r="B519" s="3">
        <v>41361</v>
      </c>
      <c r="C519" s="20" t="str">
        <f>VLOOKUP(D519,Quotas!A:B,2,FALSE)</f>
        <v>Manager 14</v>
      </c>
      <c r="D519" s="2" t="s">
        <v>99</v>
      </c>
      <c r="E519" s="22" t="str">
        <f t="shared" si="8"/>
        <v>Q1</v>
      </c>
      <c r="F519" s="22" t="str">
        <f>VLOOKUP(C519,Quotas!R:S,2,FALSE)</f>
        <v>IN</v>
      </c>
      <c r="G519" s="4">
        <v>6000</v>
      </c>
    </row>
    <row r="520" spans="1:7" x14ac:dyDescent="0.25">
      <c r="A520" s="2" t="s">
        <v>3759</v>
      </c>
      <c r="B520" s="3">
        <v>41361</v>
      </c>
      <c r="C520" s="20" t="str">
        <f>VLOOKUP(D520,Quotas!A:B,2,FALSE)</f>
        <v>Manager 14</v>
      </c>
      <c r="D520" s="2" t="s">
        <v>102</v>
      </c>
      <c r="E520" s="22" t="str">
        <f t="shared" si="8"/>
        <v>Q1</v>
      </c>
      <c r="F520" s="22" t="str">
        <f>VLOOKUP(C520,Quotas!R:S,2,FALSE)</f>
        <v>IN</v>
      </c>
      <c r="G520" s="4">
        <v>3300</v>
      </c>
    </row>
    <row r="521" spans="1:7" x14ac:dyDescent="0.25">
      <c r="A521" s="2" t="s">
        <v>1898</v>
      </c>
      <c r="B521" s="3">
        <v>41361</v>
      </c>
      <c r="C521" s="20" t="str">
        <f>VLOOKUP(D521,Quotas!A:B,2,FALSE)</f>
        <v>Manager 14</v>
      </c>
      <c r="D521" s="2" t="s">
        <v>104</v>
      </c>
      <c r="E521" s="22" t="str">
        <f t="shared" si="8"/>
        <v>Q1</v>
      </c>
      <c r="F521" s="22" t="str">
        <f>VLOOKUP(C521,Quotas!R:S,2,FALSE)</f>
        <v>IN</v>
      </c>
      <c r="G521" s="4">
        <v>5100</v>
      </c>
    </row>
    <row r="522" spans="1:7" x14ac:dyDescent="0.25">
      <c r="A522" s="2" t="s">
        <v>2367</v>
      </c>
      <c r="B522" s="3">
        <v>41361</v>
      </c>
      <c r="C522" s="20" t="str">
        <f>VLOOKUP(D522,Quotas!A:B,2,FALSE)</f>
        <v>Manager 11</v>
      </c>
      <c r="D522" s="2" t="s">
        <v>108</v>
      </c>
      <c r="E522" s="22" t="str">
        <f t="shared" si="8"/>
        <v>Q1</v>
      </c>
      <c r="F522" s="22" t="str">
        <f>VLOOKUP(C522,Quotas!R:S,2,FALSE)</f>
        <v>IN</v>
      </c>
      <c r="G522" s="4">
        <v>15000</v>
      </c>
    </row>
    <row r="523" spans="1:7" x14ac:dyDescent="0.25">
      <c r="A523" s="2" t="s">
        <v>2369</v>
      </c>
      <c r="B523" s="3">
        <v>41361</v>
      </c>
      <c r="C523" s="20" t="str">
        <f>VLOOKUP(D523,Quotas!A:B,2,FALSE)</f>
        <v>Manager 11</v>
      </c>
      <c r="D523" s="2" t="s">
        <v>108</v>
      </c>
      <c r="E523" s="22" t="str">
        <f t="shared" si="8"/>
        <v>Q1</v>
      </c>
      <c r="F523" s="22" t="str">
        <f>VLOOKUP(C523,Quotas!R:S,2,FALSE)</f>
        <v>IN</v>
      </c>
      <c r="G523" s="4">
        <v>230000</v>
      </c>
    </row>
    <row r="524" spans="1:7" x14ac:dyDescent="0.25">
      <c r="A524" s="2" t="s">
        <v>2368</v>
      </c>
      <c r="B524" s="3">
        <v>41361</v>
      </c>
      <c r="C524" s="20" t="str">
        <f>VLOOKUP(D524,Quotas!A:B,2,FALSE)</f>
        <v>Manager 11</v>
      </c>
      <c r="D524" s="2" t="s">
        <v>112</v>
      </c>
      <c r="E524" s="22" t="str">
        <f t="shared" si="8"/>
        <v>Q1</v>
      </c>
      <c r="F524" s="22" t="str">
        <f>VLOOKUP(C524,Quotas!R:S,2,FALSE)</f>
        <v>IN</v>
      </c>
      <c r="G524" s="4">
        <v>62500</v>
      </c>
    </row>
    <row r="525" spans="1:7" x14ac:dyDescent="0.25">
      <c r="A525" s="2" t="s">
        <v>2046</v>
      </c>
      <c r="B525" s="3">
        <v>41361</v>
      </c>
      <c r="C525" s="20" t="str">
        <f>VLOOKUP(D525,Quotas!A:B,2,FALSE)</f>
        <v>Manager 9</v>
      </c>
      <c r="D525" s="2" t="s">
        <v>14</v>
      </c>
      <c r="E525" s="22" t="str">
        <f t="shared" si="8"/>
        <v>Q1</v>
      </c>
      <c r="F525" s="22" t="str">
        <f>VLOOKUP(C525,Quotas!R:S,2,FALSE)</f>
        <v>AU</v>
      </c>
      <c r="G525" s="4">
        <v>5731.64</v>
      </c>
    </row>
    <row r="526" spans="1:7" x14ac:dyDescent="0.25">
      <c r="A526" s="2" t="s">
        <v>888</v>
      </c>
      <c r="B526" s="3">
        <v>41361</v>
      </c>
      <c r="C526" s="20" t="str">
        <f>VLOOKUP(D526,Quotas!A:B,2,FALSE)</f>
        <v>Manager 5</v>
      </c>
      <c r="D526" s="2" t="s">
        <v>119</v>
      </c>
      <c r="E526" s="22" t="str">
        <f t="shared" si="8"/>
        <v>Q1</v>
      </c>
      <c r="F526" s="22" t="str">
        <f>VLOOKUP(C526,Quotas!R:S,2,FALSE)</f>
        <v>SE</v>
      </c>
      <c r="G526" s="4">
        <v>10216.25</v>
      </c>
    </row>
    <row r="527" spans="1:7" x14ac:dyDescent="0.25">
      <c r="A527" s="2" t="s">
        <v>161</v>
      </c>
      <c r="B527" s="3">
        <v>41361</v>
      </c>
      <c r="C527" s="20" t="str">
        <f>VLOOKUP(D527,Quotas!A:B,2,FALSE)</f>
        <v>Manager 5</v>
      </c>
      <c r="D527" s="2" t="s">
        <v>120</v>
      </c>
      <c r="E527" s="22" t="str">
        <f t="shared" si="8"/>
        <v>Q1</v>
      </c>
      <c r="F527" s="22" t="str">
        <f>VLOOKUP(C527,Quotas!R:S,2,FALSE)</f>
        <v>SE</v>
      </c>
      <c r="G527" s="4">
        <v>32400</v>
      </c>
    </row>
    <row r="528" spans="1:7" x14ac:dyDescent="0.25">
      <c r="A528" s="2" t="s">
        <v>2048</v>
      </c>
      <c r="B528" s="3">
        <v>41361</v>
      </c>
      <c r="C528" s="20" t="str">
        <f>VLOOKUP(D528,Quotas!A:B,2,FALSE)</f>
        <v>Manager 9</v>
      </c>
      <c r="D528" s="2" t="s">
        <v>16</v>
      </c>
      <c r="E528" s="22" t="str">
        <f t="shared" si="8"/>
        <v>Q1</v>
      </c>
      <c r="F528" s="22" t="str">
        <f>VLOOKUP(C528,Quotas!R:S,2,FALSE)</f>
        <v>AU</v>
      </c>
      <c r="G528" s="4">
        <v>11463.27</v>
      </c>
    </row>
    <row r="529" spans="1:7" x14ac:dyDescent="0.25">
      <c r="A529" s="2" t="s">
        <v>2050</v>
      </c>
      <c r="B529" s="3">
        <v>41361</v>
      </c>
      <c r="C529" s="20" t="str">
        <f>VLOOKUP(D529,Quotas!A:B,2,FALSE)</f>
        <v>Manager 9</v>
      </c>
      <c r="D529" s="2" t="s">
        <v>17</v>
      </c>
      <c r="E529" s="22" t="str">
        <f t="shared" si="8"/>
        <v>Q1</v>
      </c>
      <c r="F529" s="22" t="str">
        <f>VLOOKUP(C529,Quotas!R:S,2,FALSE)</f>
        <v>AU</v>
      </c>
      <c r="G529" s="4">
        <v>11463.27</v>
      </c>
    </row>
    <row r="530" spans="1:7" x14ac:dyDescent="0.25">
      <c r="A530" s="2" t="s">
        <v>2044</v>
      </c>
      <c r="B530" s="3">
        <v>41361</v>
      </c>
      <c r="C530" s="20" t="str">
        <f>VLOOKUP(D530,Quotas!A:B,2,FALSE)</f>
        <v>Manager 9</v>
      </c>
      <c r="D530" s="2" t="s">
        <v>18</v>
      </c>
      <c r="E530" s="22" t="str">
        <f t="shared" si="8"/>
        <v>Q1</v>
      </c>
      <c r="F530" s="22" t="str">
        <f>VLOOKUP(C530,Quotas!R:S,2,FALSE)</f>
        <v>AU</v>
      </c>
      <c r="G530" s="4">
        <v>5057.33</v>
      </c>
    </row>
    <row r="531" spans="1:7" x14ac:dyDescent="0.25">
      <c r="A531" s="2" t="s">
        <v>2047</v>
      </c>
      <c r="B531" s="3">
        <v>41361</v>
      </c>
      <c r="C531" s="20" t="str">
        <f>VLOOKUP(D531,Quotas!A:B,2,FALSE)</f>
        <v>Manager 9</v>
      </c>
      <c r="D531" s="2" t="s">
        <v>18</v>
      </c>
      <c r="E531" s="22" t="str">
        <f t="shared" si="8"/>
        <v>Q1</v>
      </c>
      <c r="F531" s="22" t="str">
        <f>VLOOKUP(C531,Quotas!R:S,2,FALSE)</f>
        <v>AU</v>
      </c>
      <c r="G531" s="4">
        <v>9129.1200000000008</v>
      </c>
    </row>
    <row r="532" spans="1:7" x14ac:dyDescent="0.25">
      <c r="A532" s="2" t="s">
        <v>2049</v>
      </c>
      <c r="B532" s="3">
        <v>41361</v>
      </c>
      <c r="C532" s="20" t="str">
        <f>VLOOKUP(D532,Quotas!A:B,2,FALSE)</f>
        <v>Manager 9</v>
      </c>
      <c r="D532" s="2" t="s">
        <v>18</v>
      </c>
      <c r="E532" s="22" t="str">
        <f t="shared" si="8"/>
        <v>Q1</v>
      </c>
      <c r="F532" s="22" t="str">
        <f>VLOOKUP(C532,Quotas!R:S,2,FALSE)</f>
        <v>AU</v>
      </c>
      <c r="G532" s="4">
        <v>5731.64</v>
      </c>
    </row>
    <row r="533" spans="1:7" x14ac:dyDescent="0.25">
      <c r="A533" s="2" t="s">
        <v>2045</v>
      </c>
      <c r="B533" s="3">
        <v>41361</v>
      </c>
      <c r="C533" s="20" t="str">
        <f>VLOOKUP(D533,Quotas!A:B,2,FALSE)</f>
        <v>Manager 9</v>
      </c>
      <c r="D533" s="2" t="s">
        <v>20</v>
      </c>
      <c r="E533" s="22" t="str">
        <f t="shared" si="8"/>
        <v>Q1</v>
      </c>
      <c r="F533" s="22" t="str">
        <f>VLOOKUP(C533,Quotas!R:S,2,FALSE)</f>
        <v>AU</v>
      </c>
      <c r="G533" s="4">
        <v>5057.33</v>
      </c>
    </row>
    <row r="534" spans="1:7" x14ac:dyDescent="0.25">
      <c r="A534" s="2" t="s">
        <v>1641</v>
      </c>
      <c r="B534" s="3">
        <v>41361</v>
      </c>
      <c r="C534" s="20" t="str">
        <f>VLOOKUP(D534,Quotas!A:B,2,FALSE)</f>
        <v>Manager 7</v>
      </c>
      <c r="D534" s="2" t="s">
        <v>27</v>
      </c>
      <c r="E534" s="22" t="str">
        <f t="shared" si="8"/>
        <v>Q1</v>
      </c>
      <c r="F534" s="22" t="str">
        <f>VLOOKUP(C534,Quotas!R:S,2,FALSE)</f>
        <v>AU</v>
      </c>
      <c r="G534" s="4">
        <v>21966.95</v>
      </c>
    </row>
    <row r="535" spans="1:7" x14ac:dyDescent="0.25">
      <c r="A535" s="2" t="s">
        <v>1642</v>
      </c>
      <c r="B535" s="3">
        <v>41361</v>
      </c>
      <c r="C535" s="20" t="str">
        <f>VLOOKUP(D535,Quotas!A:B,2,FALSE)</f>
        <v>Manager 7</v>
      </c>
      <c r="D535" s="2" t="s">
        <v>28</v>
      </c>
      <c r="E535" s="22" t="str">
        <f t="shared" si="8"/>
        <v>Q1</v>
      </c>
      <c r="F535" s="22" t="str">
        <f>VLOOKUP(C535,Quotas!R:S,2,FALSE)</f>
        <v>AU</v>
      </c>
      <c r="G535" s="4">
        <v>10000</v>
      </c>
    </row>
    <row r="536" spans="1:7" x14ac:dyDescent="0.25">
      <c r="A536" s="2" t="s">
        <v>1643</v>
      </c>
      <c r="B536" s="3">
        <v>41361</v>
      </c>
      <c r="C536" s="20" t="str">
        <f>VLOOKUP(D536,Quotas!A:B,2,FALSE)</f>
        <v>Manager 7</v>
      </c>
      <c r="D536" s="2" t="s">
        <v>28</v>
      </c>
      <c r="E536" s="22" t="str">
        <f t="shared" si="8"/>
        <v>Q1</v>
      </c>
      <c r="F536" s="22" t="str">
        <f>VLOOKUP(C536,Quotas!R:S,2,FALSE)</f>
        <v>AU</v>
      </c>
      <c r="G536" s="4">
        <v>26690</v>
      </c>
    </row>
    <row r="537" spans="1:7" x14ac:dyDescent="0.25">
      <c r="A537" s="2" t="s">
        <v>2923</v>
      </c>
      <c r="B537" s="3">
        <v>41361</v>
      </c>
      <c r="C537" s="20" t="str">
        <f>VLOOKUP(D537,Quotas!A:B,2,FALSE)</f>
        <v>Manager 13</v>
      </c>
      <c r="D537" s="2" t="s">
        <v>34</v>
      </c>
      <c r="E537" s="22" t="str">
        <f t="shared" si="8"/>
        <v>Q1</v>
      </c>
      <c r="F537" s="22" t="str">
        <f>VLOOKUP(C537,Quotas!R:S,2,FALSE)</f>
        <v>ST</v>
      </c>
      <c r="G537" s="4">
        <v>16814.71</v>
      </c>
    </row>
    <row r="538" spans="1:7" x14ac:dyDescent="0.25">
      <c r="A538" s="2" t="s">
        <v>2941</v>
      </c>
      <c r="B538" s="3">
        <v>41361</v>
      </c>
      <c r="C538" s="20" t="str">
        <f>VLOOKUP(D538,Quotas!A:B,2,FALSE)</f>
        <v>Manager 13</v>
      </c>
      <c r="D538" s="2" t="s">
        <v>35</v>
      </c>
      <c r="E538" s="22" t="str">
        <f t="shared" si="8"/>
        <v>Q1</v>
      </c>
      <c r="F538" s="22" t="str">
        <f>VLOOKUP(C538,Quotas!R:S,2,FALSE)</f>
        <v>ST</v>
      </c>
      <c r="G538" s="4">
        <v>12967.5</v>
      </c>
    </row>
    <row r="539" spans="1:7" x14ac:dyDescent="0.25">
      <c r="A539" s="2" t="s">
        <v>3855</v>
      </c>
      <c r="B539" s="3">
        <v>41361</v>
      </c>
      <c r="C539" s="20" t="str">
        <f>VLOOKUP(D539,Quotas!A:B,2,FALSE)</f>
        <v>Manager 13</v>
      </c>
      <c r="D539" s="2" t="s">
        <v>37</v>
      </c>
      <c r="E539" s="22" t="str">
        <f t="shared" si="8"/>
        <v>Q1</v>
      </c>
      <c r="F539" s="22" t="str">
        <f>VLOOKUP(C539,Quotas!R:S,2,FALSE)</f>
        <v>ST</v>
      </c>
      <c r="G539" s="4">
        <v>11463.27</v>
      </c>
    </row>
    <row r="540" spans="1:7" x14ac:dyDescent="0.25">
      <c r="A540" s="2" t="s">
        <v>3432</v>
      </c>
      <c r="B540" s="3">
        <v>41361</v>
      </c>
      <c r="C540" s="20" t="str">
        <f>VLOOKUP(D540,Quotas!A:B,2,FALSE)</f>
        <v>Manager 6</v>
      </c>
      <c r="D540" s="2" t="s">
        <v>41</v>
      </c>
      <c r="E540" s="22" t="str">
        <f t="shared" si="8"/>
        <v>Q1</v>
      </c>
      <c r="F540" s="22" t="str">
        <f>VLOOKUP(C540,Quotas!R:S,2,FALSE)</f>
        <v>AU</v>
      </c>
      <c r="G540" s="4">
        <v>6400</v>
      </c>
    </row>
    <row r="541" spans="1:7" x14ac:dyDescent="0.25">
      <c r="A541" s="2" t="s">
        <v>3433</v>
      </c>
      <c r="B541" s="3">
        <v>41361</v>
      </c>
      <c r="C541" s="20" t="str">
        <f>VLOOKUP(D541,Quotas!A:B,2,FALSE)</f>
        <v>Manager 6</v>
      </c>
      <c r="D541" s="2" t="s">
        <v>41</v>
      </c>
      <c r="E541" s="22" t="str">
        <f t="shared" si="8"/>
        <v>Q1</v>
      </c>
      <c r="F541" s="22" t="str">
        <f>VLOOKUP(C541,Quotas!R:S,2,FALSE)</f>
        <v>AU</v>
      </c>
      <c r="G541" s="4">
        <v>24897.61</v>
      </c>
    </row>
    <row r="542" spans="1:7" x14ac:dyDescent="0.25">
      <c r="A542" s="2" t="s">
        <v>3434</v>
      </c>
      <c r="B542" s="3">
        <v>41361</v>
      </c>
      <c r="C542" s="20" t="str">
        <f>VLOOKUP(D542,Quotas!A:B,2,FALSE)</f>
        <v>Manager 6</v>
      </c>
      <c r="D542" s="2" t="s">
        <v>41</v>
      </c>
      <c r="E542" s="22" t="str">
        <f t="shared" si="8"/>
        <v>Q1</v>
      </c>
      <c r="F542" s="22" t="str">
        <f>VLOOKUP(C542,Quotas!R:S,2,FALSE)</f>
        <v>AU</v>
      </c>
      <c r="G542" s="4">
        <v>17272.72</v>
      </c>
    </row>
    <row r="543" spans="1:7" x14ac:dyDescent="0.25">
      <c r="A543" s="2" t="s">
        <v>3435</v>
      </c>
      <c r="B543" s="3">
        <v>41361</v>
      </c>
      <c r="C543" s="20" t="str">
        <f>VLOOKUP(D543,Quotas!A:B,2,FALSE)</f>
        <v>Manager 6</v>
      </c>
      <c r="D543" s="2" t="s">
        <v>41</v>
      </c>
      <c r="E543" s="22" t="str">
        <f t="shared" si="8"/>
        <v>Q1</v>
      </c>
      <c r="F543" s="22" t="str">
        <f>VLOOKUP(C543,Quotas!R:S,2,FALSE)</f>
        <v>AU</v>
      </c>
      <c r="G543" s="4">
        <v>25909.07</v>
      </c>
    </row>
    <row r="544" spans="1:7" x14ac:dyDescent="0.25">
      <c r="A544" s="2" t="s">
        <v>1330</v>
      </c>
      <c r="B544" s="3">
        <v>41361</v>
      </c>
      <c r="C544" s="20" t="str">
        <f>VLOOKUP(D544,Quotas!A:B,2,FALSE)</f>
        <v>Manager 6</v>
      </c>
      <c r="D544" s="2" t="s">
        <v>42</v>
      </c>
      <c r="E544" s="22" t="str">
        <f t="shared" si="8"/>
        <v>Q1</v>
      </c>
      <c r="F544" s="22" t="str">
        <f>VLOOKUP(C544,Quotas!R:S,2,FALSE)</f>
        <v>AU</v>
      </c>
      <c r="G544" s="4">
        <v>39400</v>
      </c>
    </row>
    <row r="545" spans="1:7" x14ac:dyDescent="0.25">
      <c r="A545" s="2" t="s">
        <v>1331</v>
      </c>
      <c r="B545" s="3">
        <v>41361</v>
      </c>
      <c r="C545" s="20" t="str">
        <f>VLOOKUP(D545,Quotas!A:B,2,FALSE)</f>
        <v>Manager 6</v>
      </c>
      <c r="D545" s="2" t="s">
        <v>42</v>
      </c>
      <c r="E545" s="22" t="str">
        <f t="shared" si="8"/>
        <v>Q1</v>
      </c>
      <c r="F545" s="22" t="str">
        <f>VLOOKUP(C545,Quotas!R:S,2,FALSE)</f>
        <v>AU</v>
      </c>
      <c r="G545" s="4">
        <v>43052.11</v>
      </c>
    </row>
    <row r="546" spans="1:7" x14ac:dyDescent="0.25">
      <c r="A546" s="2" t="s">
        <v>1329</v>
      </c>
      <c r="B546" s="3">
        <v>41361</v>
      </c>
      <c r="C546" s="20" t="str">
        <f>VLOOKUP(D546,Quotas!A:B,2,FALSE)</f>
        <v>Manager 6</v>
      </c>
      <c r="D546" s="2" t="s">
        <v>44</v>
      </c>
      <c r="E546" s="22" t="str">
        <f t="shared" si="8"/>
        <v>Q1</v>
      </c>
      <c r="F546" s="22" t="str">
        <f>VLOOKUP(C546,Quotas!R:S,2,FALSE)</f>
        <v>AU</v>
      </c>
      <c r="G546" s="4">
        <v>47979.77</v>
      </c>
    </row>
    <row r="547" spans="1:7" x14ac:dyDescent="0.25">
      <c r="A547" s="2" t="s">
        <v>1328</v>
      </c>
      <c r="B547" s="3">
        <v>41361</v>
      </c>
      <c r="C547" s="20" t="str">
        <f>VLOOKUP(D547,Quotas!A:B,2,FALSE)</f>
        <v>Manager 6</v>
      </c>
      <c r="D547" s="2" t="s">
        <v>45</v>
      </c>
      <c r="E547" s="22" t="str">
        <f t="shared" si="8"/>
        <v>Q1</v>
      </c>
      <c r="F547" s="22" t="str">
        <f>VLOOKUP(C547,Quotas!R:S,2,FALSE)</f>
        <v>AU</v>
      </c>
      <c r="G547" s="4">
        <v>56569.440000000002</v>
      </c>
    </row>
    <row r="548" spans="1:7" x14ac:dyDescent="0.25">
      <c r="A548" s="2" t="s">
        <v>3111</v>
      </c>
      <c r="B548" s="3">
        <v>41361</v>
      </c>
      <c r="C548" s="20" t="str">
        <f>VLOOKUP(D548,Quotas!A:B,2,FALSE)</f>
        <v>Manager 13</v>
      </c>
      <c r="D548" s="2" t="s">
        <v>52</v>
      </c>
      <c r="E548" s="22" t="str">
        <f t="shared" si="8"/>
        <v>Q1</v>
      </c>
      <c r="F548" s="22" t="str">
        <f>VLOOKUP(C548,Quotas!R:S,2,FALSE)</f>
        <v>ST</v>
      </c>
      <c r="G548" s="4">
        <v>31225.75</v>
      </c>
    </row>
    <row r="549" spans="1:7" x14ac:dyDescent="0.25">
      <c r="A549" s="2" t="s">
        <v>4032</v>
      </c>
      <c r="B549" s="3">
        <v>41361</v>
      </c>
      <c r="C549" s="20" t="str">
        <f>VLOOKUP(D549,Quotas!A:B,2,FALSE)</f>
        <v>Manager 15</v>
      </c>
      <c r="D549" s="2" t="s">
        <v>57</v>
      </c>
      <c r="E549" s="22" t="str">
        <f t="shared" si="8"/>
        <v>Q1</v>
      </c>
      <c r="F549" s="22" t="str">
        <f>VLOOKUP(C549,Quotas!R:S,2,FALSE)</f>
        <v>AU</v>
      </c>
      <c r="G549" s="4">
        <v>34493.56</v>
      </c>
    </row>
    <row r="550" spans="1:7" x14ac:dyDescent="0.25">
      <c r="A550" s="2" t="s">
        <v>4031</v>
      </c>
      <c r="B550" s="3">
        <v>41361</v>
      </c>
      <c r="C550" s="20" t="str">
        <f>VLOOKUP(D550,Quotas!A:B,2,FALSE)</f>
        <v>Manager 15</v>
      </c>
      <c r="D550" s="2" t="s">
        <v>59</v>
      </c>
      <c r="E550" s="22" t="str">
        <f t="shared" si="8"/>
        <v>Q1</v>
      </c>
      <c r="F550" s="22" t="str">
        <f>VLOOKUP(C550,Quotas!R:S,2,FALSE)</f>
        <v>AU</v>
      </c>
      <c r="G550" s="4">
        <v>8091.72</v>
      </c>
    </row>
    <row r="551" spans="1:7" x14ac:dyDescent="0.25">
      <c r="A551" s="2" t="s">
        <v>4033</v>
      </c>
      <c r="B551" s="3">
        <v>41361</v>
      </c>
      <c r="C551" s="20" t="str">
        <f>VLOOKUP(D551,Quotas!A:B,2,FALSE)</f>
        <v>Manager 15</v>
      </c>
      <c r="D551" s="2" t="s">
        <v>61</v>
      </c>
      <c r="E551" s="22" t="str">
        <f t="shared" si="8"/>
        <v>Q1</v>
      </c>
      <c r="F551" s="22" t="str">
        <f>VLOOKUP(C551,Quotas!R:S,2,FALSE)</f>
        <v>AU</v>
      </c>
      <c r="G551" s="4">
        <v>14160.51</v>
      </c>
    </row>
    <row r="552" spans="1:7" x14ac:dyDescent="0.25">
      <c r="A552" s="2" t="s">
        <v>2654</v>
      </c>
      <c r="B552" s="3">
        <v>41361</v>
      </c>
      <c r="C552" s="20" t="str">
        <f>VLOOKUP(D552,Quotas!A:B,2,FALSE)</f>
        <v>Manager 12</v>
      </c>
      <c r="D552" s="2" t="s">
        <v>79</v>
      </c>
      <c r="E552" s="22" t="str">
        <f t="shared" si="8"/>
        <v>Q1</v>
      </c>
      <c r="F552" s="22" t="str">
        <f>VLOOKUP(C552,Quotas!R:S,2,FALSE)</f>
        <v>ST</v>
      </c>
      <c r="G552" s="4">
        <v>8820</v>
      </c>
    </row>
    <row r="553" spans="1:7" x14ac:dyDescent="0.25">
      <c r="A553" s="2" t="s">
        <v>2655</v>
      </c>
      <c r="B553" s="3">
        <v>41361</v>
      </c>
      <c r="C553" s="20" t="str">
        <f>VLOOKUP(D553,Quotas!A:B,2,FALSE)</f>
        <v>Manager 12</v>
      </c>
      <c r="D553" s="2" t="s">
        <v>79</v>
      </c>
      <c r="E553" s="22" t="str">
        <f t="shared" si="8"/>
        <v>Q1</v>
      </c>
      <c r="F553" s="22" t="str">
        <f>VLOOKUP(C553,Quotas!R:S,2,FALSE)</f>
        <v>ST</v>
      </c>
      <c r="G553" s="4">
        <v>5580</v>
      </c>
    </row>
    <row r="554" spans="1:7" x14ac:dyDescent="0.25">
      <c r="A554" s="2" t="s">
        <v>457</v>
      </c>
      <c r="B554" s="3">
        <v>41361</v>
      </c>
      <c r="C554" s="20" t="str">
        <f>VLOOKUP(D554,Quotas!A:B,2,FALSE)</f>
        <v>Manager 4</v>
      </c>
      <c r="D554" s="2" t="s">
        <v>85</v>
      </c>
      <c r="E554" s="22" t="str">
        <f t="shared" si="8"/>
        <v>Q1</v>
      </c>
      <c r="F554" s="22" t="str">
        <f>VLOOKUP(C554,Quotas!R:S,2,FALSE)</f>
        <v>IN</v>
      </c>
      <c r="G554" s="4">
        <v>5400</v>
      </c>
    </row>
    <row r="555" spans="1:7" x14ac:dyDescent="0.25">
      <c r="A555" s="2" t="s">
        <v>1948</v>
      </c>
      <c r="B555" s="3">
        <v>41361</v>
      </c>
      <c r="C555" s="20" t="str">
        <f>VLOOKUP(D555,Quotas!A:B,2,FALSE)</f>
        <v>Manager 4</v>
      </c>
      <c r="D555" s="2" t="s">
        <v>87</v>
      </c>
      <c r="E555" s="22" t="str">
        <f t="shared" si="8"/>
        <v>Q1</v>
      </c>
      <c r="F555" s="22" t="str">
        <f>VLOOKUP(C555,Quotas!R:S,2,FALSE)</f>
        <v>IN</v>
      </c>
      <c r="G555" s="4">
        <v>6250</v>
      </c>
    </row>
    <row r="556" spans="1:7" x14ac:dyDescent="0.25">
      <c r="A556" s="2" t="s">
        <v>542</v>
      </c>
      <c r="B556" s="3">
        <v>41361</v>
      </c>
      <c r="C556" s="20" t="str">
        <f>VLOOKUP(D556,Quotas!A:B,2,FALSE)</f>
        <v>Manager 4</v>
      </c>
      <c r="D556" s="2" t="s">
        <v>90</v>
      </c>
      <c r="E556" s="22" t="str">
        <f t="shared" si="8"/>
        <v>Q1</v>
      </c>
      <c r="F556" s="22" t="str">
        <f>VLOOKUP(C556,Quotas!R:S,2,FALSE)</f>
        <v>IN</v>
      </c>
      <c r="G556" s="4">
        <v>800</v>
      </c>
    </row>
    <row r="557" spans="1:7" x14ac:dyDescent="0.25">
      <c r="A557" s="2" t="s">
        <v>544</v>
      </c>
      <c r="B557" s="3">
        <v>41361</v>
      </c>
      <c r="C557" s="20" t="str">
        <f>VLOOKUP(D557,Quotas!A:B,2,FALSE)</f>
        <v>Manager 4</v>
      </c>
      <c r="D557" s="2" t="s">
        <v>90</v>
      </c>
      <c r="E557" s="22" t="str">
        <f t="shared" si="8"/>
        <v>Q1</v>
      </c>
      <c r="F557" s="22" t="str">
        <f>VLOOKUP(C557,Quotas!R:S,2,FALSE)</f>
        <v>IN</v>
      </c>
      <c r="G557" s="4">
        <v>4150</v>
      </c>
    </row>
    <row r="558" spans="1:7" x14ac:dyDescent="0.25">
      <c r="A558" s="2" t="s">
        <v>543</v>
      </c>
      <c r="B558" s="3">
        <v>41361</v>
      </c>
      <c r="C558" s="20" t="str">
        <f>VLOOKUP(D558,Quotas!A:B,2,FALSE)</f>
        <v>Manager 4</v>
      </c>
      <c r="D558" s="2" t="s">
        <v>91</v>
      </c>
      <c r="E558" s="22" t="str">
        <f t="shared" si="8"/>
        <v>Q1</v>
      </c>
      <c r="F558" s="22" t="str">
        <f>VLOOKUP(C558,Quotas!R:S,2,FALSE)</f>
        <v>IN</v>
      </c>
      <c r="G558" s="4">
        <v>4150</v>
      </c>
    </row>
    <row r="559" spans="1:7" x14ac:dyDescent="0.25">
      <c r="A559" s="2" t="s">
        <v>1808</v>
      </c>
      <c r="B559" s="3">
        <v>41361</v>
      </c>
      <c r="C559" s="20" t="str">
        <f>VLOOKUP(D559,Quotas!A:B,2,FALSE)</f>
        <v>Manager 14</v>
      </c>
      <c r="D559" s="2" t="s">
        <v>97</v>
      </c>
      <c r="E559" s="22" t="str">
        <f t="shared" si="8"/>
        <v>Q1</v>
      </c>
      <c r="F559" s="22" t="str">
        <f>VLOOKUP(C559,Quotas!R:S,2,FALSE)</f>
        <v>IN</v>
      </c>
      <c r="G559" s="4">
        <v>74400</v>
      </c>
    </row>
    <row r="560" spans="1:7" x14ac:dyDescent="0.25">
      <c r="A560" s="2" t="s">
        <v>267</v>
      </c>
      <c r="B560" s="3">
        <v>41362</v>
      </c>
      <c r="C560" s="20" t="str">
        <f>VLOOKUP(D560,Quotas!A:B,2,FALSE)</f>
        <v>Manager 2</v>
      </c>
      <c r="D560" s="2" t="s">
        <v>3</v>
      </c>
      <c r="E560" s="22" t="str">
        <f t="shared" si="8"/>
        <v>Q1</v>
      </c>
      <c r="F560" s="22" t="str">
        <f>VLOOKUP(C560,Quotas!R:S,2,FALSE)</f>
        <v>AU</v>
      </c>
      <c r="G560" s="4">
        <v>65356.22</v>
      </c>
    </row>
    <row r="561" spans="1:7" x14ac:dyDescent="0.25">
      <c r="A561" s="2" t="s">
        <v>1999</v>
      </c>
      <c r="B561" s="3">
        <v>41362</v>
      </c>
      <c r="C561" s="20" t="str">
        <f>VLOOKUP(D561,Quotas!A:B,2,FALSE)</f>
        <v>Manager 14</v>
      </c>
      <c r="D561" s="2" t="s">
        <v>98</v>
      </c>
      <c r="E561" s="22" t="str">
        <f t="shared" si="8"/>
        <v>Q1</v>
      </c>
      <c r="F561" s="22" t="str">
        <f>VLOOKUP(C561,Quotas!R:S,2,FALSE)</f>
        <v>IN</v>
      </c>
      <c r="G561" s="4">
        <v>35000</v>
      </c>
    </row>
    <row r="562" spans="1:7" x14ac:dyDescent="0.25">
      <c r="A562" s="2" t="s">
        <v>2370</v>
      </c>
      <c r="B562" s="3">
        <v>41362</v>
      </c>
      <c r="C562" s="20" t="str">
        <f>VLOOKUP(D562,Quotas!A:B,2,FALSE)</f>
        <v>Manager 11</v>
      </c>
      <c r="D562" s="2" t="s">
        <v>112</v>
      </c>
      <c r="E562" s="22" t="str">
        <f t="shared" si="8"/>
        <v>Q1</v>
      </c>
      <c r="F562" s="22" t="str">
        <f>VLOOKUP(C562,Quotas!R:S,2,FALSE)</f>
        <v>IN</v>
      </c>
      <c r="G562" s="4">
        <v>7050</v>
      </c>
    </row>
    <row r="563" spans="1:7" x14ac:dyDescent="0.25">
      <c r="A563" s="2" t="s">
        <v>2052</v>
      </c>
      <c r="B563" s="3">
        <v>41362</v>
      </c>
      <c r="C563" s="20" t="str">
        <f>VLOOKUP(D563,Quotas!A:B,2,FALSE)</f>
        <v>Manager 9</v>
      </c>
      <c r="D563" s="2" t="s">
        <v>14</v>
      </c>
      <c r="E563" s="22" t="str">
        <f t="shared" si="8"/>
        <v>Q1</v>
      </c>
      <c r="F563" s="22" t="str">
        <f>VLOOKUP(C563,Quotas!R:S,2,FALSE)</f>
        <v>AU</v>
      </c>
      <c r="G563" s="4">
        <v>33974.86</v>
      </c>
    </row>
    <row r="564" spans="1:7" x14ac:dyDescent="0.25">
      <c r="A564" s="2" t="s">
        <v>4284</v>
      </c>
      <c r="B564" s="3">
        <v>41362</v>
      </c>
      <c r="C564" s="20" t="str">
        <f>VLOOKUP(D564,Quotas!A:B,2,FALSE)</f>
        <v>Manager 16</v>
      </c>
      <c r="D564" s="2" t="s">
        <v>138</v>
      </c>
      <c r="E564" s="22" t="str">
        <f t="shared" si="8"/>
        <v>Q1</v>
      </c>
      <c r="F564" s="22" t="str">
        <f>VLOOKUP(C564,Quotas!R:S,2,FALSE)</f>
        <v>SE</v>
      </c>
      <c r="G564" s="4">
        <v>8276.5400000000009</v>
      </c>
    </row>
    <row r="565" spans="1:7" x14ac:dyDescent="0.25">
      <c r="A565" s="2" t="s">
        <v>949</v>
      </c>
      <c r="B565" s="3">
        <v>41362</v>
      </c>
      <c r="C565" s="20" t="str">
        <f>VLOOKUP(D565,Quotas!A:B,2,FALSE)</f>
        <v>Manager 16</v>
      </c>
      <c r="D565" s="2" t="s">
        <v>139</v>
      </c>
      <c r="E565" s="22" t="str">
        <f t="shared" si="8"/>
        <v>Q1</v>
      </c>
      <c r="F565" s="22" t="str">
        <f>VLOOKUP(C565,Quotas!R:S,2,FALSE)</f>
        <v>SE</v>
      </c>
      <c r="G565" s="4">
        <v>2077.31</v>
      </c>
    </row>
    <row r="566" spans="1:7" x14ac:dyDescent="0.25">
      <c r="A566" s="2" t="s">
        <v>2051</v>
      </c>
      <c r="B566" s="3">
        <v>41362</v>
      </c>
      <c r="C566" s="20" t="str">
        <f>VLOOKUP(D566,Quotas!A:B,2,FALSE)</f>
        <v>Manager 9</v>
      </c>
      <c r="D566" s="2" t="s">
        <v>20</v>
      </c>
      <c r="E566" s="22" t="str">
        <f t="shared" si="8"/>
        <v>Q1</v>
      </c>
      <c r="F566" s="22" t="str">
        <f>VLOOKUP(C566,Quotas!R:S,2,FALSE)</f>
        <v>AU</v>
      </c>
      <c r="G566" s="4">
        <v>1002.5</v>
      </c>
    </row>
    <row r="567" spans="1:7" x14ac:dyDescent="0.25">
      <c r="A567" s="2" t="s">
        <v>2924</v>
      </c>
      <c r="B567" s="3">
        <v>41362</v>
      </c>
      <c r="C567" s="20" t="str">
        <f>VLOOKUP(D567,Quotas!A:B,2,FALSE)</f>
        <v>Manager 13</v>
      </c>
      <c r="D567" s="2" t="s">
        <v>34</v>
      </c>
      <c r="E567" s="22" t="str">
        <f t="shared" si="8"/>
        <v>Q1</v>
      </c>
      <c r="F567" s="22" t="str">
        <f>VLOOKUP(C567,Quotas!R:S,2,FALSE)</f>
        <v>ST</v>
      </c>
      <c r="G567" s="4">
        <v>51761.83</v>
      </c>
    </row>
    <row r="568" spans="1:7" x14ac:dyDescent="0.25">
      <c r="A568" s="2" t="s">
        <v>2925</v>
      </c>
      <c r="B568" s="3">
        <v>41362</v>
      </c>
      <c r="C568" s="20" t="str">
        <f>VLOOKUP(D568,Quotas!A:B,2,FALSE)</f>
        <v>Manager 13</v>
      </c>
      <c r="D568" s="2" t="s">
        <v>34</v>
      </c>
      <c r="E568" s="22" t="str">
        <f t="shared" si="8"/>
        <v>Q1</v>
      </c>
      <c r="F568" s="22" t="str">
        <f>VLOOKUP(C568,Quotas!R:S,2,FALSE)</f>
        <v>ST</v>
      </c>
      <c r="G568" s="4">
        <v>0</v>
      </c>
    </row>
    <row r="569" spans="1:7" x14ac:dyDescent="0.25">
      <c r="A569" s="2" t="s">
        <v>3436</v>
      </c>
      <c r="B569" s="3">
        <v>41362</v>
      </c>
      <c r="C569" s="20" t="str">
        <f>VLOOKUP(D569,Quotas!A:B,2,FALSE)</f>
        <v>Manager 6</v>
      </c>
      <c r="D569" s="2" t="s">
        <v>41</v>
      </c>
      <c r="E569" s="22" t="str">
        <f t="shared" si="8"/>
        <v>Q1</v>
      </c>
      <c r="F569" s="22" t="str">
        <f>VLOOKUP(C569,Quotas!R:S,2,FALSE)</f>
        <v>AU</v>
      </c>
      <c r="G569" s="4">
        <v>11463.27</v>
      </c>
    </row>
    <row r="570" spans="1:7" x14ac:dyDescent="0.25">
      <c r="A570" s="2" t="s">
        <v>3304</v>
      </c>
      <c r="B570" s="3">
        <v>41362</v>
      </c>
      <c r="C570" s="20" t="str">
        <f>VLOOKUP(D570,Quotas!A:B,2,FALSE)</f>
        <v>Manager 13</v>
      </c>
      <c r="D570" s="2" t="s">
        <v>50</v>
      </c>
      <c r="E570" s="22" t="str">
        <f t="shared" si="8"/>
        <v>Q1</v>
      </c>
      <c r="F570" s="22" t="str">
        <f>VLOOKUP(C570,Quotas!R:S,2,FALSE)</f>
        <v>ST</v>
      </c>
      <c r="G570" s="4">
        <v>5552.34</v>
      </c>
    </row>
    <row r="571" spans="1:7" x14ac:dyDescent="0.25">
      <c r="A571" s="2" t="s">
        <v>3305</v>
      </c>
      <c r="B571" s="3">
        <v>41362</v>
      </c>
      <c r="C571" s="20" t="str">
        <f>VLOOKUP(D571,Quotas!A:B,2,FALSE)</f>
        <v>Manager 13</v>
      </c>
      <c r="D571" s="2" t="s">
        <v>50</v>
      </c>
      <c r="E571" s="22" t="str">
        <f t="shared" si="8"/>
        <v>Q1</v>
      </c>
      <c r="F571" s="22" t="str">
        <f>VLOOKUP(C571,Quotas!R:S,2,FALSE)</f>
        <v>ST</v>
      </c>
      <c r="G571" s="4">
        <v>16183.45</v>
      </c>
    </row>
    <row r="572" spans="1:7" x14ac:dyDescent="0.25">
      <c r="A572" s="2" t="s">
        <v>4034</v>
      </c>
      <c r="B572" s="3">
        <v>41362</v>
      </c>
      <c r="C572" s="20" t="str">
        <f>VLOOKUP(D572,Quotas!A:B,2,FALSE)</f>
        <v>Manager 15</v>
      </c>
      <c r="D572" s="2" t="s">
        <v>60</v>
      </c>
      <c r="E572" s="22" t="str">
        <f t="shared" si="8"/>
        <v>Q1</v>
      </c>
      <c r="F572" s="22" t="str">
        <f>VLOOKUP(C572,Quotas!R:S,2,FALSE)</f>
        <v>AU</v>
      </c>
      <c r="G572" s="4">
        <v>10492.87</v>
      </c>
    </row>
    <row r="573" spans="1:7" x14ac:dyDescent="0.25">
      <c r="A573" s="2" t="s">
        <v>4035</v>
      </c>
      <c r="B573" s="3">
        <v>41362</v>
      </c>
      <c r="C573" s="20" t="str">
        <f>VLOOKUP(D573,Quotas!A:B,2,FALSE)</f>
        <v>Manager 15</v>
      </c>
      <c r="D573" s="2" t="s">
        <v>60</v>
      </c>
      <c r="E573" s="22" t="str">
        <f t="shared" si="8"/>
        <v>Q1</v>
      </c>
      <c r="F573" s="22" t="str">
        <f>VLOOKUP(C573,Quotas!R:S,2,FALSE)</f>
        <v>AU</v>
      </c>
      <c r="G573" s="4">
        <v>25468.18</v>
      </c>
    </row>
    <row r="574" spans="1:7" x14ac:dyDescent="0.25">
      <c r="A574" s="2" t="s">
        <v>1192</v>
      </c>
      <c r="B574" s="3">
        <v>41362</v>
      </c>
      <c r="C574" s="20" t="str">
        <f>VLOOKUP(D574,Quotas!A:B,2,FALSE)</f>
        <v>Manager 15</v>
      </c>
      <c r="D574" s="2" t="s">
        <v>62</v>
      </c>
      <c r="E574" s="22" t="str">
        <f t="shared" si="8"/>
        <v>Q1</v>
      </c>
      <c r="F574" s="22" t="str">
        <f>VLOOKUP(C574,Quotas!R:S,2,FALSE)</f>
        <v>AU</v>
      </c>
      <c r="G574" s="4">
        <v>28009.81</v>
      </c>
    </row>
    <row r="575" spans="1:7" x14ac:dyDescent="0.25">
      <c r="A575" s="2" t="s">
        <v>545</v>
      </c>
      <c r="B575" s="3">
        <v>41362</v>
      </c>
      <c r="C575" s="20" t="str">
        <f>VLOOKUP(D575,Quotas!A:B,2,FALSE)</f>
        <v>Manager 4</v>
      </c>
      <c r="D575" s="2" t="s">
        <v>90</v>
      </c>
      <c r="E575" s="22" t="str">
        <f t="shared" si="8"/>
        <v>Q1</v>
      </c>
      <c r="F575" s="22" t="str">
        <f>VLOOKUP(C575,Quotas!R:S,2,FALSE)</f>
        <v>IN</v>
      </c>
      <c r="G575" s="4">
        <v>3466.67</v>
      </c>
    </row>
    <row r="576" spans="1:7" x14ac:dyDescent="0.25">
      <c r="A576" s="2" t="s">
        <v>1834</v>
      </c>
      <c r="B576" s="3">
        <v>41362</v>
      </c>
      <c r="C576" s="20" t="str">
        <f>VLOOKUP(D576,Quotas!A:B,2,FALSE)</f>
        <v>Manager 14</v>
      </c>
      <c r="D576" s="2" t="s">
        <v>96</v>
      </c>
      <c r="E576" s="22" t="str">
        <f t="shared" si="8"/>
        <v>Q1</v>
      </c>
      <c r="F576" s="22" t="str">
        <f>VLOOKUP(C576,Quotas!R:S,2,FALSE)</f>
        <v>IN</v>
      </c>
      <c r="G576" s="4">
        <v>10300</v>
      </c>
    </row>
    <row r="577" spans="1:7" x14ac:dyDescent="0.25">
      <c r="A577" s="2" t="s">
        <v>2000</v>
      </c>
      <c r="B577" s="3">
        <v>41363</v>
      </c>
      <c r="C577" s="20" t="str">
        <f>VLOOKUP(D577,Quotas!A:B,2,FALSE)</f>
        <v>Manager 14</v>
      </c>
      <c r="D577" s="2" t="s">
        <v>98</v>
      </c>
      <c r="E577" s="22" t="str">
        <f t="shared" si="8"/>
        <v>Q1</v>
      </c>
      <c r="F577" s="22" t="str">
        <f>VLOOKUP(C577,Quotas!R:S,2,FALSE)</f>
        <v>IN</v>
      </c>
      <c r="G577" s="4">
        <v>31000</v>
      </c>
    </row>
    <row r="578" spans="1:7" x14ac:dyDescent="0.25">
      <c r="A578" s="2" t="s">
        <v>4036</v>
      </c>
      <c r="B578" s="3">
        <v>41363</v>
      </c>
      <c r="C578" s="20" t="str">
        <f>VLOOKUP(D578,Quotas!A:B,2,FALSE)</f>
        <v>Manager 15</v>
      </c>
      <c r="D578" s="2" t="s">
        <v>57</v>
      </c>
      <c r="E578" s="22" t="str">
        <f t="shared" si="8"/>
        <v>Q1</v>
      </c>
      <c r="F578" s="22" t="str">
        <f>VLOOKUP(C578,Quotas!R:S,2,FALSE)</f>
        <v>AU</v>
      </c>
      <c r="G578" s="4">
        <v>44297</v>
      </c>
    </row>
    <row r="579" spans="1:7" x14ac:dyDescent="0.25">
      <c r="A579" s="2" t="s">
        <v>4037</v>
      </c>
      <c r="B579" s="3">
        <v>41363</v>
      </c>
      <c r="C579" s="20" t="str">
        <f>VLOOKUP(D579,Quotas!A:B,2,FALSE)</f>
        <v>Manager 15</v>
      </c>
      <c r="D579" s="2" t="s">
        <v>60</v>
      </c>
      <c r="E579" s="22" t="str">
        <f t="shared" ref="E579:E642" si="9">"Q"&amp;ROUNDUP(MONTH(B579)/3,0)</f>
        <v>Q1</v>
      </c>
      <c r="F579" s="22" t="str">
        <f>VLOOKUP(C579,Quotas!R:S,2,FALSE)</f>
        <v>AU</v>
      </c>
      <c r="G579" s="4">
        <v>12811.89</v>
      </c>
    </row>
    <row r="580" spans="1:7" x14ac:dyDescent="0.25">
      <c r="A580" s="2" t="s">
        <v>2053</v>
      </c>
      <c r="B580" s="3">
        <v>41364</v>
      </c>
      <c r="C580" s="20" t="str">
        <f>VLOOKUP(D580,Quotas!A:B,2,FALSE)</f>
        <v>Manager 9</v>
      </c>
      <c r="D580" s="2" t="s">
        <v>20</v>
      </c>
      <c r="E580" s="22" t="str">
        <f t="shared" si="9"/>
        <v>Q1</v>
      </c>
      <c r="F580" s="22" t="str">
        <f>VLOOKUP(C580,Quotas!R:S,2,FALSE)</f>
        <v>AU</v>
      </c>
      <c r="G580" s="4">
        <v>22822.81</v>
      </c>
    </row>
    <row r="581" spans="1:7" x14ac:dyDescent="0.25">
      <c r="A581" s="2" t="s">
        <v>1332</v>
      </c>
      <c r="B581" s="3">
        <v>41364</v>
      </c>
      <c r="C581" s="20" t="str">
        <f>VLOOKUP(D581,Quotas!A:B,2,FALSE)</f>
        <v>Manager 6</v>
      </c>
      <c r="D581" s="2" t="s">
        <v>44</v>
      </c>
      <c r="E581" s="22" t="str">
        <f t="shared" si="9"/>
        <v>Q1</v>
      </c>
      <c r="F581" s="22" t="str">
        <f>VLOOKUP(C581,Quotas!R:S,2,FALSE)</f>
        <v>AU</v>
      </c>
      <c r="G581" s="4">
        <v>2</v>
      </c>
    </row>
    <row r="582" spans="1:7" x14ac:dyDescent="0.25">
      <c r="A582" s="2" t="s">
        <v>1333</v>
      </c>
      <c r="B582" s="3">
        <v>41364</v>
      </c>
      <c r="C582" s="20" t="str">
        <f>VLOOKUP(D582,Quotas!A:B,2,FALSE)</f>
        <v>Manager 6</v>
      </c>
      <c r="D582" s="2" t="s">
        <v>45</v>
      </c>
      <c r="E582" s="22" t="str">
        <f t="shared" si="9"/>
        <v>Q1</v>
      </c>
      <c r="F582" s="22" t="str">
        <f>VLOOKUP(C582,Quotas!R:S,2,FALSE)</f>
        <v>AU</v>
      </c>
      <c r="G582" s="4">
        <v>100</v>
      </c>
    </row>
    <row r="583" spans="1:7" x14ac:dyDescent="0.25">
      <c r="A583" s="2" t="s">
        <v>1334</v>
      </c>
      <c r="B583" s="3">
        <v>41364</v>
      </c>
      <c r="C583" s="20" t="str">
        <f>VLOOKUP(D583,Quotas!A:B,2,FALSE)</f>
        <v>Manager 6</v>
      </c>
      <c r="D583" s="2" t="s">
        <v>45</v>
      </c>
      <c r="E583" s="22" t="str">
        <f t="shared" si="9"/>
        <v>Q1</v>
      </c>
      <c r="F583" s="22" t="str">
        <f>VLOOKUP(C583,Quotas!R:S,2,FALSE)</f>
        <v>AU</v>
      </c>
      <c r="G583" s="4">
        <v>30111.58</v>
      </c>
    </row>
    <row r="584" spans="1:7" x14ac:dyDescent="0.25">
      <c r="A584" s="2" t="s">
        <v>746</v>
      </c>
      <c r="B584" s="3">
        <v>41364</v>
      </c>
      <c r="C584" s="20" t="str">
        <f>VLOOKUP(D584,Quotas!A:B,2,FALSE)</f>
        <v>Manager 5</v>
      </c>
      <c r="D584" s="2" t="s">
        <v>74</v>
      </c>
      <c r="E584" s="22" t="str">
        <f t="shared" si="9"/>
        <v>Q1</v>
      </c>
      <c r="F584" s="22" t="str">
        <f>VLOOKUP(C584,Quotas!R:S,2,FALSE)</f>
        <v>SE</v>
      </c>
      <c r="G584" s="4">
        <v>-5924.17</v>
      </c>
    </row>
    <row r="585" spans="1:7" x14ac:dyDescent="0.25">
      <c r="A585" s="2" t="s">
        <v>747</v>
      </c>
      <c r="B585" s="3">
        <v>41364</v>
      </c>
      <c r="C585" s="20" t="str">
        <f>VLOOKUP(D585,Quotas!A:B,2,FALSE)</f>
        <v>Manager 5</v>
      </c>
      <c r="D585" s="2" t="s">
        <v>74</v>
      </c>
      <c r="E585" s="22" t="str">
        <f t="shared" si="9"/>
        <v>Q1</v>
      </c>
      <c r="F585" s="22" t="str">
        <f>VLOOKUP(C585,Quotas!R:S,2,FALSE)</f>
        <v>SE</v>
      </c>
      <c r="G585" s="4">
        <v>5924.17</v>
      </c>
    </row>
    <row r="586" spans="1:7" x14ac:dyDescent="0.25">
      <c r="A586" s="2" t="s">
        <v>1949</v>
      </c>
      <c r="B586" s="3">
        <v>41364</v>
      </c>
      <c r="C586" s="20" t="str">
        <f>VLOOKUP(D586,Quotas!A:B,2,FALSE)</f>
        <v>Manager 4</v>
      </c>
      <c r="D586" s="2" t="s">
        <v>87</v>
      </c>
      <c r="E586" s="22" t="str">
        <f t="shared" si="9"/>
        <v>Q1</v>
      </c>
      <c r="F586" s="22" t="str">
        <f>VLOOKUP(C586,Quotas!R:S,2,FALSE)</f>
        <v>IN</v>
      </c>
      <c r="G586" s="4">
        <v>37600</v>
      </c>
    </row>
    <row r="587" spans="1:7" x14ac:dyDescent="0.25">
      <c r="A587" s="2" t="s">
        <v>505</v>
      </c>
      <c r="B587" s="3">
        <v>41364</v>
      </c>
      <c r="C587" s="20" t="str">
        <f>VLOOKUP(D587,Quotas!A:B,2,FALSE)</f>
        <v>Manager 4</v>
      </c>
      <c r="D587" s="2" t="s">
        <v>88</v>
      </c>
      <c r="E587" s="22" t="str">
        <f t="shared" si="9"/>
        <v>Q1</v>
      </c>
      <c r="F587" s="22" t="str">
        <f>VLOOKUP(C587,Quotas!R:S,2,FALSE)</f>
        <v>IN</v>
      </c>
      <c r="G587" s="4">
        <v>4750</v>
      </c>
    </row>
    <row r="588" spans="1:7" x14ac:dyDescent="0.25">
      <c r="A588" s="2" t="s">
        <v>1053</v>
      </c>
      <c r="B588" s="3">
        <v>41365</v>
      </c>
      <c r="C588" s="20" t="str">
        <f>VLOOKUP(D588,Quotas!A:B,2,FALSE)</f>
        <v>Manager 16</v>
      </c>
      <c r="D588" s="2" t="s">
        <v>118</v>
      </c>
      <c r="E588" s="22" t="str">
        <f t="shared" si="9"/>
        <v>Q2</v>
      </c>
      <c r="F588" s="22" t="str">
        <f>VLOOKUP(C588,Quotas!R:S,2,FALSE)</f>
        <v>SE</v>
      </c>
      <c r="G588" s="4">
        <v>16500</v>
      </c>
    </row>
    <row r="589" spans="1:7" x14ac:dyDescent="0.25">
      <c r="A589" s="2" t="s">
        <v>2942</v>
      </c>
      <c r="B589" s="3">
        <v>41365</v>
      </c>
      <c r="C589" s="20" t="str">
        <f>VLOOKUP(D589,Quotas!A:B,2,FALSE)</f>
        <v>Manager 13</v>
      </c>
      <c r="D589" s="2" t="s">
        <v>35</v>
      </c>
      <c r="E589" s="22" t="str">
        <f t="shared" si="9"/>
        <v>Q2</v>
      </c>
      <c r="F589" s="22" t="str">
        <f>VLOOKUP(C589,Quotas!R:S,2,FALSE)</f>
        <v>ST</v>
      </c>
      <c r="G589" s="4">
        <v>8600</v>
      </c>
    </row>
    <row r="590" spans="1:7" x14ac:dyDescent="0.25">
      <c r="A590" s="2" t="s">
        <v>1117</v>
      </c>
      <c r="B590" s="3">
        <v>41365</v>
      </c>
      <c r="C590" s="20" t="str">
        <f>VLOOKUP(D590,Quotas!A:B,2,FALSE)</f>
        <v>Manager 6</v>
      </c>
      <c r="D590" s="2" t="s">
        <v>43</v>
      </c>
      <c r="E590" s="22" t="str">
        <f t="shared" si="9"/>
        <v>Q2</v>
      </c>
      <c r="F590" s="22" t="str">
        <f>VLOOKUP(C590,Quotas!R:S,2,FALSE)</f>
        <v>AU</v>
      </c>
      <c r="G590" s="4">
        <v>44297</v>
      </c>
    </row>
    <row r="591" spans="1:7" x14ac:dyDescent="0.25">
      <c r="A591" s="2" t="s">
        <v>1335</v>
      </c>
      <c r="B591" s="3">
        <v>41365</v>
      </c>
      <c r="C591" s="20" t="str">
        <f>VLOOKUP(D591,Quotas!A:B,2,FALSE)</f>
        <v>Manager 6</v>
      </c>
      <c r="D591" s="2" t="s">
        <v>45</v>
      </c>
      <c r="E591" s="22" t="str">
        <f t="shared" si="9"/>
        <v>Q2</v>
      </c>
      <c r="F591" s="22" t="str">
        <f>VLOOKUP(C591,Quotas!R:S,2,FALSE)</f>
        <v>AU</v>
      </c>
      <c r="G591" s="4">
        <v>30207.02</v>
      </c>
    </row>
    <row r="592" spans="1:7" x14ac:dyDescent="0.25">
      <c r="A592" s="2" t="s">
        <v>2054</v>
      </c>
      <c r="B592" s="3">
        <v>41366</v>
      </c>
      <c r="C592" s="20" t="str">
        <f>VLOOKUP(D592,Quotas!A:B,2,FALSE)</f>
        <v>Manager 9</v>
      </c>
      <c r="D592" s="2" t="s">
        <v>14</v>
      </c>
      <c r="E592" s="22" t="str">
        <f t="shared" si="9"/>
        <v>Q2</v>
      </c>
      <c r="F592" s="22" t="str">
        <f>VLOOKUP(C592,Quotas!R:S,2,FALSE)</f>
        <v>AU</v>
      </c>
      <c r="G592" s="4">
        <v>5575</v>
      </c>
    </row>
    <row r="593" spans="1:7" x14ac:dyDescent="0.25">
      <c r="A593" s="2" t="s">
        <v>1054</v>
      </c>
      <c r="B593" s="3">
        <v>41366</v>
      </c>
      <c r="C593" s="20" t="str">
        <f>VLOOKUP(D593,Quotas!A:B,2,FALSE)</f>
        <v>Manager 16</v>
      </c>
      <c r="D593" s="2" t="s">
        <v>118</v>
      </c>
      <c r="E593" s="22" t="str">
        <f t="shared" si="9"/>
        <v>Q2</v>
      </c>
      <c r="F593" s="22" t="str">
        <f>VLOOKUP(C593,Quotas!R:S,2,FALSE)</f>
        <v>SE</v>
      </c>
      <c r="G593" s="4">
        <v>21300.92</v>
      </c>
    </row>
    <row r="594" spans="1:7" x14ac:dyDescent="0.25">
      <c r="A594" s="2" t="s">
        <v>3678</v>
      </c>
      <c r="B594" s="3">
        <v>41366</v>
      </c>
      <c r="C594" s="20" t="str">
        <f>VLOOKUP(D594,Quotas!A:B,2,FALSE)</f>
        <v>Manager 16</v>
      </c>
      <c r="D594" s="2" t="s">
        <v>131</v>
      </c>
      <c r="E594" s="22" t="str">
        <f t="shared" si="9"/>
        <v>Q2</v>
      </c>
      <c r="F594" s="22" t="str">
        <f>VLOOKUP(C594,Quotas!R:S,2,FALSE)</f>
        <v>SE</v>
      </c>
      <c r="G594" s="4">
        <v>8600</v>
      </c>
    </row>
    <row r="595" spans="1:7" x14ac:dyDescent="0.25">
      <c r="A595" s="2" t="s">
        <v>4285</v>
      </c>
      <c r="B595" s="3">
        <v>41366</v>
      </c>
      <c r="C595" s="20" t="str">
        <f>VLOOKUP(D595,Quotas!A:B,2,FALSE)</f>
        <v>Manager 16</v>
      </c>
      <c r="D595" s="2" t="s">
        <v>138</v>
      </c>
      <c r="E595" s="22" t="str">
        <f t="shared" si="9"/>
        <v>Q2</v>
      </c>
      <c r="F595" s="22" t="str">
        <f>VLOOKUP(C595,Quotas!R:S,2,FALSE)</f>
        <v>SE</v>
      </c>
      <c r="G595" s="4">
        <v>11550</v>
      </c>
    </row>
    <row r="596" spans="1:7" x14ac:dyDescent="0.25">
      <c r="A596" s="2" t="s">
        <v>2868</v>
      </c>
      <c r="B596" s="3">
        <v>41366</v>
      </c>
      <c r="C596" s="20" t="str">
        <f>VLOOKUP(D596,Quotas!A:B,2,FALSE)</f>
        <v>Manager 13</v>
      </c>
      <c r="D596" s="2" t="s">
        <v>36</v>
      </c>
      <c r="E596" s="22" t="str">
        <f t="shared" si="9"/>
        <v>Q2</v>
      </c>
      <c r="F596" s="22" t="str">
        <f>VLOOKUP(C596,Quotas!R:S,2,FALSE)</f>
        <v>ST</v>
      </c>
      <c r="G596" s="4">
        <v>5000</v>
      </c>
    </row>
    <row r="597" spans="1:7" x14ac:dyDescent="0.25">
      <c r="A597" s="2" t="s">
        <v>1118</v>
      </c>
      <c r="B597" s="3">
        <v>41366</v>
      </c>
      <c r="C597" s="20" t="str">
        <f>VLOOKUP(D597,Quotas!A:B,2,FALSE)</f>
        <v>Manager 6</v>
      </c>
      <c r="D597" s="2" t="s">
        <v>43</v>
      </c>
      <c r="E597" s="22" t="str">
        <f t="shared" si="9"/>
        <v>Q2</v>
      </c>
      <c r="F597" s="22" t="str">
        <f>VLOOKUP(C597,Quotas!R:S,2,FALSE)</f>
        <v>AU</v>
      </c>
      <c r="G597" s="4">
        <v>0</v>
      </c>
    </row>
    <row r="598" spans="1:7" x14ac:dyDescent="0.25">
      <c r="A598" s="2" t="s">
        <v>1119</v>
      </c>
      <c r="B598" s="3">
        <v>41366</v>
      </c>
      <c r="C598" s="20" t="str">
        <f>VLOOKUP(D598,Quotas!A:B,2,FALSE)</f>
        <v>Manager 6</v>
      </c>
      <c r="D598" s="2" t="s">
        <v>43</v>
      </c>
      <c r="E598" s="22" t="str">
        <f t="shared" si="9"/>
        <v>Q2</v>
      </c>
      <c r="F598" s="22" t="str">
        <f>VLOOKUP(C598,Quotas!R:S,2,FALSE)</f>
        <v>AU</v>
      </c>
      <c r="G598" s="4">
        <v>8379.01</v>
      </c>
    </row>
    <row r="599" spans="1:7" x14ac:dyDescent="0.25">
      <c r="A599" s="2" t="s">
        <v>3306</v>
      </c>
      <c r="B599" s="3">
        <v>41366</v>
      </c>
      <c r="C599" s="20" t="str">
        <f>VLOOKUP(D599,Quotas!A:B,2,FALSE)</f>
        <v>Manager 13</v>
      </c>
      <c r="D599" s="2" t="s">
        <v>50</v>
      </c>
      <c r="E599" s="22" t="str">
        <f t="shared" si="9"/>
        <v>Q2</v>
      </c>
      <c r="F599" s="22" t="str">
        <f>VLOOKUP(C599,Quotas!R:S,2,FALSE)</f>
        <v>ST</v>
      </c>
      <c r="G599" s="4">
        <v>0</v>
      </c>
    </row>
    <row r="600" spans="1:7" x14ac:dyDescent="0.25">
      <c r="A600" s="2" t="s">
        <v>620</v>
      </c>
      <c r="B600" s="3">
        <v>41366</v>
      </c>
      <c r="C600" s="20" t="str">
        <f>VLOOKUP(D600,Quotas!A:B,2,FALSE)</f>
        <v>Manager 5</v>
      </c>
      <c r="D600" s="2" t="s">
        <v>74</v>
      </c>
      <c r="E600" s="22" t="str">
        <f t="shared" si="9"/>
        <v>Q2</v>
      </c>
      <c r="F600" s="22" t="str">
        <f>VLOOKUP(C600,Quotas!R:S,2,FALSE)</f>
        <v>SE</v>
      </c>
      <c r="G600" s="4">
        <v>10000</v>
      </c>
    </row>
    <row r="601" spans="1:7" x14ac:dyDescent="0.25">
      <c r="A601" s="2" t="s">
        <v>2656</v>
      </c>
      <c r="B601" s="3">
        <v>41366</v>
      </c>
      <c r="C601" s="20" t="str">
        <f>VLOOKUP(D601,Quotas!A:B,2,FALSE)</f>
        <v>Manager 12</v>
      </c>
      <c r="D601" s="2" t="s">
        <v>79</v>
      </c>
      <c r="E601" s="22" t="str">
        <f t="shared" si="9"/>
        <v>Q2</v>
      </c>
      <c r="F601" s="22" t="str">
        <f>VLOOKUP(C601,Quotas!R:S,2,FALSE)</f>
        <v>ST</v>
      </c>
      <c r="G601" s="4">
        <v>4312</v>
      </c>
    </row>
    <row r="602" spans="1:7" x14ac:dyDescent="0.25">
      <c r="A602" s="2" t="s">
        <v>1879</v>
      </c>
      <c r="B602" s="3">
        <v>41366</v>
      </c>
      <c r="C602" s="20" t="str">
        <f>VLOOKUP(D602,Quotas!A:B,2,FALSE)</f>
        <v>Manager 14</v>
      </c>
      <c r="D602" s="2" t="s">
        <v>92</v>
      </c>
      <c r="E602" s="22" t="str">
        <f t="shared" si="9"/>
        <v>Q2</v>
      </c>
      <c r="F602" s="22" t="str">
        <f>VLOOKUP(C602,Quotas!R:S,2,FALSE)</f>
        <v>IN</v>
      </c>
      <c r="G602" s="4">
        <v>4000</v>
      </c>
    </row>
    <row r="603" spans="1:7" x14ac:dyDescent="0.25">
      <c r="A603" s="2" t="s">
        <v>1743</v>
      </c>
      <c r="B603" s="3">
        <v>41367</v>
      </c>
      <c r="C603" s="20" t="str">
        <f>VLOOKUP(D603,Quotas!A:B,2,FALSE)</f>
        <v>Manager 11</v>
      </c>
      <c r="D603" s="2" t="s">
        <v>105</v>
      </c>
      <c r="E603" s="22" t="str">
        <f t="shared" si="9"/>
        <v>Q2</v>
      </c>
      <c r="F603" s="22" t="str">
        <f>VLOOKUP(C603,Quotas!R:S,2,FALSE)</f>
        <v>IN</v>
      </c>
      <c r="G603" s="4">
        <v>0</v>
      </c>
    </row>
    <row r="604" spans="1:7" x14ac:dyDescent="0.25">
      <c r="A604" s="2" t="s">
        <v>3307</v>
      </c>
      <c r="B604" s="3">
        <v>41367</v>
      </c>
      <c r="C604" s="20" t="str">
        <f>VLOOKUP(D604,Quotas!A:B,2,FALSE)</f>
        <v>Manager 13</v>
      </c>
      <c r="D604" s="2" t="s">
        <v>50</v>
      </c>
      <c r="E604" s="22" t="str">
        <f t="shared" si="9"/>
        <v>Q2</v>
      </c>
      <c r="F604" s="22" t="str">
        <f>VLOOKUP(C604,Quotas!R:S,2,FALSE)</f>
        <v>ST</v>
      </c>
      <c r="G604" s="4">
        <v>0</v>
      </c>
    </row>
    <row r="605" spans="1:7" x14ac:dyDescent="0.25">
      <c r="A605" s="2" t="s">
        <v>1193</v>
      </c>
      <c r="B605" s="3">
        <v>41367</v>
      </c>
      <c r="C605" s="20" t="str">
        <f>VLOOKUP(D605,Quotas!A:B,2,FALSE)</f>
        <v>Manager 15</v>
      </c>
      <c r="D605" s="2" t="s">
        <v>62</v>
      </c>
      <c r="E605" s="22" t="str">
        <f t="shared" si="9"/>
        <v>Q2</v>
      </c>
      <c r="F605" s="22" t="str">
        <f>VLOOKUP(C605,Quotas!R:S,2,FALSE)</f>
        <v>AU</v>
      </c>
      <c r="G605" s="4">
        <v>2282.2800000000002</v>
      </c>
    </row>
    <row r="606" spans="1:7" x14ac:dyDescent="0.25">
      <c r="A606" s="2" t="s">
        <v>621</v>
      </c>
      <c r="B606" s="3">
        <v>41367</v>
      </c>
      <c r="C606" s="20" t="str">
        <f>VLOOKUP(D606,Quotas!A:B,2,FALSE)</f>
        <v>Manager 5</v>
      </c>
      <c r="D606" s="2" t="s">
        <v>74</v>
      </c>
      <c r="E606" s="22" t="str">
        <f t="shared" si="9"/>
        <v>Q2</v>
      </c>
      <c r="F606" s="22" t="str">
        <f>VLOOKUP(C606,Quotas!R:S,2,FALSE)</f>
        <v>SE</v>
      </c>
      <c r="G606" s="4">
        <v>3235</v>
      </c>
    </row>
    <row r="607" spans="1:7" x14ac:dyDescent="0.25">
      <c r="A607" s="2" t="s">
        <v>2657</v>
      </c>
      <c r="B607" s="3">
        <v>41367</v>
      </c>
      <c r="C607" s="20" t="str">
        <f>VLOOKUP(D607,Quotas!A:B,2,FALSE)</f>
        <v>Manager 12</v>
      </c>
      <c r="D607" s="2" t="s">
        <v>79</v>
      </c>
      <c r="E607" s="22" t="str">
        <f t="shared" si="9"/>
        <v>Q2</v>
      </c>
      <c r="F607" s="22" t="str">
        <f>VLOOKUP(C607,Quotas!R:S,2,FALSE)</f>
        <v>ST</v>
      </c>
      <c r="G607" s="4">
        <v>6200</v>
      </c>
    </row>
    <row r="608" spans="1:7" x14ac:dyDescent="0.25">
      <c r="A608" s="2" t="s">
        <v>3308</v>
      </c>
      <c r="B608" s="3">
        <v>41368</v>
      </c>
      <c r="C608" s="20" t="str">
        <f>VLOOKUP(D608,Quotas!A:B,2,FALSE)</f>
        <v>Manager 13</v>
      </c>
      <c r="D608" s="2" t="s">
        <v>50</v>
      </c>
      <c r="E608" s="22" t="str">
        <f t="shared" si="9"/>
        <v>Q2</v>
      </c>
      <c r="F608" s="22" t="str">
        <f>VLOOKUP(C608,Quotas!R:S,2,FALSE)</f>
        <v>ST</v>
      </c>
      <c r="G608" s="4">
        <v>0</v>
      </c>
    </row>
    <row r="609" spans="1:7" x14ac:dyDescent="0.25">
      <c r="A609" s="2" t="s">
        <v>2658</v>
      </c>
      <c r="B609" s="3">
        <v>41368</v>
      </c>
      <c r="C609" s="20" t="str">
        <f>VLOOKUP(D609,Quotas!A:B,2,FALSE)</f>
        <v>Manager 12</v>
      </c>
      <c r="D609" s="2" t="s">
        <v>79</v>
      </c>
      <c r="E609" s="22" t="str">
        <f t="shared" si="9"/>
        <v>Q2</v>
      </c>
      <c r="F609" s="22" t="str">
        <f>VLOOKUP(C609,Quotas!R:S,2,FALSE)</f>
        <v>ST</v>
      </c>
      <c r="G609" s="4">
        <v>6400</v>
      </c>
    </row>
    <row r="610" spans="1:7" x14ac:dyDescent="0.25">
      <c r="A610" s="2" t="s">
        <v>1835</v>
      </c>
      <c r="B610" s="3">
        <v>41368</v>
      </c>
      <c r="C610" s="20" t="str">
        <f>VLOOKUP(D610,Quotas!A:B,2,FALSE)</f>
        <v>Manager 14</v>
      </c>
      <c r="D610" s="2" t="s">
        <v>96</v>
      </c>
      <c r="E610" s="22" t="str">
        <f t="shared" si="9"/>
        <v>Q2</v>
      </c>
      <c r="F610" s="22" t="str">
        <f>VLOOKUP(C610,Quotas!R:S,2,FALSE)</f>
        <v>IN</v>
      </c>
      <c r="G610" s="4">
        <v>6000</v>
      </c>
    </row>
    <row r="611" spans="1:7" x14ac:dyDescent="0.25">
      <c r="A611" s="2" t="s">
        <v>1836</v>
      </c>
      <c r="B611" s="3">
        <v>41368</v>
      </c>
      <c r="C611" s="20" t="str">
        <f>VLOOKUP(D611,Quotas!A:B,2,FALSE)</f>
        <v>Manager 14</v>
      </c>
      <c r="D611" s="2" t="s">
        <v>96</v>
      </c>
      <c r="E611" s="22" t="str">
        <f t="shared" si="9"/>
        <v>Q2</v>
      </c>
      <c r="F611" s="22" t="str">
        <f>VLOOKUP(C611,Quotas!R:S,2,FALSE)</f>
        <v>IN</v>
      </c>
      <c r="G611" s="4">
        <v>3825</v>
      </c>
    </row>
    <row r="612" spans="1:7" x14ac:dyDescent="0.25">
      <c r="A612" s="2" t="s">
        <v>1744</v>
      </c>
      <c r="B612" s="3">
        <v>41369</v>
      </c>
      <c r="C612" s="20" t="str">
        <f>VLOOKUP(D612,Quotas!A:B,2,FALSE)</f>
        <v>Manager 11</v>
      </c>
      <c r="D612" s="2" t="s">
        <v>105</v>
      </c>
      <c r="E612" s="22" t="str">
        <f t="shared" si="9"/>
        <v>Q2</v>
      </c>
      <c r="F612" s="22" t="str">
        <f>VLOOKUP(C612,Quotas!R:S,2,FALSE)</f>
        <v>IN</v>
      </c>
      <c r="G612" s="4">
        <v>3375</v>
      </c>
    </row>
    <row r="613" spans="1:7" x14ac:dyDescent="0.25">
      <c r="A613" s="2" t="s">
        <v>2371</v>
      </c>
      <c r="B613" s="3">
        <v>41369</v>
      </c>
      <c r="C613" s="20" t="str">
        <f>VLOOKUP(D613,Quotas!A:B,2,FALSE)</f>
        <v>Manager 11</v>
      </c>
      <c r="D613" s="2" t="s">
        <v>112</v>
      </c>
      <c r="E613" s="22" t="str">
        <f t="shared" si="9"/>
        <v>Q2</v>
      </c>
      <c r="F613" s="22" t="str">
        <f>VLOOKUP(C613,Quotas!R:S,2,FALSE)</f>
        <v>IN</v>
      </c>
      <c r="G613" s="4">
        <v>3002.3</v>
      </c>
    </row>
    <row r="614" spans="1:7" x14ac:dyDescent="0.25">
      <c r="A614" s="2" t="s">
        <v>2055</v>
      </c>
      <c r="B614" s="3">
        <v>41369</v>
      </c>
      <c r="C614" s="20" t="str">
        <f>VLOOKUP(D614,Quotas!A:B,2,FALSE)</f>
        <v>Manager 9</v>
      </c>
      <c r="D614" s="2" t="s">
        <v>14</v>
      </c>
      <c r="E614" s="22" t="str">
        <f t="shared" si="9"/>
        <v>Q2</v>
      </c>
      <c r="F614" s="22" t="str">
        <f>VLOOKUP(C614,Quotas!R:S,2,FALSE)</f>
        <v>AU</v>
      </c>
      <c r="G614" s="4">
        <v>14004.9</v>
      </c>
    </row>
    <row r="615" spans="1:7" x14ac:dyDescent="0.25">
      <c r="A615" s="2" t="s">
        <v>3679</v>
      </c>
      <c r="B615" s="3">
        <v>41369</v>
      </c>
      <c r="C615" s="20" t="str">
        <f>VLOOKUP(D615,Quotas!A:B,2,FALSE)</f>
        <v>Manager 16</v>
      </c>
      <c r="D615" s="2" t="s">
        <v>131</v>
      </c>
      <c r="E615" s="22" t="str">
        <f t="shared" si="9"/>
        <v>Q2</v>
      </c>
      <c r="F615" s="22" t="str">
        <f>VLOOKUP(C615,Quotas!R:S,2,FALSE)</f>
        <v>SE</v>
      </c>
      <c r="G615" s="4">
        <v>8200</v>
      </c>
    </row>
    <row r="616" spans="1:7" x14ac:dyDescent="0.25">
      <c r="A616" s="2" t="s">
        <v>2943</v>
      </c>
      <c r="B616" s="3">
        <v>41369</v>
      </c>
      <c r="C616" s="20" t="str">
        <f>VLOOKUP(D616,Quotas!A:B,2,FALSE)</f>
        <v>Manager 13</v>
      </c>
      <c r="D616" s="2" t="s">
        <v>35</v>
      </c>
      <c r="E616" s="22" t="str">
        <f t="shared" si="9"/>
        <v>Q2</v>
      </c>
      <c r="F616" s="22" t="str">
        <f>VLOOKUP(C616,Quotas!R:S,2,FALSE)</f>
        <v>ST</v>
      </c>
      <c r="G616" s="4">
        <v>10431.06</v>
      </c>
    </row>
    <row r="617" spans="1:7" x14ac:dyDescent="0.25">
      <c r="A617" s="2" t="s">
        <v>2869</v>
      </c>
      <c r="B617" s="3">
        <v>41369</v>
      </c>
      <c r="C617" s="20" t="str">
        <f>VLOOKUP(D617,Quotas!A:B,2,FALSE)</f>
        <v>Manager 13</v>
      </c>
      <c r="D617" s="2" t="s">
        <v>36</v>
      </c>
      <c r="E617" s="22" t="str">
        <f t="shared" si="9"/>
        <v>Q2</v>
      </c>
      <c r="F617" s="22" t="str">
        <f>VLOOKUP(C617,Quotas!R:S,2,FALSE)</f>
        <v>ST</v>
      </c>
      <c r="G617" s="4">
        <v>2200</v>
      </c>
    </row>
    <row r="618" spans="1:7" x14ac:dyDescent="0.25">
      <c r="A618" s="2" t="s">
        <v>1336</v>
      </c>
      <c r="B618" s="3">
        <v>41369</v>
      </c>
      <c r="C618" s="20" t="str">
        <f>VLOOKUP(D618,Quotas!A:B,2,FALSE)</f>
        <v>Manager 6</v>
      </c>
      <c r="D618" s="2" t="s">
        <v>42</v>
      </c>
      <c r="E618" s="22" t="str">
        <f t="shared" si="9"/>
        <v>Q2</v>
      </c>
      <c r="F618" s="22" t="str">
        <f>VLOOKUP(C618,Quotas!R:S,2,FALSE)</f>
        <v>AU</v>
      </c>
      <c r="G618" s="4">
        <v>0</v>
      </c>
    </row>
    <row r="619" spans="1:7" x14ac:dyDescent="0.25">
      <c r="A619" s="2" t="s">
        <v>1120</v>
      </c>
      <c r="B619" s="3">
        <v>41369</v>
      </c>
      <c r="C619" s="20" t="str">
        <f>VLOOKUP(D619,Quotas!A:B,2,FALSE)</f>
        <v>Manager 6</v>
      </c>
      <c r="D619" s="2" t="s">
        <v>43</v>
      </c>
      <c r="E619" s="22" t="str">
        <f t="shared" si="9"/>
        <v>Q2</v>
      </c>
      <c r="F619" s="22" t="str">
        <f>VLOOKUP(C619,Quotas!R:S,2,FALSE)</f>
        <v>AU</v>
      </c>
      <c r="G619" s="4">
        <v>0</v>
      </c>
    </row>
    <row r="620" spans="1:7" x14ac:dyDescent="0.25">
      <c r="A620" s="2" t="s">
        <v>268</v>
      </c>
      <c r="B620" s="3">
        <v>41369</v>
      </c>
      <c r="C620" s="20" t="str">
        <f>VLOOKUP(D620,Quotas!A:B,2,FALSE)</f>
        <v>Manager 2</v>
      </c>
      <c r="D620" s="2" t="s">
        <v>8</v>
      </c>
      <c r="E620" s="22" t="str">
        <f t="shared" si="9"/>
        <v>Q2</v>
      </c>
      <c r="F620" s="22" t="str">
        <f>VLOOKUP(C620,Quotas!R:S,2,FALSE)</f>
        <v>AU</v>
      </c>
      <c r="G620" s="4">
        <v>9959.0400000000009</v>
      </c>
    </row>
    <row r="621" spans="1:7" x14ac:dyDescent="0.25">
      <c r="A621" s="2" t="s">
        <v>622</v>
      </c>
      <c r="B621" s="3">
        <v>41369</v>
      </c>
      <c r="C621" s="20" t="str">
        <f>VLOOKUP(D621,Quotas!A:B,2,FALSE)</f>
        <v>Manager 5</v>
      </c>
      <c r="D621" s="2" t="s">
        <v>74</v>
      </c>
      <c r="E621" s="22" t="str">
        <f t="shared" si="9"/>
        <v>Q2</v>
      </c>
      <c r="F621" s="22" t="str">
        <f>VLOOKUP(C621,Quotas!R:S,2,FALSE)</f>
        <v>SE</v>
      </c>
      <c r="G621" s="4">
        <v>4800</v>
      </c>
    </row>
    <row r="622" spans="1:7" x14ac:dyDescent="0.25">
      <c r="A622" s="2" t="s">
        <v>1745</v>
      </c>
      <c r="B622" s="3">
        <v>41372</v>
      </c>
      <c r="C622" s="20" t="str">
        <f>VLOOKUP(D622,Quotas!A:B,2,FALSE)</f>
        <v>Manager 11</v>
      </c>
      <c r="D622" s="2" t="s">
        <v>105</v>
      </c>
      <c r="E622" s="22" t="str">
        <f t="shared" si="9"/>
        <v>Q2</v>
      </c>
      <c r="F622" s="22" t="str">
        <f>VLOOKUP(C622,Quotas!R:S,2,FALSE)</f>
        <v>IN</v>
      </c>
      <c r="G622" s="4">
        <v>0</v>
      </c>
    </row>
    <row r="623" spans="1:7" x14ac:dyDescent="0.25">
      <c r="A623" s="2" t="s">
        <v>2056</v>
      </c>
      <c r="B623" s="3">
        <v>41372</v>
      </c>
      <c r="C623" s="20" t="str">
        <f>VLOOKUP(D623,Quotas!A:B,2,FALSE)</f>
        <v>Manager 9</v>
      </c>
      <c r="D623" s="2" t="s">
        <v>15</v>
      </c>
      <c r="E623" s="22" t="str">
        <f t="shared" si="9"/>
        <v>Q2</v>
      </c>
      <c r="F623" s="22" t="str">
        <f>VLOOKUP(C623,Quotas!R:S,2,FALSE)</f>
        <v>AU</v>
      </c>
      <c r="G623" s="4">
        <v>35113.93</v>
      </c>
    </row>
    <row r="624" spans="1:7" x14ac:dyDescent="0.25">
      <c r="A624" s="2" t="s">
        <v>1578</v>
      </c>
      <c r="B624" s="3">
        <v>41372</v>
      </c>
      <c r="C624" s="20" t="str">
        <f>VLOOKUP(D624,Quotas!A:B,2,FALSE)</f>
        <v>Manager 6</v>
      </c>
      <c r="D624" s="2" t="s">
        <v>40</v>
      </c>
      <c r="E624" s="22" t="str">
        <f t="shared" si="9"/>
        <v>Q2</v>
      </c>
      <c r="F624" s="22" t="str">
        <f>VLOOKUP(C624,Quotas!R:S,2,FALSE)</f>
        <v>AU</v>
      </c>
      <c r="G624" s="4">
        <v>6325</v>
      </c>
    </row>
    <row r="625" spans="1:7" x14ac:dyDescent="0.25">
      <c r="A625" s="2" t="s">
        <v>2057</v>
      </c>
      <c r="B625" s="3">
        <v>41373</v>
      </c>
      <c r="C625" s="20" t="str">
        <f>VLOOKUP(D625,Quotas!A:B,2,FALSE)</f>
        <v>Manager 9</v>
      </c>
      <c r="D625" s="2" t="s">
        <v>15</v>
      </c>
      <c r="E625" s="22" t="str">
        <f t="shared" si="9"/>
        <v>Q2</v>
      </c>
      <c r="F625" s="22" t="str">
        <f>VLOOKUP(C625,Quotas!R:S,2,FALSE)</f>
        <v>AU</v>
      </c>
      <c r="G625" s="4">
        <v>33974.86</v>
      </c>
    </row>
    <row r="626" spans="1:7" x14ac:dyDescent="0.25">
      <c r="A626" s="2" t="s">
        <v>3437</v>
      </c>
      <c r="B626" s="3">
        <v>41373</v>
      </c>
      <c r="C626" s="20" t="str">
        <f>VLOOKUP(D626,Quotas!A:B,2,FALSE)</f>
        <v>Manager 6</v>
      </c>
      <c r="D626" s="2" t="s">
        <v>41</v>
      </c>
      <c r="E626" s="22" t="str">
        <f t="shared" si="9"/>
        <v>Q2</v>
      </c>
      <c r="F626" s="22" t="str">
        <f>VLOOKUP(C626,Quotas!R:S,2,FALSE)</f>
        <v>AU</v>
      </c>
      <c r="G626" s="4">
        <v>6651.96</v>
      </c>
    </row>
    <row r="627" spans="1:7" x14ac:dyDescent="0.25">
      <c r="A627" s="2" t="s">
        <v>4038</v>
      </c>
      <c r="B627" s="3">
        <v>41373</v>
      </c>
      <c r="C627" s="20" t="str">
        <f>VLOOKUP(D627,Quotas!A:B,2,FALSE)</f>
        <v>Manager 15</v>
      </c>
      <c r="D627" s="2" t="s">
        <v>59</v>
      </c>
      <c r="E627" s="22" t="str">
        <f t="shared" si="9"/>
        <v>Q2</v>
      </c>
      <c r="F627" s="22" t="str">
        <f>VLOOKUP(C627,Quotas!R:S,2,FALSE)</f>
        <v>AU</v>
      </c>
      <c r="G627" s="4">
        <v>1711.71</v>
      </c>
    </row>
    <row r="628" spans="1:7" x14ac:dyDescent="0.25">
      <c r="A628" s="2" t="s">
        <v>4039</v>
      </c>
      <c r="B628" s="3">
        <v>41373</v>
      </c>
      <c r="C628" s="20" t="str">
        <f>VLOOKUP(D628,Quotas!A:B,2,FALSE)</f>
        <v>Manager 15</v>
      </c>
      <c r="D628" s="2" t="s">
        <v>61</v>
      </c>
      <c r="E628" s="22" t="str">
        <f t="shared" si="9"/>
        <v>Q2</v>
      </c>
      <c r="F628" s="22" t="str">
        <f>VLOOKUP(C628,Quotas!R:S,2,FALSE)</f>
        <v>AU</v>
      </c>
      <c r="G628" s="4">
        <v>1296.75</v>
      </c>
    </row>
    <row r="629" spans="1:7" x14ac:dyDescent="0.25">
      <c r="A629" s="2" t="s">
        <v>1194</v>
      </c>
      <c r="B629" s="3">
        <v>41373</v>
      </c>
      <c r="C629" s="20" t="str">
        <f>VLOOKUP(D629,Quotas!A:B,2,FALSE)</f>
        <v>Manager 15</v>
      </c>
      <c r="D629" s="2" t="s">
        <v>62</v>
      </c>
      <c r="E629" s="22" t="str">
        <f t="shared" si="9"/>
        <v>Q2</v>
      </c>
      <c r="F629" s="22" t="str">
        <f>VLOOKUP(C629,Quotas!R:S,2,FALSE)</f>
        <v>AU</v>
      </c>
      <c r="G629" s="4">
        <v>28321.03</v>
      </c>
    </row>
    <row r="630" spans="1:7" x14ac:dyDescent="0.25">
      <c r="A630" s="2" t="s">
        <v>950</v>
      </c>
      <c r="B630" s="3">
        <v>41374</v>
      </c>
      <c r="C630" s="20" t="str">
        <f>VLOOKUP(D630,Quotas!A:B,2,FALSE)</f>
        <v>Manager 16</v>
      </c>
      <c r="D630" s="2" t="s">
        <v>139</v>
      </c>
      <c r="E630" s="22" t="str">
        <f t="shared" si="9"/>
        <v>Q2</v>
      </c>
      <c r="F630" s="22" t="str">
        <f>VLOOKUP(C630,Quotas!R:S,2,FALSE)</f>
        <v>SE</v>
      </c>
      <c r="G630" s="4">
        <v>0</v>
      </c>
    </row>
    <row r="631" spans="1:7" x14ac:dyDescent="0.25">
      <c r="A631" s="2" t="s">
        <v>1337</v>
      </c>
      <c r="B631" s="3">
        <v>41374</v>
      </c>
      <c r="C631" s="20" t="str">
        <f>VLOOKUP(D631,Quotas!A:B,2,FALSE)</f>
        <v>Manager 6</v>
      </c>
      <c r="D631" s="2" t="s">
        <v>42</v>
      </c>
      <c r="E631" s="22" t="str">
        <f t="shared" si="9"/>
        <v>Q2</v>
      </c>
      <c r="F631" s="22" t="str">
        <f>VLOOKUP(C631,Quotas!R:S,2,FALSE)</f>
        <v>AU</v>
      </c>
      <c r="G631" s="4">
        <v>10050</v>
      </c>
    </row>
    <row r="632" spans="1:7" x14ac:dyDescent="0.25">
      <c r="A632" s="2" t="s">
        <v>1338</v>
      </c>
      <c r="B632" s="3">
        <v>41374</v>
      </c>
      <c r="C632" s="20" t="str">
        <f>VLOOKUP(D632,Quotas!A:B,2,FALSE)</f>
        <v>Manager 6</v>
      </c>
      <c r="D632" s="2" t="s">
        <v>42</v>
      </c>
      <c r="E632" s="22" t="str">
        <f t="shared" si="9"/>
        <v>Q2</v>
      </c>
      <c r="F632" s="22" t="str">
        <f>VLOOKUP(C632,Quotas!R:S,2,FALSE)</f>
        <v>AU</v>
      </c>
      <c r="G632" s="4">
        <v>6051.51</v>
      </c>
    </row>
    <row r="633" spans="1:7" x14ac:dyDescent="0.25">
      <c r="A633" s="2" t="s">
        <v>3113</v>
      </c>
      <c r="B633" s="3">
        <v>41374</v>
      </c>
      <c r="C633" s="20" t="str">
        <f>VLOOKUP(D633,Quotas!A:B,2,FALSE)</f>
        <v>Manager 13</v>
      </c>
      <c r="D633" s="2" t="s">
        <v>51</v>
      </c>
      <c r="E633" s="22" t="str">
        <f t="shared" si="9"/>
        <v>Q2</v>
      </c>
      <c r="F633" s="22" t="str">
        <f>VLOOKUP(C633,Quotas!R:S,2,FALSE)</f>
        <v>ST</v>
      </c>
      <c r="G633" s="4">
        <v>13486.2</v>
      </c>
    </row>
    <row r="634" spans="1:7" x14ac:dyDescent="0.25">
      <c r="A634" s="2" t="s">
        <v>3112</v>
      </c>
      <c r="B634" s="3">
        <v>41374</v>
      </c>
      <c r="C634" s="20" t="str">
        <f>VLOOKUP(D634,Quotas!A:B,2,FALSE)</f>
        <v>Manager 13</v>
      </c>
      <c r="D634" s="2" t="s">
        <v>52</v>
      </c>
      <c r="E634" s="22" t="str">
        <f t="shared" si="9"/>
        <v>Q2</v>
      </c>
      <c r="F634" s="22" t="str">
        <f>VLOOKUP(C634,Quotas!R:S,2,FALSE)</f>
        <v>ST</v>
      </c>
      <c r="G634" s="4">
        <v>0</v>
      </c>
    </row>
    <row r="635" spans="1:7" x14ac:dyDescent="0.25">
      <c r="A635" s="2" t="s">
        <v>1195</v>
      </c>
      <c r="B635" s="3">
        <v>41374</v>
      </c>
      <c r="C635" s="20" t="str">
        <f>VLOOKUP(D635,Quotas!A:B,2,FALSE)</f>
        <v>Manager 15</v>
      </c>
      <c r="D635" s="2" t="s">
        <v>62</v>
      </c>
      <c r="E635" s="22" t="str">
        <f t="shared" si="9"/>
        <v>Q2</v>
      </c>
      <c r="F635" s="22" t="str">
        <f>VLOOKUP(C635,Quotas!R:S,2,FALSE)</f>
        <v>AU</v>
      </c>
      <c r="G635" s="4">
        <v>0</v>
      </c>
    </row>
    <row r="636" spans="1:7" x14ac:dyDescent="0.25">
      <c r="A636" s="2" t="s">
        <v>3535</v>
      </c>
      <c r="B636" s="3">
        <v>41374</v>
      </c>
      <c r="C636" s="20" t="str">
        <f>VLOOKUP(D636,Quotas!A:B,2,FALSE)</f>
        <v>Manager 5</v>
      </c>
      <c r="D636" s="2" t="s">
        <v>68</v>
      </c>
      <c r="E636" s="22" t="str">
        <f t="shared" si="9"/>
        <v>Q2</v>
      </c>
      <c r="F636" s="22" t="str">
        <f>VLOOKUP(C636,Quotas!R:S,2,FALSE)</f>
        <v>SE</v>
      </c>
      <c r="G636" s="4">
        <v>18000</v>
      </c>
    </row>
    <row r="637" spans="1:7" x14ac:dyDescent="0.25">
      <c r="A637" s="2" t="s">
        <v>2555</v>
      </c>
      <c r="B637" s="3">
        <v>41374</v>
      </c>
      <c r="C637" s="20" t="str">
        <f>VLOOKUP(D637,Quotas!A:B,2,FALSE)</f>
        <v>Manager 12</v>
      </c>
      <c r="D637" s="2" t="s">
        <v>73</v>
      </c>
      <c r="E637" s="22" t="str">
        <f t="shared" si="9"/>
        <v>Q2</v>
      </c>
      <c r="F637" s="22" t="str">
        <f>VLOOKUP(C637,Quotas!R:S,2,FALSE)</f>
        <v>ST</v>
      </c>
      <c r="G637" s="4">
        <v>10687.5</v>
      </c>
    </row>
    <row r="638" spans="1:7" x14ac:dyDescent="0.25">
      <c r="A638" s="2" t="s">
        <v>2649</v>
      </c>
      <c r="B638" s="3">
        <v>41374</v>
      </c>
      <c r="C638" s="20" t="str">
        <f>VLOOKUP(D638,Quotas!A:B,2,FALSE)</f>
        <v>Manager 12</v>
      </c>
      <c r="D638" s="2" t="s">
        <v>79</v>
      </c>
      <c r="E638" s="22" t="str">
        <f t="shared" si="9"/>
        <v>Q2</v>
      </c>
      <c r="F638" s="22" t="str">
        <f>VLOOKUP(C638,Quotas!R:S,2,FALSE)</f>
        <v>ST</v>
      </c>
      <c r="G638" s="4">
        <v>0</v>
      </c>
    </row>
    <row r="639" spans="1:7" x14ac:dyDescent="0.25">
      <c r="A639" s="2" t="s">
        <v>2659</v>
      </c>
      <c r="B639" s="3">
        <v>41374</v>
      </c>
      <c r="C639" s="20" t="str">
        <f>VLOOKUP(D639,Quotas!A:B,2,FALSE)</f>
        <v>Manager 12</v>
      </c>
      <c r="D639" s="2" t="s">
        <v>79</v>
      </c>
      <c r="E639" s="22" t="str">
        <f t="shared" si="9"/>
        <v>Q2</v>
      </c>
      <c r="F639" s="22" t="str">
        <f>VLOOKUP(C639,Quotas!R:S,2,FALSE)</f>
        <v>ST</v>
      </c>
      <c r="G639" s="4">
        <v>11817.5</v>
      </c>
    </row>
    <row r="640" spans="1:7" x14ac:dyDescent="0.25">
      <c r="A640" s="2" t="s">
        <v>1880</v>
      </c>
      <c r="B640" s="3">
        <v>41374</v>
      </c>
      <c r="C640" s="20" t="str">
        <f>VLOOKUP(D640,Quotas!A:B,2,FALSE)</f>
        <v>Manager 14</v>
      </c>
      <c r="D640" s="2" t="s">
        <v>92</v>
      </c>
      <c r="E640" s="22" t="str">
        <f t="shared" si="9"/>
        <v>Q2</v>
      </c>
      <c r="F640" s="22" t="str">
        <f>VLOOKUP(C640,Quotas!R:S,2,FALSE)</f>
        <v>IN</v>
      </c>
      <c r="G640" s="4">
        <v>787.57</v>
      </c>
    </row>
    <row r="641" spans="1:7" x14ac:dyDescent="0.25">
      <c r="A641" s="2" t="s">
        <v>1746</v>
      </c>
      <c r="B641" s="3">
        <v>41375</v>
      </c>
      <c r="C641" s="20" t="str">
        <f>VLOOKUP(D641,Quotas!A:B,2,FALSE)</f>
        <v>Manager 11</v>
      </c>
      <c r="D641" s="2" t="s">
        <v>105</v>
      </c>
      <c r="E641" s="22" t="str">
        <f t="shared" si="9"/>
        <v>Q2</v>
      </c>
      <c r="F641" s="22" t="str">
        <f>VLOOKUP(C641,Quotas!R:S,2,FALSE)</f>
        <v>IN</v>
      </c>
      <c r="G641" s="4">
        <v>35253.97</v>
      </c>
    </row>
    <row r="642" spans="1:7" x14ac:dyDescent="0.25">
      <c r="A642" s="2" t="s">
        <v>951</v>
      </c>
      <c r="B642" s="3">
        <v>41375</v>
      </c>
      <c r="C642" s="20" t="str">
        <f>VLOOKUP(D642,Quotas!A:B,2,FALSE)</f>
        <v>Manager 16</v>
      </c>
      <c r="D642" s="2" t="s">
        <v>139</v>
      </c>
      <c r="E642" s="22" t="str">
        <f t="shared" si="9"/>
        <v>Q2</v>
      </c>
      <c r="F642" s="22" t="str">
        <f>VLOOKUP(C642,Quotas!R:S,2,FALSE)</f>
        <v>SE</v>
      </c>
      <c r="G642" s="4">
        <v>4200</v>
      </c>
    </row>
    <row r="643" spans="1:7" x14ac:dyDescent="0.25">
      <c r="A643" s="2" t="s">
        <v>2926</v>
      </c>
      <c r="B643" s="3">
        <v>41375</v>
      </c>
      <c r="C643" s="20" t="str">
        <f>VLOOKUP(D643,Quotas!A:B,2,FALSE)</f>
        <v>Manager 13</v>
      </c>
      <c r="D643" s="2" t="s">
        <v>34</v>
      </c>
      <c r="E643" s="22" t="str">
        <f t="shared" ref="E643:E706" si="10">"Q"&amp;ROUNDUP(MONTH(B643)/3,0)</f>
        <v>Q2</v>
      </c>
      <c r="F643" s="22" t="str">
        <f>VLOOKUP(C643,Quotas!R:S,2,FALSE)</f>
        <v>ST</v>
      </c>
      <c r="G643" s="4">
        <v>18334.5</v>
      </c>
    </row>
    <row r="644" spans="1:7" x14ac:dyDescent="0.25">
      <c r="A644" s="2" t="s">
        <v>2902</v>
      </c>
      <c r="B644" s="3">
        <v>41375</v>
      </c>
      <c r="C644" s="20" t="str">
        <f>VLOOKUP(D644,Quotas!A:B,2,FALSE)</f>
        <v>Manager 13</v>
      </c>
      <c r="D644" s="2" t="s">
        <v>36</v>
      </c>
      <c r="E644" s="22" t="str">
        <f t="shared" si="10"/>
        <v>Q2</v>
      </c>
      <c r="F644" s="22" t="str">
        <f>VLOOKUP(C644,Quotas!R:S,2,FALSE)</f>
        <v>ST</v>
      </c>
      <c r="G644" s="4">
        <v>5721.1</v>
      </c>
    </row>
    <row r="645" spans="1:7" x14ac:dyDescent="0.25">
      <c r="A645" s="2" t="s">
        <v>1579</v>
      </c>
      <c r="B645" s="3">
        <v>41375</v>
      </c>
      <c r="C645" s="20" t="str">
        <f>VLOOKUP(D645,Quotas!A:B,2,FALSE)</f>
        <v>Manager 6</v>
      </c>
      <c r="D645" s="2" t="s">
        <v>40</v>
      </c>
      <c r="E645" s="22" t="str">
        <f t="shared" si="10"/>
        <v>Q2</v>
      </c>
      <c r="F645" s="22" t="str">
        <f>VLOOKUP(C645,Quotas!R:S,2,FALSE)</f>
        <v>AU</v>
      </c>
      <c r="G645" s="4">
        <v>1448.33</v>
      </c>
    </row>
    <row r="646" spans="1:7" x14ac:dyDescent="0.25">
      <c r="A646" s="2" t="s">
        <v>3309</v>
      </c>
      <c r="B646" s="3">
        <v>41375</v>
      </c>
      <c r="C646" s="20" t="str">
        <f>VLOOKUP(D646,Quotas!A:B,2,FALSE)</f>
        <v>Manager 13</v>
      </c>
      <c r="D646" s="2" t="s">
        <v>50</v>
      </c>
      <c r="E646" s="22" t="str">
        <f t="shared" si="10"/>
        <v>Q2</v>
      </c>
      <c r="F646" s="22" t="str">
        <f>VLOOKUP(C646,Quotas!R:S,2,FALSE)</f>
        <v>ST</v>
      </c>
      <c r="G646" s="4">
        <v>734.82</v>
      </c>
    </row>
    <row r="647" spans="1:7" x14ac:dyDescent="0.25">
      <c r="A647" s="2" t="s">
        <v>1809</v>
      </c>
      <c r="B647" s="3">
        <v>41375</v>
      </c>
      <c r="C647" s="20" t="str">
        <f>VLOOKUP(D647,Quotas!A:B,2,FALSE)</f>
        <v>Manager 14</v>
      </c>
      <c r="D647" s="2" t="s">
        <v>97</v>
      </c>
      <c r="E647" s="22" t="str">
        <f t="shared" si="10"/>
        <v>Q2</v>
      </c>
      <c r="F647" s="22" t="str">
        <f>VLOOKUP(C647,Quotas!R:S,2,FALSE)</f>
        <v>IN</v>
      </c>
      <c r="G647" s="4">
        <v>4000</v>
      </c>
    </row>
    <row r="648" spans="1:7" x14ac:dyDescent="0.25">
      <c r="A648" s="2" t="s">
        <v>1776</v>
      </c>
      <c r="B648" s="3">
        <v>41376</v>
      </c>
      <c r="C648" s="20" t="str">
        <f>VLOOKUP(D648,Quotas!A:B,2,FALSE)</f>
        <v>Manager 11</v>
      </c>
      <c r="D648" s="2" t="s">
        <v>109</v>
      </c>
      <c r="E648" s="22" t="str">
        <f t="shared" si="10"/>
        <v>Q2</v>
      </c>
      <c r="F648" s="22" t="str">
        <f>VLOOKUP(C648,Quotas!R:S,2,FALSE)</f>
        <v>IN</v>
      </c>
      <c r="G648" s="4">
        <v>2656.41</v>
      </c>
    </row>
    <row r="649" spans="1:7" x14ac:dyDescent="0.25">
      <c r="A649" s="2" t="s">
        <v>952</v>
      </c>
      <c r="B649" s="3">
        <v>41376</v>
      </c>
      <c r="C649" s="20" t="str">
        <f>VLOOKUP(D649,Quotas!A:B,2,FALSE)</f>
        <v>Manager 16</v>
      </c>
      <c r="D649" s="2" t="s">
        <v>140</v>
      </c>
      <c r="E649" s="22" t="str">
        <f t="shared" si="10"/>
        <v>Q2</v>
      </c>
      <c r="F649" s="22" t="str">
        <f>VLOOKUP(C649,Quotas!R:S,2,FALSE)</f>
        <v>SE</v>
      </c>
      <c r="G649" s="4">
        <v>28600</v>
      </c>
    </row>
    <row r="650" spans="1:7" x14ac:dyDescent="0.25">
      <c r="A650" s="2" t="s">
        <v>2795</v>
      </c>
      <c r="B650" s="3">
        <v>41376</v>
      </c>
      <c r="C650" s="20" t="str">
        <f>VLOOKUP(D650,Quotas!A:B,2,FALSE)</f>
        <v>Manager 12</v>
      </c>
      <c r="D650" s="2" t="s">
        <v>79</v>
      </c>
      <c r="E650" s="22" t="str">
        <f t="shared" si="10"/>
        <v>Q2</v>
      </c>
      <c r="F650" s="22" t="str">
        <f>VLOOKUP(C650,Quotas!R:S,2,FALSE)</f>
        <v>ST</v>
      </c>
      <c r="G650" s="4">
        <v>0</v>
      </c>
    </row>
    <row r="651" spans="1:7" x14ac:dyDescent="0.25">
      <c r="A651" s="2" t="s">
        <v>755</v>
      </c>
      <c r="B651" s="3">
        <v>41376</v>
      </c>
      <c r="C651" s="20" t="str">
        <f>VLOOKUP(D651,Quotas!A:B,2,FALSE)</f>
        <v>Manager 5</v>
      </c>
      <c r="D651" s="2" t="s">
        <v>83</v>
      </c>
      <c r="E651" s="22" t="str">
        <f t="shared" si="10"/>
        <v>Q2</v>
      </c>
      <c r="F651" s="22" t="str">
        <f>VLOOKUP(C651,Quotas!R:S,2,FALSE)</f>
        <v>SE</v>
      </c>
      <c r="G651" s="4">
        <v>480</v>
      </c>
    </row>
    <row r="652" spans="1:7" x14ac:dyDescent="0.25">
      <c r="A652" s="2" t="s">
        <v>1492</v>
      </c>
      <c r="B652" s="3">
        <v>41379</v>
      </c>
      <c r="C652" s="20" t="str">
        <f>VLOOKUP(D652,Quotas!A:B,2,FALSE)</f>
        <v>Manager 2</v>
      </c>
      <c r="D652" s="2" t="s">
        <v>6</v>
      </c>
      <c r="E652" s="22" t="str">
        <f t="shared" si="10"/>
        <v>Q2</v>
      </c>
      <c r="F652" s="22" t="str">
        <f>VLOOKUP(C652,Quotas!R:S,2,FALSE)</f>
        <v>AU</v>
      </c>
      <c r="G652" s="4">
        <v>31122.01</v>
      </c>
    </row>
    <row r="653" spans="1:7" x14ac:dyDescent="0.25">
      <c r="A653" s="2" t="s">
        <v>3310</v>
      </c>
      <c r="B653" s="3">
        <v>41379</v>
      </c>
      <c r="C653" s="20" t="str">
        <f>VLOOKUP(D653,Quotas!A:B,2,FALSE)</f>
        <v>Manager 13</v>
      </c>
      <c r="D653" s="2" t="s">
        <v>50</v>
      </c>
      <c r="E653" s="22" t="str">
        <f t="shared" si="10"/>
        <v>Q2</v>
      </c>
      <c r="F653" s="22" t="str">
        <f>VLOOKUP(C653,Quotas!R:S,2,FALSE)</f>
        <v>ST</v>
      </c>
      <c r="G653" s="4">
        <v>6743.1</v>
      </c>
    </row>
    <row r="654" spans="1:7" x14ac:dyDescent="0.25">
      <c r="A654" s="2" t="s">
        <v>3114</v>
      </c>
      <c r="B654" s="3">
        <v>41379</v>
      </c>
      <c r="C654" s="20" t="str">
        <f>VLOOKUP(D654,Quotas!A:B,2,FALSE)</f>
        <v>Manager 13</v>
      </c>
      <c r="D654" s="2" t="s">
        <v>51</v>
      </c>
      <c r="E654" s="22" t="str">
        <f t="shared" si="10"/>
        <v>Q2</v>
      </c>
      <c r="F654" s="22" t="str">
        <f>VLOOKUP(C654,Quotas!R:S,2,FALSE)</f>
        <v>ST</v>
      </c>
      <c r="G654" s="4">
        <v>5498.22</v>
      </c>
    </row>
    <row r="655" spans="1:7" x14ac:dyDescent="0.25">
      <c r="A655" s="2" t="s">
        <v>623</v>
      </c>
      <c r="B655" s="3">
        <v>41379</v>
      </c>
      <c r="C655" s="20" t="str">
        <f>VLOOKUP(D655,Quotas!A:B,2,FALSE)</f>
        <v>Manager 5</v>
      </c>
      <c r="D655" s="2" t="s">
        <v>74</v>
      </c>
      <c r="E655" s="22" t="str">
        <f t="shared" si="10"/>
        <v>Q2</v>
      </c>
      <c r="F655" s="22" t="str">
        <f>VLOOKUP(C655,Quotas!R:S,2,FALSE)</f>
        <v>SE</v>
      </c>
      <c r="G655" s="4">
        <v>6349.6</v>
      </c>
    </row>
    <row r="656" spans="1:7" x14ac:dyDescent="0.25">
      <c r="A656" s="2" t="s">
        <v>1837</v>
      </c>
      <c r="B656" s="3">
        <v>41379</v>
      </c>
      <c r="C656" s="20" t="str">
        <f>VLOOKUP(D656,Quotas!A:B,2,FALSE)</f>
        <v>Manager 14</v>
      </c>
      <c r="D656" s="2" t="s">
        <v>96</v>
      </c>
      <c r="E656" s="22" t="str">
        <f t="shared" si="10"/>
        <v>Q2</v>
      </c>
      <c r="F656" s="22" t="str">
        <f>VLOOKUP(C656,Quotas!R:S,2,FALSE)</f>
        <v>IN</v>
      </c>
      <c r="G656" s="4">
        <v>8350</v>
      </c>
    </row>
    <row r="657" spans="1:7" x14ac:dyDescent="0.25">
      <c r="A657" s="2" t="s">
        <v>1055</v>
      </c>
      <c r="B657" s="3">
        <v>41380</v>
      </c>
      <c r="C657" s="20" t="str">
        <f>VLOOKUP(D657,Quotas!A:B,2,FALSE)</f>
        <v>Manager 16</v>
      </c>
      <c r="D657" s="2" t="s">
        <v>118</v>
      </c>
      <c r="E657" s="22" t="str">
        <f t="shared" si="10"/>
        <v>Q2</v>
      </c>
      <c r="F657" s="22" t="str">
        <f>VLOOKUP(C657,Quotas!R:S,2,FALSE)</f>
        <v>SE</v>
      </c>
      <c r="G657" s="4">
        <v>2820</v>
      </c>
    </row>
    <row r="658" spans="1:7" x14ac:dyDescent="0.25">
      <c r="A658" s="2" t="s">
        <v>2944</v>
      </c>
      <c r="B658" s="3">
        <v>41380</v>
      </c>
      <c r="C658" s="20" t="str">
        <f>VLOOKUP(D658,Quotas!A:B,2,FALSE)</f>
        <v>Manager 13</v>
      </c>
      <c r="D658" s="2" t="s">
        <v>35</v>
      </c>
      <c r="E658" s="22" t="str">
        <f t="shared" si="10"/>
        <v>Q2</v>
      </c>
      <c r="F658" s="22" t="str">
        <f>VLOOKUP(C658,Quotas!R:S,2,FALSE)</f>
        <v>ST</v>
      </c>
      <c r="G658" s="4">
        <v>17887.38</v>
      </c>
    </row>
    <row r="659" spans="1:7" x14ac:dyDescent="0.25">
      <c r="A659" s="2" t="s">
        <v>2903</v>
      </c>
      <c r="B659" s="3">
        <v>41380</v>
      </c>
      <c r="C659" s="20" t="str">
        <f>VLOOKUP(D659,Quotas!A:B,2,FALSE)</f>
        <v>Manager 13</v>
      </c>
      <c r="D659" s="2" t="s">
        <v>36</v>
      </c>
      <c r="E659" s="22" t="str">
        <f t="shared" si="10"/>
        <v>Q2</v>
      </c>
      <c r="F659" s="22" t="str">
        <f>VLOOKUP(C659,Quotas!R:S,2,FALSE)</f>
        <v>ST</v>
      </c>
      <c r="G659" s="4">
        <v>7520</v>
      </c>
    </row>
    <row r="660" spans="1:7" x14ac:dyDescent="0.25">
      <c r="A660" s="2" t="s">
        <v>1339</v>
      </c>
      <c r="B660" s="3">
        <v>41380</v>
      </c>
      <c r="C660" s="20" t="str">
        <f>VLOOKUP(D660,Quotas!A:B,2,FALSE)</f>
        <v>Manager 6</v>
      </c>
      <c r="D660" s="2" t="s">
        <v>42</v>
      </c>
      <c r="E660" s="22" t="str">
        <f t="shared" si="10"/>
        <v>Q2</v>
      </c>
      <c r="F660" s="22" t="str">
        <f>VLOOKUP(C660,Quotas!R:S,2,FALSE)</f>
        <v>AU</v>
      </c>
      <c r="G660" s="4">
        <v>20907.77</v>
      </c>
    </row>
    <row r="661" spans="1:7" x14ac:dyDescent="0.25">
      <c r="A661" s="2" t="s">
        <v>1340</v>
      </c>
      <c r="B661" s="3">
        <v>41380</v>
      </c>
      <c r="C661" s="20" t="str">
        <f>VLOOKUP(D661,Quotas!A:B,2,FALSE)</f>
        <v>Manager 6</v>
      </c>
      <c r="D661" s="2" t="s">
        <v>42</v>
      </c>
      <c r="E661" s="22" t="str">
        <f t="shared" si="10"/>
        <v>Q2</v>
      </c>
      <c r="F661" s="22" t="str">
        <f>VLOOKUP(C661,Quotas!R:S,2,FALSE)</f>
        <v>AU</v>
      </c>
      <c r="G661" s="4">
        <v>4097.7299999999996</v>
      </c>
    </row>
    <row r="662" spans="1:7" x14ac:dyDescent="0.25">
      <c r="A662" s="2" t="s">
        <v>3115</v>
      </c>
      <c r="B662" s="3">
        <v>41380</v>
      </c>
      <c r="C662" s="20" t="str">
        <f>VLOOKUP(D662,Quotas!A:B,2,FALSE)</f>
        <v>Manager 13</v>
      </c>
      <c r="D662" s="2" t="s">
        <v>52</v>
      </c>
      <c r="E662" s="22" t="str">
        <f t="shared" si="10"/>
        <v>Q2</v>
      </c>
      <c r="F662" s="22" t="str">
        <f>VLOOKUP(C662,Quotas!R:S,2,FALSE)</f>
        <v>ST</v>
      </c>
      <c r="G662" s="4">
        <v>1556.1</v>
      </c>
    </row>
    <row r="663" spans="1:7" x14ac:dyDescent="0.25">
      <c r="A663" s="2" t="s">
        <v>624</v>
      </c>
      <c r="B663" s="3">
        <v>41380</v>
      </c>
      <c r="C663" s="20" t="str">
        <f>VLOOKUP(D663,Quotas!A:B,2,FALSE)</f>
        <v>Manager 5</v>
      </c>
      <c r="D663" s="2" t="s">
        <v>74</v>
      </c>
      <c r="E663" s="22" t="str">
        <f t="shared" si="10"/>
        <v>Q2</v>
      </c>
      <c r="F663" s="22" t="str">
        <f>VLOOKUP(C663,Quotas!R:S,2,FALSE)</f>
        <v>SE</v>
      </c>
      <c r="G663" s="4">
        <v>10706.58</v>
      </c>
    </row>
    <row r="664" spans="1:7" x14ac:dyDescent="0.25">
      <c r="A664" s="2" t="s">
        <v>2058</v>
      </c>
      <c r="B664" s="3">
        <v>41381</v>
      </c>
      <c r="C664" s="20" t="str">
        <f>VLOOKUP(D664,Quotas!A:B,2,FALSE)</f>
        <v>Manager 9</v>
      </c>
      <c r="D664" s="2" t="s">
        <v>16</v>
      </c>
      <c r="E664" s="22" t="str">
        <f t="shared" si="10"/>
        <v>Q2</v>
      </c>
      <c r="F664" s="22" t="str">
        <f>VLOOKUP(C664,Quotas!R:S,2,FALSE)</f>
        <v>AU</v>
      </c>
      <c r="G664" s="4">
        <v>12448.8</v>
      </c>
    </row>
    <row r="665" spans="1:7" x14ac:dyDescent="0.25">
      <c r="A665" s="2" t="s">
        <v>3438</v>
      </c>
      <c r="B665" s="3">
        <v>41381</v>
      </c>
      <c r="C665" s="20" t="str">
        <f>VLOOKUP(D665,Quotas!A:B,2,FALSE)</f>
        <v>Manager 6</v>
      </c>
      <c r="D665" s="2" t="s">
        <v>41</v>
      </c>
      <c r="E665" s="22" t="str">
        <f t="shared" si="10"/>
        <v>Q2</v>
      </c>
      <c r="F665" s="22" t="str">
        <f>VLOOKUP(C665,Quotas!R:S,2,FALSE)</f>
        <v>AU</v>
      </c>
      <c r="G665" s="4">
        <v>9336.57</v>
      </c>
    </row>
    <row r="666" spans="1:7" x14ac:dyDescent="0.25">
      <c r="A666" s="2" t="s">
        <v>3116</v>
      </c>
      <c r="B666" s="3">
        <v>41381</v>
      </c>
      <c r="C666" s="20" t="str">
        <f>VLOOKUP(D666,Quotas!A:B,2,FALSE)</f>
        <v>Manager 13</v>
      </c>
      <c r="D666" s="2" t="s">
        <v>52</v>
      </c>
      <c r="E666" s="22" t="str">
        <f t="shared" si="10"/>
        <v>Q2</v>
      </c>
      <c r="F666" s="22" t="str">
        <f>VLOOKUP(C666,Quotas!R:S,2,FALSE)</f>
        <v>ST</v>
      </c>
      <c r="G666" s="4">
        <v>0</v>
      </c>
    </row>
    <row r="667" spans="1:7" x14ac:dyDescent="0.25">
      <c r="A667" s="2" t="s">
        <v>4040</v>
      </c>
      <c r="B667" s="3">
        <v>41381</v>
      </c>
      <c r="C667" s="20" t="str">
        <f>VLOOKUP(D667,Quotas!A:B,2,FALSE)</f>
        <v>Manager 15</v>
      </c>
      <c r="D667" s="2" t="s">
        <v>57</v>
      </c>
      <c r="E667" s="22" t="str">
        <f t="shared" si="10"/>
        <v>Q2</v>
      </c>
      <c r="F667" s="22" t="str">
        <f>VLOOKUP(C667,Quotas!R:S,2,FALSE)</f>
        <v>AU</v>
      </c>
      <c r="G667" s="4">
        <v>14316.12</v>
      </c>
    </row>
    <row r="668" spans="1:7" x14ac:dyDescent="0.25">
      <c r="A668" s="2" t="s">
        <v>2796</v>
      </c>
      <c r="B668" s="3">
        <v>41381</v>
      </c>
      <c r="C668" s="20" t="str">
        <f>VLOOKUP(D668,Quotas!A:B,2,FALSE)</f>
        <v>Manager 12</v>
      </c>
      <c r="D668" s="2" t="s">
        <v>79</v>
      </c>
      <c r="E668" s="22" t="str">
        <f t="shared" si="10"/>
        <v>Q2</v>
      </c>
      <c r="F668" s="22" t="str">
        <f>VLOOKUP(C668,Quotas!R:S,2,FALSE)</f>
        <v>ST</v>
      </c>
      <c r="G668" s="4">
        <v>0</v>
      </c>
    </row>
    <row r="669" spans="1:7" x14ac:dyDescent="0.25">
      <c r="A669" s="2" t="s">
        <v>1777</v>
      </c>
      <c r="B669" s="3">
        <v>41382</v>
      </c>
      <c r="C669" s="20" t="str">
        <f>VLOOKUP(D669,Quotas!A:B,2,FALSE)</f>
        <v>Manager 11</v>
      </c>
      <c r="D669" s="2" t="s">
        <v>109</v>
      </c>
      <c r="E669" s="22" t="str">
        <f t="shared" si="10"/>
        <v>Q2</v>
      </c>
      <c r="F669" s="22" t="str">
        <f>VLOOKUP(C669,Quotas!R:S,2,FALSE)</f>
        <v>IN</v>
      </c>
      <c r="G669" s="4">
        <v>6000</v>
      </c>
    </row>
    <row r="670" spans="1:7" x14ac:dyDescent="0.25">
      <c r="A670" s="2" t="s">
        <v>2372</v>
      </c>
      <c r="B670" s="3">
        <v>41382</v>
      </c>
      <c r="C670" s="20" t="str">
        <f>VLOOKUP(D670,Quotas!A:B,2,FALSE)</f>
        <v>Manager 11</v>
      </c>
      <c r="D670" s="2" t="s">
        <v>112</v>
      </c>
      <c r="E670" s="22" t="str">
        <f t="shared" si="10"/>
        <v>Q2</v>
      </c>
      <c r="F670" s="22" t="str">
        <f>VLOOKUP(C670,Quotas!R:S,2,FALSE)</f>
        <v>IN</v>
      </c>
      <c r="G670" s="4">
        <v>104000</v>
      </c>
    </row>
    <row r="671" spans="1:7" x14ac:dyDescent="0.25">
      <c r="A671" s="2" t="s">
        <v>953</v>
      </c>
      <c r="B671" s="3">
        <v>41382</v>
      </c>
      <c r="C671" s="20" t="str">
        <f>VLOOKUP(D671,Quotas!A:B,2,FALSE)</f>
        <v>Manager 16</v>
      </c>
      <c r="D671" s="2" t="s">
        <v>140</v>
      </c>
      <c r="E671" s="22" t="str">
        <f t="shared" si="10"/>
        <v>Q2</v>
      </c>
      <c r="F671" s="22" t="str">
        <f>VLOOKUP(C671,Quotas!R:S,2,FALSE)</f>
        <v>SE</v>
      </c>
      <c r="G671" s="4">
        <v>1600.54</v>
      </c>
    </row>
    <row r="672" spans="1:7" x14ac:dyDescent="0.25">
      <c r="A672" s="2" t="s">
        <v>2904</v>
      </c>
      <c r="B672" s="3">
        <v>41382</v>
      </c>
      <c r="C672" s="20" t="str">
        <f>VLOOKUP(D672,Quotas!A:B,2,FALSE)</f>
        <v>Manager 13</v>
      </c>
      <c r="D672" s="2" t="s">
        <v>36</v>
      </c>
      <c r="E672" s="22" t="str">
        <f t="shared" si="10"/>
        <v>Q2</v>
      </c>
      <c r="F672" s="22" t="str">
        <f>VLOOKUP(C672,Quotas!R:S,2,FALSE)</f>
        <v>ST</v>
      </c>
      <c r="G672" s="4">
        <v>3500</v>
      </c>
    </row>
    <row r="673" spans="1:7" x14ac:dyDescent="0.25">
      <c r="A673" s="2" t="s">
        <v>1341</v>
      </c>
      <c r="B673" s="3">
        <v>41382</v>
      </c>
      <c r="C673" s="20" t="str">
        <f>VLOOKUP(D673,Quotas!A:B,2,FALSE)</f>
        <v>Manager 6</v>
      </c>
      <c r="D673" s="2" t="s">
        <v>42</v>
      </c>
      <c r="E673" s="22" t="str">
        <f t="shared" si="10"/>
        <v>Q2</v>
      </c>
      <c r="F673" s="22" t="str">
        <f>VLOOKUP(C673,Quotas!R:S,2,FALSE)</f>
        <v>AU</v>
      </c>
      <c r="G673" s="4">
        <v>0</v>
      </c>
    </row>
    <row r="674" spans="1:7" x14ac:dyDescent="0.25">
      <c r="A674" s="2" t="s">
        <v>269</v>
      </c>
      <c r="B674" s="3">
        <v>41382</v>
      </c>
      <c r="C674" s="20" t="str">
        <f>VLOOKUP(D674,Quotas!A:B,2,FALSE)</f>
        <v>Manager 2</v>
      </c>
      <c r="D674" s="2" t="s">
        <v>7</v>
      </c>
      <c r="E674" s="22" t="str">
        <f t="shared" si="10"/>
        <v>Q2</v>
      </c>
      <c r="F674" s="22" t="str">
        <f>VLOOKUP(C674,Quotas!R:S,2,FALSE)</f>
        <v>AU</v>
      </c>
      <c r="G674" s="4">
        <v>14004.9</v>
      </c>
    </row>
    <row r="675" spans="1:7" x14ac:dyDescent="0.25">
      <c r="A675" s="2" t="s">
        <v>3311</v>
      </c>
      <c r="B675" s="3">
        <v>41382</v>
      </c>
      <c r="C675" s="20" t="str">
        <f>VLOOKUP(D675,Quotas!A:B,2,FALSE)</f>
        <v>Manager 13</v>
      </c>
      <c r="D675" s="2" t="s">
        <v>50</v>
      </c>
      <c r="E675" s="22" t="str">
        <f t="shared" si="10"/>
        <v>Q2</v>
      </c>
      <c r="F675" s="22" t="str">
        <f>VLOOKUP(C675,Quotas!R:S,2,FALSE)</f>
        <v>ST</v>
      </c>
      <c r="G675" s="4">
        <v>0</v>
      </c>
    </row>
    <row r="676" spans="1:7" x14ac:dyDescent="0.25">
      <c r="A676" s="2" t="s">
        <v>3117</v>
      </c>
      <c r="B676" s="3">
        <v>41382</v>
      </c>
      <c r="C676" s="20" t="str">
        <f>VLOOKUP(D676,Quotas!A:B,2,FALSE)</f>
        <v>Manager 13</v>
      </c>
      <c r="D676" s="2" t="s">
        <v>52</v>
      </c>
      <c r="E676" s="22" t="str">
        <f t="shared" si="10"/>
        <v>Q2</v>
      </c>
      <c r="F676" s="22" t="str">
        <f>VLOOKUP(C676,Quotas!R:S,2,FALSE)</f>
        <v>ST</v>
      </c>
      <c r="G676" s="4">
        <v>378.39</v>
      </c>
    </row>
    <row r="677" spans="1:7" x14ac:dyDescent="0.25">
      <c r="A677" s="2" t="s">
        <v>3118</v>
      </c>
      <c r="B677" s="3">
        <v>41382</v>
      </c>
      <c r="C677" s="20" t="str">
        <f>VLOOKUP(D677,Quotas!A:B,2,FALSE)</f>
        <v>Manager 13</v>
      </c>
      <c r="D677" s="2" t="s">
        <v>52</v>
      </c>
      <c r="E677" s="22" t="str">
        <f t="shared" si="10"/>
        <v>Q2</v>
      </c>
      <c r="F677" s="22" t="str">
        <f>VLOOKUP(C677,Quotas!R:S,2,FALSE)</f>
        <v>ST</v>
      </c>
      <c r="G677" s="4">
        <v>129.68</v>
      </c>
    </row>
    <row r="678" spans="1:7" x14ac:dyDescent="0.25">
      <c r="A678" s="2" t="s">
        <v>4041</v>
      </c>
      <c r="B678" s="3">
        <v>41382</v>
      </c>
      <c r="C678" s="20" t="str">
        <f>VLOOKUP(D678,Quotas!A:B,2,FALSE)</f>
        <v>Manager 15</v>
      </c>
      <c r="D678" s="2" t="s">
        <v>61</v>
      </c>
      <c r="E678" s="22" t="str">
        <f t="shared" si="10"/>
        <v>Q2</v>
      </c>
      <c r="F678" s="22" t="str">
        <f>VLOOKUP(C678,Quotas!R:S,2,FALSE)</f>
        <v>AU</v>
      </c>
      <c r="G678" s="4">
        <v>3112.2</v>
      </c>
    </row>
    <row r="679" spans="1:7" x14ac:dyDescent="0.25">
      <c r="A679" s="2" t="s">
        <v>625</v>
      </c>
      <c r="B679" s="3">
        <v>41382</v>
      </c>
      <c r="C679" s="20" t="str">
        <f>VLOOKUP(D679,Quotas!A:B,2,FALSE)</f>
        <v>Manager 5</v>
      </c>
      <c r="D679" s="2" t="s">
        <v>74</v>
      </c>
      <c r="E679" s="22" t="str">
        <f t="shared" si="10"/>
        <v>Q2</v>
      </c>
      <c r="F679" s="22" t="str">
        <f>VLOOKUP(C679,Quotas!R:S,2,FALSE)</f>
        <v>SE</v>
      </c>
      <c r="G679" s="4">
        <v>12650</v>
      </c>
    </row>
    <row r="680" spans="1:7" x14ac:dyDescent="0.25">
      <c r="A680" s="2" t="s">
        <v>377</v>
      </c>
      <c r="B680" s="3">
        <v>41382</v>
      </c>
      <c r="C680" s="20" t="str">
        <f>VLOOKUP(D680,Quotas!A:B,2,FALSE)</f>
        <v>Manager 3</v>
      </c>
      <c r="D680" s="2" t="s">
        <v>77</v>
      </c>
      <c r="E680" s="22" t="str">
        <f t="shared" si="10"/>
        <v>Q2</v>
      </c>
      <c r="F680" s="22" t="str">
        <f>VLOOKUP(C680,Quotas!R:S,2,FALSE)</f>
        <v>SE</v>
      </c>
      <c r="G680" s="4">
        <v>10500</v>
      </c>
    </row>
    <row r="681" spans="1:7" x14ac:dyDescent="0.25">
      <c r="A681" s="2" t="s">
        <v>2060</v>
      </c>
      <c r="B681" s="3">
        <v>41383</v>
      </c>
      <c r="C681" s="20" t="str">
        <f>VLOOKUP(D681,Quotas!A:B,2,FALSE)</f>
        <v>Manager 9</v>
      </c>
      <c r="D681" s="2" t="s">
        <v>14</v>
      </c>
      <c r="E681" s="22" t="str">
        <f t="shared" si="10"/>
        <v>Q2</v>
      </c>
      <c r="F681" s="22" t="str">
        <f>VLOOKUP(C681,Quotas!R:S,2,FALSE)</f>
        <v>AU</v>
      </c>
      <c r="G681" s="4">
        <v>41885.040000000001</v>
      </c>
    </row>
    <row r="682" spans="1:7" x14ac:dyDescent="0.25">
      <c r="A682" s="2" t="s">
        <v>162</v>
      </c>
      <c r="B682" s="3">
        <v>41383</v>
      </c>
      <c r="C682" s="20" t="str">
        <f>VLOOKUP(D682,Quotas!A:B,2,FALSE)</f>
        <v>Manager 5</v>
      </c>
      <c r="D682" s="2" t="s">
        <v>120</v>
      </c>
      <c r="E682" s="22" t="str">
        <f t="shared" si="10"/>
        <v>Q2</v>
      </c>
      <c r="F682" s="22" t="str">
        <f>VLOOKUP(C682,Quotas!R:S,2,FALSE)</f>
        <v>SE</v>
      </c>
      <c r="G682" s="4">
        <v>10600</v>
      </c>
    </row>
    <row r="683" spans="1:7" x14ac:dyDescent="0.25">
      <c r="A683" s="2" t="s">
        <v>2059</v>
      </c>
      <c r="B683" s="3">
        <v>41383</v>
      </c>
      <c r="C683" s="20" t="str">
        <f>VLOOKUP(D683,Quotas!A:B,2,FALSE)</f>
        <v>Manager 9</v>
      </c>
      <c r="D683" s="2" t="s">
        <v>19</v>
      </c>
      <c r="E683" s="22" t="str">
        <f t="shared" si="10"/>
        <v>Q2</v>
      </c>
      <c r="F683" s="22" t="str">
        <f>VLOOKUP(C683,Quotas!R:S,2,FALSE)</f>
        <v>AU</v>
      </c>
      <c r="G683" s="4">
        <v>18517.599999999999</v>
      </c>
    </row>
    <row r="684" spans="1:7" x14ac:dyDescent="0.25">
      <c r="A684" s="2" t="s">
        <v>2927</v>
      </c>
      <c r="B684" s="3">
        <v>41383</v>
      </c>
      <c r="C684" s="20" t="str">
        <f>VLOOKUP(D684,Quotas!A:B,2,FALSE)</f>
        <v>Manager 13</v>
      </c>
      <c r="D684" s="2" t="s">
        <v>34</v>
      </c>
      <c r="E684" s="22" t="str">
        <f t="shared" si="10"/>
        <v>Q2</v>
      </c>
      <c r="F684" s="22" t="str">
        <f>VLOOKUP(C684,Quotas!R:S,2,FALSE)</f>
        <v>ST</v>
      </c>
      <c r="G684" s="4">
        <v>0</v>
      </c>
    </row>
    <row r="685" spans="1:7" x14ac:dyDescent="0.25">
      <c r="A685" s="2" t="s">
        <v>2928</v>
      </c>
      <c r="B685" s="3">
        <v>41383</v>
      </c>
      <c r="C685" s="20" t="str">
        <f>VLOOKUP(D685,Quotas!A:B,2,FALSE)</f>
        <v>Manager 13</v>
      </c>
      <c r="D685" s="2" t="s">
        <v>34</v>
      </c>
      <c r="E685" s="22" t="str">
        <f t="shared" si="10"/>
        <v>Q2</v>
      </c>
      <c r="F685" s="22" t="str">
        <f>VLOOKUP(C685,Quotas!R:S,2,FALSE)</f>
        <v>ST</v>
      </c>
      <c r="G685" s="4">
        <v>55340.61</v>
      </c>
    </row>
    <row r="686" spans="1:7" x14ac:dyDescent="0.25">
      <c r="A686" s="2" t="s">
        <v>3439</v>
      </c>
      <c r="B686" s="3">
        <v>41383</v>
      </c>
      <c r="C686" s="20" t="str">
        <f>VLOOKUP(D686,Quotas!A:B,2,FALSE)</f>
        <v>Manager 6</v>
      </c>
      <c r="D686" s="2" t="s">
        <v>41</v>
      </c>
      <c r="E686" s="22" t="str">
        <f t="shared" si="10"/>
        <v>Q2</v>
      </c>
      <c r="F686" s="22" t="str">
        <f>VLOOKUP(C686,Quotas!R:S,2,FALSE)</f>
        <v>AU</v>
      </c>
      <c r="G686" s="4">
        <v>10380</v>
      </c>
    </row>
    <row r="687" spans="1:7" x14ac:dyDescent="0.25">
      <c r="A687" s="2" t="s">
        <v>3440</v>
      </c>
      <c r="B687" s="3">
        <v>41383</v>
      </c>
      <c r="C687" s="20" t="str">
        <f>VLOOKUP(D687,Quotas!A:B,2,FALSE)</f>
        <v>Manager 6</v>
      </c>
      <c r="D687" s="2" t="s">
        <v>41</v>
      </c>
      <c r="E687" s="22" t="str">
        <f t="shared" si="10"/>
        <v>Q2</v>
      </c>
      <c r="F687" s="22" t="str">
        <f>VLOOKUP(C687,Quotas!R:S,2,FALSE)</f>
        <v>AU</v>
      </c>
      <c r="G687" s="4">
        <v>15561.01</v>
      </c>
    </row>
    <row r="688" spans="1:7" x14ac:dyDescent="0.25">
      <c r="A688" s="2" t="s">
        <v>1343</v>
      </c>
      <c r="B688" s="3">
        <v>41383</v>
      </c>
      <c r="C688" s="20" t="str">
        <f>VLOOKUP(D688,Quotas!A:B,2,FALSE)</f>
        <v>Manager 6</v>
      </c>
      <c r="D688" s="2" t="s">
        <v>42</v>
      </c>
      <c r="E688" s="22" t="str">
        <f t="shared" si="10"/>
        <v>Q2</v>
      </c>
      <c r="F688" s="22" t="str">
        <f>VLOOKUP(C688,Quotas!R:S,2,FALSE)</f>
        <v>AU</v>
      </c>
      <c r="G688" s="4">
        <v>0</v>
      </c>
    </row>
    <row r="689" spans="1:7" x14ac:dyDescent="0.25">
      <c r="A689" s="2" t="s">
        <v>1121</v>
      </c>
      <c r="B689" s="3">
        <v>41383</v>
      </c>
      <c r="C689" s="20" t="str">
        <f>VLOOKUP(D689,Quotas!A:B,2,FALSE)</f>
        <v>Manager 6</v>
      </c>
      <c r="D689" s="2" t="s">
        <v>43</v>
      </c>
      <c r="E689" s="22" t="str">
        <f t="shared" si="10"/>
        <v>Q2</v>
      </c>
      <c r="F689" s="22" t="str">
        <f>VLOOKUP(C689,Quotas!R:S,2,FALSE)</f>
        <v>AU</v>
      </c>
      <c r="G689" s="4">
        <v>0</v>
      </c>
    </row>
    <row r="690" spans="1:7" x14ac:dyDescent="0.25">
      <c r="A690" s="2" t="s">
        <v>1122</v>
      </c>
      <c r="B690" s="3">
        <v>41383</v>
      </c>
      <c r="C690" s="20" t="str">
        <f>VLOOKUP(D690,Quotas!A:B,2,FALSE)</f>
        <v>Manager 6</v>
      </c>
      <c r="D690" s="2" t="s">
        <v>43</v>
      </c>
      <c r="E690" s="22" t="str">
        <f t="shared" si="10"/>
        <v>Q2</v>
      </c>
      <c r="F690" s="22" t="str">
        <f>VLOOKUP(C690,Quotas!R:S,2,FALSE)</f>
        <v>AU</v>
      </c>
      <c r="G690" s="4">
        <v>14847.79</v>
      </c>
    </row>
    <row r="691" spans="1:7" x14ac:dyDescent="0.25">
      <c r="A691" s="2" t="s">
        <v>1342</v>
      </c>
      <c r="B691" s="3">
        <v>41383</v>
      </c>
      <c r="C691" s="20" t="str">
        <f>VLOOKUP(D691,Quotas!A:B,2,FALSE)</f>
        <v>Manager 6</v>
      </c>
      <c r="D691" s="2" t="s">
        <v>45</v>
      </c>
      <c r="E691" s="22" t="str">
        <f t="shared" si="10"/>
        <v>Q2</v>
      </c>
      <c r="F691" s="22" t="str">
        <f>VLOOKUP(C691,Quotas!R:S,2,FALSE)</f>
        <v>AU</v>
      </c>
      <c r="G691" s="4">
        <v>7227.23</v>
      </c>
    </row>
    <row r="692" spans="1:7" x14ac:dyDescent="0.25">
      <c r="A692" s="2" t="s">
        <v>3119</v>
      </c>
      <c r="B692" s="3">
        <v>41383</v>
      </c>
      <c r="C692" s="20" t="str">
        <f>VLOOKUP(D692,Quotas!A:B,2,FALSE)</f>
        <v>Manager 13</v>
      </c>
      <c r="D692" s="2" t="s">
        <v>52</v>
      </c>
      <c r="E692" s="22" t="str">
        <f t="shared" si="10"/>
        <v>Q2</v>
      </c>
      <c r="F692" s="22" t="str">
        <f>VLOOKUP(C692,Quotas!R:S,2,FALSE)</f>
        <v>ST</v>
      </c>
      <c r="G692" s="4">
        <v>11411.4</v>
      </c>
    </row>
    <row r="693" spans="1:7" x14ac:dyDescent="0.25">
      <c r="A693" s="2" t="s">
        <v>428</v>
      </c>
      <c r="B693" s="3">
        <v>41383</v>
      </c>
      <c r="C693" s="20" t="str">
        <f>VLOOKUP(D693,Quotas!A:B,2,FALSE)</f>
        <v>Manager 3</v>
      </c>
      <c r="D693" s="2" t="s">
        <v>76</v>
      </c>
      <c r="E693" s="22" t="str">
        <f t="shared" si="10"/>
        <v>Q2</v>
      </c>
      <c r="F693" s="22" t="str">
        <f>VLOOKUP(C693,Quotas!R:S,2,FALSE)</f>
        <v>SE</v>
      </c>
      <c r="G693" s="4">
        <v>13521.52</v>
      </c>
    </row>
    <row r="694" spans="1:7" x14ac:dyDescent="0.25">
      <c r="A694" s="2" t="s">
        <v>2660</v>
      </c>
      <c r="B694" s="3">
        <v>41383</v>
      </c>
      <c r="C694" s="20" t="str">
        <f>VLOOKUP(D694,Quotas!A:B,2,FALSE)</f>
        <v>Manager 12</v>
      </c>
      <c r="D694" s="2" t="s">
        <v>79</v>
      </c>
      <c r="E694" s="22" t="str">
        <f t="shared" si="10"/>
        <v>Q2</v>
      </c>
      <c r="F694" s="22" t="str">
        <f>VLOOKUP(C694,Quotas!R:S,2,FALSE)</f>
        <v>ST</v>
      </c>
      <c r="G694" s="4">
        <v>21663.29</v>
      </c>
    </row>
    <row r="695" spans="1:7" x14ac:dyDescent="0.25">
      <c r="A695" s="2" t="s">
        <v>546</v>
      </c>
      <c r="B695" s="3">
        <v>41383</v>
      </c>
      <c r="C695" s="20" t="str">
        <f>VLOOKUP(D695,Quotas!A:B,2,FALSE)</f>
        <v>Manager 4</v>
      </c>
      <c r="D695" s="2" t="s">
        <v>91</v>
      </c>
      <c r="E695" s="22" t="str">
        <f t="shared" si="10"/>
        <v>Q2</v>
      </c>
      <c r="F695" s="22" t="str">
        <f>VLOOKUP(C695,Quotas!R:S,2,FALSE)</f>
        <v>IN</v>
      </c>
      <c r="G695" s="4">
        <v>900</v>
      </c>
    </row>
    <row r="696" spans="1:7" x14ac:dyDescent="0.25">
      <c r="A696" s="2" t="s">
        <v>1881</v>
      </c>
      <c r="B696" s="3">
        <v>41383</v>
      </c>
      <c r="C696" s="20" t="str">
        <f>VLOOKUP(D696,Quotas!A:B,2,FALSE)</f>
        <v>Manager 14</v>
      </c>
      <c r="D696" s="2" t="s">
        <v>92</v>
      </c>
      <c r="E696" s="22" t="str">
        <f t="shared" si="10"/>
        <v>Q2</v>
      </c>
      <c r="F696" s="22" t="str">
        <f>VLOOKUP(C696,Quotas!R:S,2,FALSE)</f>
        <v>IN</v>
      </c>
      <c r="G696" s="4">
        <v>393.78</v>
      </c>
    </row>
    <row r="697" spans="1:7" x14ac:dyDescent="0.25">
      <c r="A697" s="2" t="s">
        <v>2817</v>
      </c>
      <c r="B697" s="3">
        <v>41384</v>
      </c>
      <c r="C697" s="20" t="str">
        <f>VLOOKUP(D697,Quotas!A:B,2,FALSE)</f>
        <v>Manager 7</v>
      </c>
      <c r="D697" s="2" t="s">
        <v>29</v>
      </c>
      <c r="E697" s="22" t="str">
        <f t="shared" si="10"/>
        <v>Q2</v>
      </c>
      <c r="F697" s="22" t="str">
        <f>VLOOKUP(C697,Quotas!R:S,2,FALSE)</f>
        <v>AU</v>
      </c>
      <c r="G697" s="4">
        <v>10374</v>
      </c>
    </row>
    <row r="698" spans="1:7" x14ac:dyDescent="0.25">
      <c r="A698" s="2" t="s">
        <v>1196</v>
      </c>
      <c r="B698" s="3">
        <v>41384</v>
      </c>
      <c r="C698" s="20" t="str">
        <f>VLOOKUP(D698,Quotas!A:B,2,FALSE)</f>
        <v>Manager 15</v>
      </c>
      <c r="D698" s="2" t="s">
        <v>62</v>
      </c>
      <c r="E698" s="22" t="str">
        <f t="shared" si="10"/>
        <v>Q2</v>
      </c>
      <c r="F698" s="22" t="str">
        <f>VLOOKUP(C698,Quotas!R:S,2,FALSE)</f>
        <v>AU</v>
      </c>
      <c r="G698" s="4">
        <v>12448.8</v>
      </c>
    </row>
    <row r="699" spans="1:7" x14ac:dyDescent="0.25">
      <c r="A699" s="2" t="s">
        <v>2373</v>
      </c>
      <c r="B699" s="3">
        <v>41386</v>
      </c>
      <c r="C699" s="20" t="str">
        <f>VLOOKUP(D699,Quotas!A:B,2,FALSE)</f>
        <v>Manager 11</v>
      </c>
      <c r="D699" s="2" t="s">
        <v>107</v>
      </c>
      <c r="E699" s="22" t="str">
        <f t="shared" si="10"/>
        <v>Q2</v>
      </c>
      <c r="F699" s="22" t="str">
        <f>VLOOKUP(C699,Quotas!R:S,2,FALSE)</f>
        <v>IN</v>
      </c>
      <c r="G699" s="4">
        <v>792.57</v>
      </c>
    </row>
    <row r="700" spans="1:7" x14ac:dyDescent="0.25">
      <c r="A700" s="2" t="s">
        <v>1056</v>
      </c>
      <c r="B700" s="3">
        <v>41386</v>
      </c>
      <c r="C700" s="20" t="str">
        <f>VLOOKUP(D700,Quotas!A:B,2,FALSE)</f>
        <v>Manager 16</v>
      </c>
      <c r="D700" s="2" t="s">
        <v>118</v>
      </c>
      <c r="E700" s="22" t="str">
        <f t="shared" si="10"/>
        <v>Q2</v>
      </c>
      <c r="F700" s="22" t="str">
        <f>VLOOKUP(C700,Quotas!R:S,2,FALSE)</f>
        <v>SE</v>
      </c>
      <c r="G700" s="4">
        <v>2205</v>
      </c>
    </row>
    <row r="701" spans="1:7" x14ac:dyDescent="0.25">
      <c r="A701" s="2" t="s">
        <v>2870</v>
      </c>
      <c r="B701" s="3">
        <v>41386</v>
      </c>
      <c r="C701" s="20" t="str">
        <f>VLOOKUP(D701,Quotas!A:B,2,FALSE)</f>
        <v>Manager 13</v>
      </c>
      <c r="D701" s="2" t="s">
        <v>36</v>
      </c>
      <c r="E701" s="22" t="str">
        <f t="shared" si="10"/>
        <v>Q2</v>
      </c>
      <c r="F701" s="22" t="str">
        <f>VLOOKUP(C701,Quotas!R:S,2,FALSE)</f>
        <v>ST</v>
      </c>
      <c r="G701" s="4">
        <v>5000</v>
      </c>
    </row>
    <row r="702" spans="1:7" x14ac:dyDescent="0.25">
      <c r="A702" s="2" t="s">
        <v>1344</v>
      </c>
      <c r="B702" s="3">
        <v>41386</v>
      </c>
      <c r="C702" s="20" t="str">
        <f>VLOOKUP(D702,Quotas!A:B,2,FALSE)</f>
        <v>Manager 6</v>
      </c>
      <c r="D702" s="2" t="s">
        <v>42</v>
      </c>
      <c r="E702" s="22" t="str">
        <f t="shared" si="10"/>
        <v>Q2</v>
      </c>
      <c r="F702" s="22" t="str">
        <f>VLOOKUP(C702,Quotas!R:S,2,FALSE)</f>
        <v>AU</v>
      </c>
      <c r="G702" s="4">
        <v>0</v>
      </c>
    </row>
    <row r="703" spans="1:7" x14ac:dyDescent="0.25">
      <c r="A703" s="2" t="s">
        <v>1345</v>
      </c>
      <c r="B703" s="3">
        <v>41386</v>
      </c>
      <c r="C703" s="20" t="str">
        <f>VLOOKUP(D703,Quotas!A:B,2,FALSE)</f>
        <v>Manager 6</v>
      </c>
      <c r="D703" s="2" t="s">
        <v>42</v>
      </c>
      <c r="E703" s="22" t="str">
        <f t="shared" si="10"/>
        <v>Q2</v>
      </c>
      <c r="F703" s="22" t="str">
        <f>VLOOKUP(C703,Quotas!R:S,2,FALSE)</f>
        <v>AU</v>
      </c>
      <c r="G703" s="4">
        <v>4106.37</v>
      </c>
    </row>
    <row r="704" spans="1:7" x14ac:dyDescent="0.25">
      <c r="A704" s="2" t="s">
        <v>3312</v>
      </c>
      <c r="B704" s="3">
        <v>41386</v>
      </c>
      <c r="C704" s="20" t="str">
        <f>VLOOKUP(D704,Quotas!A:B,2,FALSE)</f>
        <v>Manager 13</v>
      </c>
      <c r="D704" s="2" t="s">
        <v>50</v>
      </c>
      <c r="E704" s="22" t="str">
        <f t="shared" si="10"/>
        <v>Q2</v>
      </c>
      <c r="F704" s="22" t="str">
        <f>VLOOKUP(C704,Quotas!R:S,2,FALSE)</f>
        <v>ST</v>
      </c>
      <c r="G704" s="4">
        <v>367.42</v>
      </c>
    </row>
    <row r="705" spans="1:7" x14ac:dyDescent="0.25">
      <c r="A705" s="2" t="s">
        <v>3812</v>
      </c>
      <c r="B705" s="3">
        <v>41386</v>
      </c>
      <c r="C705" s="20" t="str">
        <f>VLOOKUP(D705,Quotas!A:B,2,FALSE)</f>
        <v>Manager 15</v>
      </c>
      <c r="D705" s="2" t="s">
        <v>58</v>
      </c>
      <c r="E705" s="22" t="str">
        <f t="shared" si="10"/>
        <v>Q2</v>
      </c>
      <c r="F705" s="22" t="str">
        <f>VLOOKUP(C705,Quotas!R:S,2,FALSE)</f>
        <v>AU</v>
      </c>
      <c r="G705" s="4">
        <v>12448.8</v>
      </c>
    </row>
    <row r="706" spans="1:7" x14ac:dyDescent="0.25">
      <c r="A706" s="2" t="s">
        <v>4042</v>
      </c>
      <c r="B706" s="3">
        <v>41386</v>
      </c>
      <c r="C706" s="20" t="str">
        <f>VLOOKUP(D706,Quotas!A:B,2,FALSE)</f>
        <v>Manager 15</v>
      </c>
      <c r="D706" s="2" t="s">
        <v>61</v>
      </c>
      <c r="E706" s="22" t="str">
        <f t="shared" si="10"/>
        <v>Q2</v>
      </c>
      <c r="F706" s="22" t="str">
        <f>VLOOKUP(C706,Quotas!R:S,2,FALSE)</f>
        <v>AU</v>
      </c>
      <c r="G706" s="4">
        <v>11463.27</v>
      </c>
    </row>
    <row r="707" spans="1:7" x14ac:dyDescent="0.25">
      <c r="A707" s="2" t="s">
        <v>2327</v>
      </c>
      <c r="B707" s="3">
        <v>41386</v>
      </c>
      <c r="C707" s="20" t="str">
        <f>VLOOKUP(D707,Quotas!A:B,2,FALSE)</f>
        <v>Manager 5</v>
      </c>
      <c r="D707" s="2" t="s">
        <v>70</v>
      </c>
      <c r="E707" s="22" t="str">
        <f t="shared" ref="E707:E770" si="11">"Q"&amp;ROUNDUP(MONTH(B707)/3,0)</f>
        <v>Q2</v>
      </c>
      <c r="F707" s="22" t="str">
        <f>VLOOKUP(C707,Quotas!R:S,2,FALSE)</f>
        <v>SE</v>
      </c>
      <c r="G707" s="4">
        <v>7380</v>
      </c>
    </row>
    <row r="708" spans="1:7" x14ac:dyDescent="0.25">
      <c r="A708" s="2" t="s">
        <v>3735</v>
      </c>
      <c r="B708" s="3">
        <v>41386</v>
      </c>
      <c r="C708" s="20" t="str">
        <f>VLOOKUP(D708,Quotas!A:B,2,FALSE)</f>
        <v>Manager 14</v>
      </c>
      <c r="D708" s="2" t="s">
        <v>94</v>
      </c>
      <c r="E708" s="22" t="str">
        <f t="shared" si="11"/>
        <v>Q2</v>
      </c>
      <c r="F708" s="22" t="str">
        <f>VLOOKUP(C708,Quotas!R:S,2,FALSE)</f>
        <v>IN</v>
      </c>
      <c r="G708" s="4">
        <v>2500</v>
      </c>
    </row>
    <row r="709" spans="1:7" x14ac:dyDescent="0.25">
      <c r="A709" s="2" t="s">
        <v>2374</v>
      </c>
      <c r="B709" s="3">
        <v>41387</v>
      </c>
      <c r="C709" s="20" t="str">
        <f>VLOOKUP(D709,Quotas!A:B,2,FALSE)</f>
        <v>Manager 11</v>
      </c>
      <c r="D709" s="2" t="s">
        <v>107</v>
      </c>
      <c r="E709" s="22" t="str">
        <f t="shared" si="11"/>
        <v>Q2</v>
      </c>
      <c r="F709" s="22" t="str">
        <f>VLOOKUP(C709,Quotas!R:S,2,FALSE)</f>
        <v>IN</v>
      </c>
      <c r="G709" s="4">
        <v>4592.5</v>
      </c>
    </row>
    <row r="710" spans="1:7" x14ac:dyDescent="0.25">
      <c r="A710" s="2" t="s">
        <v>816</v>
      </c>
      <c r="B710" s="3">
        <v>41387</v>
      </c>
      <c r="C710" s="20" t="str">
        <f>VLOOKUP(D710,Quotas!A:B,2,FALSE)</f>
        <v>Manager 5</v>
      </c>
      <c r="D710" s="2" t="s">
        <v>127</v>
      </c>
      <c r="E710" s="22" t="str">
        <f t="shared" si="11"/>
        <v>Q2</v>
      </c>
      <c r="F710" s="22" t="str">
        <f>VLOOKUP(C710,Quotas!R:S,2,FALSE)</f>
        <v>SE</v>
      </c>
      <c r="G710" s="4">
        <v>62183.33</v>
      </c>
    </row>
    <row r="711" spans="1:7" x14ac:dyDescent="0.25">
      <c r="A711" s="2" t="s">
        <v>270</v>
      </c>
      <c r="B711" s="3">
        <v>41387</v>
      </c>
      <c r="C711" s="20" t="str">
        <f>VLOOKUP(D711,Quotas!A:B,2,FALSE)</f>
        <v>Manager 2</v>
      </c>
      <c r="D711" s="2" t="s">
        <v>7</v>
      </c>
      <c r="E711" s="22" t="str">
        <f t="shared" si="11"/>
        <v>Q2</v>
      </c>
      <c r="F711" s="22" t="str">
        <f>VLOOKUP(C711,Quotas!R:S,2,FALSE)</f>
        <v>AU</v>
      </c>
      <c r="G711" s="4">
        <v>14004.9</v>
      </c>
    </row>
    <row r="712" spans="1:7" x14ac:dyDescent="0.25">
      <c r="A712" s="2" t="s">
        <v>1197</v>
      </c>
      <c r="B712" s="3">
        <v>41387</v>
      </c>
      <c r="C712" s="20" t="str">
        <f>VLOOKUP(D712,Quotas!A:B,2,FALSE)</f>
        <v>Manager 15</v>
      </c>
      <c r="D712" s="2" t="s">
        <v>62</v>
      </c>
      <c r="E712" s="22" t="str">
        <f t="shared" si="11"/>
        <v>Q2</v>
      </c>
      <c r="F712" s="22" t="str">
        <f>VLOOKUP(C712,Quotas!R:S,2,FALSE)</f>
        <v>AU</v>
      </c>
      <c r="G712" s="4">
        <v>16598.41</v>
      </c>
    </row>
    <row r="713" spans="1:7" x14ac:dyDescent="0.25">
      <c r="A713" s="2" t="s">
        <v>626</v>
      </c>
      <c r="B713" s="3">
        <v>41387</v>
      </c>
      <c r="C713" s="20" t="str">
        <f>VLOOKUP(D713,Quotas!A:B,2,FALSE)</f>
        <v>Manager 5</v>
      </c>
      <c r="D713" s="2" t="s">
        <v>74</v>
      </c>
      <c r="E713" s="22" t="str">
        <f t="shared" si="11"/>
        <v>Q2</v>
      </c>
      <c r="F713" s="22" t="str">
        <f>VLOOKUP(C713,Quotas!R:S,2,FALSE)</f>
        <v>SE</v>
      </c>
      <c r="G713" s="4">
        <v>8729.99</v>
      </c>
    </row>
    <row r="714" spans="1:7" x14ac:dyDescent="0.25">
      <c r="A714" s="2" t="s">
        <v>506</v>
      </c>
      <c r="B714" s="3">
        <v>41387</v>
      </c>
      <c r="C714" s="20" t="str">
        <f>VLOOKUP(D714,Quotas!A:B,2,FALSE)</f>
        <v>Manager 4</v>
      </c>
      <c r="D714" s="2" t="s">
        <v>88</v>
      </c>
      <c r="E714" s="22" t="str">
        <f t="shared" si="11"/>
        <v>Q2</v>
      </c>
      <c r="F714" s="22" t="str">
        <f>VLOOKUP(C714,Quotas!R:S,2,FALSE)</f>
        <v>IN</v>
      </c>
      <c r="G714" s="4">
        <v>7800</v>
      </c>
    </row>
    <row r="715" spans="1:7" x14ac:dyDescent="0.25">
      <c r="A715" s="2" t="s">
        <v>1057</v>
      </c>
      <c r="B715" s="3">
        <v>41388</v>
      </c>
      <c r="C715" s="20" t="str">
        <f>VLOOKUP(D715,Quotas!A:B,2,FALSE)</f>
        <v>Manager 16</v>
      </c>
      <c r="D715" s="2" t="s">
        <v>118</v>
      </c>
      <c r="E715" s="22" t="str">
        <f t="shared" si="11"/>
        <v>Q2</v>
      </c>
      <c r="F715" s="22" t="str">
        <f>VLOOKUP(C715,Quotas!R:S,2,FALSE)</f>
        <v>SE</v>
      </c>
      <c r="G715" s="4">
        <v>12437.5</v>
      </c>
    </row>
    <row r="716" spans="1:7" x14ac:dyDescent="0.25">
      <c r="A716" s="2" t="s">
        <v>1123</v>
      </c>
      <c r="B716" s="3">
        <v>41388</v>
      </c>
      <c r="C716" s="20" t="str">
        <f>VLOOKUP(D716,Quotas!A:B,2,FALSE)</f>
        <v>Manager 6</v>
      </c>
      <c r="D716" s="2" t="s">
        <v>43</v>
      </c>
      <c r="E716" s="22" t="str">
        <f t="shared" si="11"/>
        <v>Q2</v>
      </c>
      <c r="F716" s="22" t="str">
        <f>VLOOKUP(C716,Quotas!R:S,2,FALSE)</f>
        <v>AU</v>
      </c>
      <c r="G716" s="4">
        <v>21318.58</v>
      </c>
    </row>
    <row r="717" spans="1:7" x14ac:dyDescent="0.25">
      <c r="A717" s="2" t="s">
        <v>271</v>
      </c>
      <c r="B717" s="3">
        <v>41388</v>
      </c>
      <c r="C717" s="20" t="str">
        <f>VLOOKUP(D717,Quotas!A:B,2,FALSE)</f>
        <v>Manager 2</v>
      </c>
      <c r="D717" s="2" t="s">
        <v>7</v>
      </c>
      <c r="E717" s="22" t="str">
        <f t="shared" si="11"/>
        <v>Q2</v>
      </c>
      <c r="F717" s="22" t="str">
        <f>VLOOKUP(C717,Quotas!R:S,2,FALSE)</f>
        <v>AU</v>
      </c>
      <c r="G717" s="4">
        <v>10100</v>
      </c>
    </row>
    <row r="718" spans="1:7" x14ac:dyDescent="0.25">
      <c r="A718" s="2" t="s">
        <v>3313</v>
      </c>
      <c r="B718" s="3">
        <v>41388</v>
      </c>
      <c r="C718" s="20" t="str">
        <f>VLOOKUP(D718,Quotas!A:B,2,FALSE)</f>
        <v>Manager 13</v>
      </c>
      <c r="D718" s="2" t="s">
        <v>50</v>
      </c>
      <c r="E718" s="22" t="str">
        <f t="shared" si="11"/>
        <v>Q2</v>
      </c>
      <c r="F718" s="22" t="str">
        <f>VLOOKUP(C718,Quotas!R:S,2,FALSE)</f>
        <v>ST</v>
      </c>
      <c r="G718" s="4">
        <v>-33218.769999999997</v>
      </c>
    </row>
    <row r="719" spans="1:7" x14ac:dyDescent="0.25">
      <c r="A719" s="2" t="s">
        <v>3314</v>
      </c>
      <c r="B719" s="3">
        <v>41388</v>
      </c>
      <c r="C719" s="20" t="str">
        <f>VLOOKUP(D719,Quotas!A:B,2,FALSE)</f>
        <v>Manager 13</v>
      </c>
      <c r="D719" s="2" t="s">
        <v>50</v>
      </c>
      <c r="E719" s="22" t="str">
        <f t="shared" si="11"/>
        <v>Q2</v>
      </c>
      <c r="F719" s="22" t="str">
        <f>VLOOKUP(C719,Quotas!R:S,2,FALSE)</f>
        <v>ST</v>
      </c>
      <c r="G719" s="4">
        <v>30096.02</v>
      </c>
    </row>
    <row r="720" spans="1:7" x14ac:dyDescent="0.25">
      <c r="A720" s="2" t="s">
        <v>3120</v>
      </c>
      <c r="B720" s="3">
        <v>41388</v>
      </c>
      <c r="C720" s="20" t="str">
        <f>VLOOKUP(D720,Quotas!A:B,2,FALSE)</f>
        <v>Manager 13</v>
      </c>
      <c r="D720" s="2" t="s">
        <v>52</v>
      </c>
      <c r="E720" s="22" t="str">
        <f t="shared" si="11"/>
        <v>Q2</v>
      </c>
      <c r="F720" s="22" t="str">
        <f>VLOOKUP(C720,Quotas!R:S,2,FALSE)</f>
        <v>ST</v>
      </c>
      <c r="G720" s="4">
        <v>6743.1</v>
      </c>
    </row>
    <row r="721" spans="1:7" x14ac:dyDescent="0.25">
      <c r="A721" s="2" t="s">
        <v>4043</v>
      </c>
      <c r="B721" s="3">
        <v>41388</v>
      </c>
      <c r="C721" s="20" t="str">
        <f>VLOOKUP(D721,Quotas!A:B,2,FALSE)</f>
        <v>Manager 15</v>
      </c>
      <c r="D721" s="2" t="s">
        <v>61</v>
      </c>
      <c r="E721" s="22" t="str">
        <f t="shared" si="11"/>
        <v>Q2</v>
      </c>
      <c r="F721" s="22" t="str">
        <f>VLOOKUP(C721,Quotas!R:S,2,FALSE)</f>
        <v>AU</v>
      </c>
      <c r="G721" s="4">
        <v>129.68</v>
      </c>
    </row>
    <row r="722" spans="1:7" x14ac:dyDescent="0.25">
      <c r="A722" s="2" t="s">
        <v>1198</v>
      </c>
      <c r="B722" s="3">
        <v>41388</v>
      </c>
      <c r="C722" s="20" t="str">
        <f>VLOOKUP(D722,Quotas!A:B,2,FALSE)</f>
        <v>Manager 15</v>
      </c>
      <c r="D722" s="2" t="s">
        <v>62</v>
      </c>
      <c r="E722" s="22" t="str">
        <f t="shared" si="11"/>
        <v>Q2</v>
      </c>
      <c r="F722" s="22" t="str">
        <f>VLOOKUP(C722,Quotas!R:S,2,FALSE)</f>
        <v>AU</v>
      </c>
      <c r="G722" s="4">
        <v>23341.51</v>
      </c>
    </row>
    <row r="723" spans="1:7" x14ac:dyDescent="0.25">
      <c r="A723" s="2" t="s">
        <v>507</v>
      </c>
      <c r="B723" s="3">
        <v>41388</v>
      </c>
      <c r="C723" s="20" t="str">
        <f>VLOOKUP(D723,Quotas!A:B,2,FALSE)</f>
        <v>Manager 4</v>
      </c>
      <c r="D723" s="2" t="s">
        <v>88</v>
      </c>
      <c r="E723" s="22" t="str">
        <f t="shared" si="11"/>
        <v>Q2</v>
      </c>
      <c r="F723" s="22" t="str">
        <f>VLOOKUP(C723,Quotas!R:S,2,FALSE)</f>
        <v>IN</v>
      </c>
      <c r="G723" s="4">
        <v>3500</v>
      </c>
    </row>
    <row r="724" spans="1:7" x14ac:dyDescent="0.25">
      <c r="A724" s="2" t="s">
        <v>1810</v>
      </c>
      <c r="B724" s="3">
        <v>41388</v>
      </c>
      <c r="C724" s="20" t="str">
        <f>VLOOKUP(D724,Quotas!A:B,2,FALSE)</f>
        <v>Manager 14</v>
      </c>
      <c r="D724" s="2" t="s">
        <v>97</v>
      </c>
      <c r="E724" s="22" t="str">
        <f t="shared" si="11"/>
        <v>Q2</v>
      </c>
      <c r="F724" s="22" t="str">
        <f>VLOOKUP(C724,Quotas!R:S,2,FALSE)</f>
        <v>IN</v>
      </c>
      <c r="G724" s="4">
        <v>6000</v>
      </c>
    </row>
    <row r="725" spans="1:7" x14ac:dyDescent="0.25">
      <c r="A725" s="2" t="s">
        <v>609</v>
      </c>
      <c r="B725" s="3">
        <v>41389</v>
      </c>
      <c r="C725" s="20" t="str">
        <f>VLOOKUP(D725,Quotas!A:B,2,FALSE)</f>
        <v>Manager 5</v>
      </c>
      <c r="D725" s="2" t="s">
        <v>128</v>
      </c>
      <c r="E725" s="22" t="str">
        <f t="shared" si="11"/>
        <v>Q2</v>
      </c>
      <c r="F725" s="22" t="str">
        <f>VLOOKUP(C725,Quotas!R:S,2,FALSE)</f>
        <v>SE</v>
      </c>
      <c r="G725" s="4">
        <v>13000</v>
      </c>
    </row>
    <row r="726" spans="1:7" x14ac:dyDescent="0.25">
      <c r="A726" s="2" t="s">
        <v>954</v>
      </c>
      <c r="B726" s="3">
        <v>41389</v>
      </c>
      <c r="C726" s="20" t="str">
        <f>VLOOKUP(D726,Quotas!A:B,2,FALSE)</f>
        <v>Manager 16</v>
      </c>
      <c r="D726" s="2" t="s">
        <v>140</v>
      </c>
      <c r="E726" s="22" t="str">
        <f t="shared" si="11"/>
        <v>Q2</v>
      </c>
      <c r="F726" s="22" t="str">
        <f>VLOOKUP(C726,Quotas!R:S,2,FALSE)</f>
        <v>SE</v>
      </c>
      <c r="G726" s="4">
        <v>11900</v>
      </c>
    </row>
    <row r="727" spans="1:7" x14ac:dyDescent="0.25">
      <c r="A727" s="2" t="s">
        <v>4044</v>
      </c>
      <c r="B727" s="3">
        <v>41389</v>
      </c>
      <c r="C727" s="20" t="str">
        <f>VLOOKUP(D727,Quotas!A:B,2,FALSE)</f>
        <v>Manager 15</v>
      </c>
      <c r="D727" s="2" t="s">
        <v>59</v>
      </c>
      <c r="E727" s="22" t="str">
        <f t="shared" si="11"/>
        <v>Q2</v>
      </c>
      <c r="F727" s="22" t="str">
        <f>VLOOKUP(C727,Quotas!R:S,2,FALSE)</f>
        <v>AU</v>
      </c>
      <c r="G727" s="4">
        <v>518.70000000000005</v>
      </c>
    </row>
    <row r="728" spans="1:7" x14ac:dyDescent="0.25">
      <c r="A728" s="2" t="s">
        <v>2328</v>
      </c>
      <c r="B728" s="3">
        <v>41389</v>
      </c>
      <c r="C728" s="20" t="str">
        <f>VLOOKUP(D728,Quotas!A:B,2,FALSE)</f>
        <v>Manager 5</v>
      </c>
      <c r="D728" s="2" t="s">
        <v>70</v>
      </c>
      <c r="E728" s="22" t="str">
        <f t="shared" si="11"/>
        <v>Q2</v>
      </c>
      <c r="F728" s="22" t="str">
        <f>VLOOKUP(C728,Quotas!R:S,2,FALSE)</f>
        <v>SE</v>
      </c>
      <c r="G728" s="4">
        <v>9400</v>
      </c>
    </row>
    <row r="729" spans="1:7" x14ac:dyDescent="0.25">
      <c r="A729" s="2" t="s">
        <v>2556</v>
      </c>
      <c r="B729" s="3">
        <v>41389</v>
      </c>
      <c r="C729" s="20" t="str">
        <f>VLOOKUP(D729,Quotas!A:B,2,FALSE)</f>
        <v>Manager 12</v>
      </c>
      <c r="D729" s="2" t="s">
        <v>73</v>
      </c>
      <c r="E729" s="22" t="str">
        <f t="shared" si="11"/>
        <v>Q2</v>
      </c>
      <c r="F729" s="22" t="str">
        <f>VLOOKUP(C729,Quotas!R:S,2,FALSE)</f>
        <v>ST</v>
      </c>
      <c r="G729" s="4">
        <v>0</v>
      </c>
    </row>
    <row r="730" spans="1:7" x14ac:dyDescent="0.25">
      <c r="A730" s="2" t="s">
        <v>627</v>
      </c>
      <c r="B730" s="3">
        <v>41389</v>
      </c>
      <c r="C730" s="20" t="str">
        <f>VLOOKUP(D730,Quotas!A:B,2,FALSE)</f>
        <v>Manager 5</v>
      </c>
      <c r="D730" s="2" t="s">
        <v>74</v>
      </c>
      <c r="E730" s="22" t="str">
        <f t="shared" si="11"/>
        <v>Q2</v>
      </c>
      <c r="F730" s="22" t="str">
        <f>VLOOKUP(C730,Quotas!R:S,2,FALSE)</f>
        <v>SE</v>
      </c>
      <c r="G730" s="4">
        <v>2865.55</v>
      </c>
    </row>
    <row r="731" spans="1:7" x14ac:dyDescent="0.25">
      <c r="A731" s="2" t="s">
        <v>2797</v>
      </c>
      <c r="B731" s="3">
        <v>41389</v>
      </c>
      <c r="C731" s="20" t="str">
        <f>VLOOKUP(D731,Quotas!A:B,2,FALSE)</f>
        <v>Manager 12</v>
      </c>
      <c r="D731" s="2" t="s">
        <v>79</v>
      </c>
      <c r="E731" s="22" t="str">
        <f t="shared" si="11"/>
        <v>Q2</v>
      </c>
      <c r="F731" s="22" t="str">
        <f>VLOOKUP(C731,Quotas!R:S,2,FALSE)</f>
        <v>ST</v>
      </c>
      <c r="G731" s="4">
        <v>1333.33</v>
      </c>
    </row>
    <row r="732" spans="1:7" x14ac:dyDescent="0.25">
      <c r="A732" s="2" t="s">
        <v>547</v>
      </c>
      <c r="B732" s="3">
        <v>41389</v>
      </c>
      <c r="C732" s="20" t="str">
        <f>VLOOKUP(D732,Quotas!A:B,2,FALSE)</f>
        <v>Manager 4</v>
      </c>
      <c r="D732" s="2" t="s">
        <v>90</v>
      </c>
      <c r="E732" s="22" t="str">
        <f t="shared" si="11"/>
        <v>Q2</v>
      </c>
      <c r="F732" s="22" t="str">
        <f>VLOOKUP(C732,Quotas!R:S,2,FALSE)</f>
        <v>IN</v>
      </c>
      <c r="G732" s="4">
        <v>3475.1</v>
      </c>
    </row>
    <row r="733" spans="1:7" x14ac:dyDescent="0.25">
      <c r="A733" s="2" t="s">
        <v>1747</v>
      </c>
      <c r="B733" s="3">
        <v>41390</v>
      </c>
      <c r="C733" s="20" t="str">
        <f>VLOOKUP(D733,Quotas!A:B,2,FALSE)</f>
        <v>Manager 11</v>
      </c>
      <c r="D733" s="2" t="s">
        <v>105</v>
      </c>
      <c r="E733" s="22" t="str">
        <f t="shared" si="11"/>
        <v>Q2</v>
      </c>
      <c r="F733" s="22" t="str">
        <f>VLOOKUP(C733,Quotas!R:S,2,FALSE)</f>
        <v>IN</v>
      </c>
      <c r="G733" s="4">
        <v>2291.67</v>
      </c>
    </row>
    <row r="734" spans="1:7" x14ac:dyDescent="0.25">
      <c r="A734" s="2" t="s">
        <v>163</v>
      </c>
      <c r="B734" s="3">
        <v>41390</v>
      </c>
      <c r="C734" s="20" t="str">
        <f>VLOOKUP(D734,Quotas!A:B,2,FALSE)</f>
        <v>Manager 5</v>
      </c>
      <c r="D734" s="2" t="s">
        <v>120</v>
      </c>
      <c r="E734" s="22" t="str">
        <f t="shared" si="11"/>
        <v>Q2</v>
      </c>
      <c r="F734" s="22" t="str">
        <f>VLOOKUP(C734,Quotas!R:S,2,FALSE)</f>
        <v>SE</v>
      </c>
      <c r="G734" s="4">
        <v>23579.1</v>
      </c>
    </row>
    <row r="735" spans="1:7" x14ac:dyDescent="0.25">
      <c r="A735" s="2" t="s">
        <v>826</v>
      </c>
      <c r="B735" s="3">
        <v>41390</v>
      </c>
      <c r="C735" s="20" t="str">
        <f>VLOOKUP(D735,Quotas!A:B,2,FALSE)</f>
        <v>Manager 16</v>
      </c>
      <c r="D735" s="2" t="s">
        <v>132</v>
      </c>
      <c r="E735" s="22" t="str">
        <f t="shared" si="11"/>
        <v>Q2</v>
      </c>
      <c r="F735" s="22" t="str">
        <f>VLOOKUP(C735,Quotas!R:S,2,FALSE)</f>
        <v>SE</v>
      </c>
      <c r="G735" s="4">
        <v>11500</v>
      </c>
    </row>
    <row r="736" spans="1:7" x14ac:dyDescent="0.25">
      <c r="A736" s="2" t="s">
        <v>2061</v>
      </c>
      <c r="B736" s="3">
        <v>41390</v>
      </c>
      <c r="C736" s="20" t="str">
        <f>VLOOKUP(D736,Quotas!A:B,2,FALSE)</f>
        <v>Manager 9</v>
      </c>
      <c r="D736" s="2" t="s">
        <v>21</v>
      </c>
      <c r="E736" s="22" t="str">
        <f t="shared" si="11"/>
        <v>Q2</v>
      </c>
      <c r="F736" s="22" t="str">
        <f>VLOOKUP(C736,Quotas!R:S,2,FALSE)</f>
        <v>AU</v>
      </c>
      <c r="G736" s="4">
        <v>12448.8</v>
      </c>
    </row>
    <row r="737" spans="1:7" x14ac:dyDescent="0.25">
      <c r="A737" s="2" t="s">
        <v>2945</v>
      </c>
      <c r="B737" s="3">
        <v>41390</v>
      </c>
      <c r="C737" s="20" t="str">
        <f>VLOOKUP(D737,Quotas!A:B,2,FALSE)</f>
        <v>Manager 13</v>
      </c>
      <c r="D737" s="2" t="s">
        <v>35</v>
      </c>
      <c r="E737" s="22" t="str">
        <f t="shared" si="11"/>
        <v>Q2</v>
      </c>
      <c r="F737" s="22" t="str">
        <f>VLOOKUP(C737,Quotas!R:S,2,FALSE)</f>
        <v>ST</v>
      </c>
      <c r="G737" s="4">
        <v>10374</v>
      </c>
    </row>
    <row r="738" spans="1:7" x14ac:dyDescent="0.25">
      <c r="A738" s="2" t="s">
        <v>1124</v>
      </c>
      <c r="B738" s="3">
        <v>41390</v>
      </c>
      <c r="C738" s="20" t="str">
        <f>VLOOKUP(D738,Quotas!A:B,2,FALSE)</f>
        <v>Manager 6</v>
      </c>
      <c r="D738" s="2" t="s">
        <v>43</v>
      </c>
      <c r="E738" s="22" t="str">
        <f t="shared" si="11"/>
        <v>Q2</v>
      </c>
      <c r="F738" s="22" t="str">
        <f>VLOOKUP(C738,Quotas!R:S,2,FALSE)</f>
        <v>AU</v>
      </c>
      <c r="G738" s="4">
        <v>10114.65</v>
      </c>
    </row>
    <row r="739" spans="1:7" x14ac:dyDescent="0.25">
      <c r="A739" s="2" t="s">
        <v>1346</v>
      </c>
      <c r="B739" s="3">
        <v>41390</v>
      </c>
      <c r="C739" s="20" t="str">
        <f>VLOOKUP(D739,Quotas!A:B,2,FALSE)</f>
        <v>Manager 6</v>
      </c>
      <c r="D739" s="2" t="s">
        <v>44</v>
      </c>
      <c r="E739" s="22" t="str">
        <f t="shared" si="11"/>
        <v>Q2</v>
      </c>
      <c r="F739" s="22" t="str">
        <f>VLOOKUP(C739,Quotas!R:S,2,FALSE)</f>
        <v>AU</v>
      </c>
      <c r="G739" s="4">
        <v>190.19</v>
      </c>
    </row>
    <row r="740" spans="1:7" x14ac:dyDescent="0.25">
      <c r="A740" s="2" t="s">
        <v>3315</v>
      </c>
      <c r="B740" s="3">
        <v>41390</v>
      </c>
      <c r="C740" s="20" t="str">
        <f>VLOOKUP(D740,Quotas!A:B,2,FALSE)</f>
        <v>Manager 13</v>
      </c>
      <c r="D740" s="2" t="s">
        <v>50</v>
      </c>
      <c r="E740" s="22" t="str">
        <f t="shared" si="11"/>
        <v>Q2</v>
      </c>
      <c r="F740" s="22" t="str">
        <f>VLOOKUP(C740,Quotas!R:S,2,FALSE)</f>
        <v>ST</v>
      </c>
      <c r="G740" s="4">
        <v>11079.44</v>
      </c>
    </row>
    <row r="741" spans="1:7" x14ac:dyDescent="0.25">
      <c r="A741" s="2" t="s">
        <v>4045</v>
      </c>
      <c r="B741" s="3">
        <v>41390</v>
      </c>
      <c r="C741" s="20" t="str">
        <f>VLOOKUP(D741,Quotas!A:B,2,FALSE)</f>
        <v>Manager 15</v>
      </c>
      <c r="D741" s="2" t="s">
        <v>57</v>
      </c>
      <c r="E741" s="22" t="str">
        <f t="shared" si="11"/>
        <v>Q2</v>
      </c>
      <c r="F741" s="22" t="str">
        <f>VLOOKUP(C741,Quotas!R:S,2,FALSE)</f>
        <v>AU</v>
      </c>
      <c r="G741" s="4">
        <v>10378.15</v>
      </c>
    </row>
    <row r="742" spans="1:7" x14ac:dyDescent="0.25">
      <c r="A742" s="2" t="s">
        <v>4047</v>
      </c>
      <c r="B742" s="3">
        <v>41390</v>
      </c>
      <c r="C742" s="20" t="str">
        <f>VLOOKUP(D742,Quotas!A:B,2,FALSE)</f>
        <v>Manager 15</v>
      </c>
      <c r="D742" s="2" t="s">
        <v>57</v>
      </c>
      <c r="E742" s="22" t="str">
        <f t="shared" si="11"/>
        <v>Q2</v>
      </c>
      <c r="F742" s="22" t="str">
        <f>VLOOKUP(C742,Quotas!R:S,2,FALSE)</f>
        <v>AU</v>
      </c>
      <c r="G742" s="4">
        <v>33196.81</v>
      </c>
    </row>
    <row r="743" spans="1:7" x14ac:dyDescent="0.25">
      <c r="A743" s="2" t="s">
        <v>4046</v>
      </c>
      <c r="B743" s="3">
        <v>41390</v>
      </c>
      <c r="C743" s="20" t="str">
        <f>VLOOKUP(D743,Quotas!A:B,2,FALSE)</f>
        <v>Manager 15</v>
      </c>
      <c r="D743" s="2" t="s">
        <v>59</v>
      </c>
      <c r="E743" s="22" t="str">
        <f t="shared" si="11"/>
        <v>Q2</v>
      </c>
      <c r="F743" s="22" t="str">
        <f>VLOOKUP(C743,Quotas!R:S,2,FALSE)</f>
        <v>AU</v>
      </c>
      <c r="G743" s="4">
        <v>11463.27</v>
      </c>
    </row>
    <row r="744" spans="1:7" x14ac:dyDescent="0.25">
      <c r="A744" s="2" t="s">
        <v>628</v>
      </c>
      <c r="B744" s="3">
        <v>41390</v>
      </c>
      <c r="C744" s="20" t="str">
        <f>VLOOKUP(D744,Quotas!A:B,2,FALSE)</f>
        <v>Manager 5</v>
      </c>
      <c r="D744" s="2" t="s">
        <v>74</v>
      </c>
      <c r="E744" s="22" t="str">
        <f t="shared" si="11"/>
        <v>Q2</v>
      </c>
      <c r="F744" s="22" t="str">
        <f>VLOOKUP(C744,Quotas!R:S,2,FALSE)</f>
        <v>SE</v>
      </c>
      <c r="G744" s="4">
        <v>4466.66</v>
      </c>
    </row>
    <row r="745" spans="1:7" x14ac:dyDescent="0.25">
      <c r="A745" s="2" t="s">
        <v>1950</v>
      </c>
      <c r="B745" s="3">
        <v>41390</v>
      </c>
      <c r="C745" s="20" t="str">
        <f>VLOOKUP(D745,Quotas!A:B,2,FALSE)</f>
        <v>Manager 4</v>
      </c>
      <c r="D745" s="2" t="s">
        <v>87</v>
      </c>
      <c r="E745" s="22" t="str">
        <f t="shared" si="11"/>
        <v>Q2</v>
      </c>
      <c r="F745" s="22" t="str">
        <f>VLOOKUP(C745,Quotas!R:S,2,FALSE)</f>
        <v>IN</v>
      </c>
      <c r="G745" s="4">
        <v>5550</v>
      </c>
    </row>
    <row r="746" spans="1:7" x14ac:dyDescent="0.25">
      <c r="A746" s="2" t="s">
        <v>1811</v>
      </c>
      <c r="B746" s="3">
        <v>41390</v>
      </c>
      <c r="C746" s="20" t="str">
        <f>VLOOKUP(D746,Quotas!A:B,2,FALSE)</f>
        <v>Manager 14</v>
      </c>
      <c r="D746" s="2" t="s">
        <v>97</v>
      </c>
      <c r="E746" s="22" t="str">
        <f t="shared" si="11"/>
        <v>Q2</v>
      </c>
      <c r="F746" s="22" t="str">
        <f>VLOOKUP(C746,Quotas!R:S,2,FALSE)</f>
        <v>IN</v>
      </c>
      <c r="G746" s="4">
        <v>12500</v>
      </c>
    </row>
    <row r="747" spans="1:7" x14ac:dyDescent="0.25">
      <c r="A747" s="2" t="s">
        <v>1899</v>
      </c>
      <c r="B747" s="3">
        <v>41393</v>
      </c>
      <c r="C747" s="20" t="str">
        <f>VLOOKUP(D747,Quotas!A:B,2,FALSE)</f>
        <v>Manager 14</v>
      </c>
      <c r="D747" s="2" t="s">
        <v>104</v>
      </c>
      <c r="E747" s="22" t="str">
        <f t="shared" si="11"/>
        <v>Q2</v>
      </c>
      <c r="F747" s="22" t="str">
        <f>VLOOKUP(C747,Quotas!R:S,2,FALSE)</f>
        <v>IN</v>
      </c>
      <c r="G747" s="4">
        <v>738.46</v>
      </c>
    </row>
    <row r="748" spans="1:7" x14ac:dyDescent="0.25">
      <c r="A748" s="2" t="s">
        <v>1778</v>
      </c>
      <c r="B748" s="3">
        <v>41393</v>
      </c>
      <c r="C748" s="20" t="str">
        <f>VLOOKUP(D748,Quotas!A:B,2,FALSE)</f>
        <v>Manager 11</v>
      </c>
      <c r="D748" s="2" t="s">
        <v>109</v>
      </c>
      <c r="E748" s="22" t="str">
        <f t="shared" si="11"/>
        <v>Q2</v>
      </c>
      <c r="F748" s="22" t="str">
        <f>VLOOKUP(C748,Quotas!R:S,2,FALSE)</f>
        <v>IN</v>
      </c>
      <c r="G748" s="4">
        <v>16548</v>
      </c>
    </row>
    <row r="749" spans="1:7" x14ac:dyDescent="0.25">
      <c r="A749" s="2" t="s">
        <v>2062</v>
      </c>
      <c r="B749" s="3">
        <v>41393</v>
      </c>
      <c r="C749" s="20" t="str">
        <f>VLOOKUP(D749,Quotas!A:B,2,FALSE)</f>
        <v>Manager 9</v>
      </c>
      <c r="D749" s="2" t="s">
        <v>14</v>
      </c>
      <c r="E749" s="22" t="str">
        <f t="shared" si="11"/>
        <v>Q2</v>
      </c>
      <c r="F749" s="22" t="str">
        <f>VLOOKUP(C749,Quotas!R:S,2,FALSE)</f>
        <v>AU</v>
      </c>
      <c r="G749" s="4">
        <v>10100</v>
      </c>
    </row>
    <row r="750" spans="1:7" x14ac:dyDescent="0.25">
      <c r="A750" s="2" t="s">
        <v>2064</v>
      </c>
      <c r="B750" s="3">
        <v>41393</v>
      </c>
      <c r="C750" s="20" t="str">
        <f>VLOOKUP(D750,Quotas!A:B,2,FALSE)</f>
        <v>Manager 9</v>
      </c>
      <c r="D750" s="2" t="s">
        <v>14</v>
      </c>
      <c r="E750" s="22" t="str">
        <f t="shared" si="11"/>
        <v>Q2</v>
      </c>
      <c r="F750" s="22" t="str">
        <f>VLOOKUP(C750,Quotas!R:S,2,FALSE)</f>
        <v>AU</v>
      </c>
      <c r="G750" s="4">
        <v>12448.8</v>
      </c>
    </row>
    <row r="751" spans="1:7" x14ac:dyDescent="0.25">
      <c r="A751" s="2" t="s">
        <v>2063</v>
      </c>
      <c r="B751" s="3">
        <v>41393</v>
      </c>
      <c r="C751" s="20" t="str">
        <f>VLOOKUP(D751,Quotas!A:B,2,FALSE)</f>
        <v>Manager 9</v>
      </c>
      <c r="D751" s="2" t="s">
        <v>19</v>
      </c>
      <c r="E751" s="22" t="str">
        <f t="shared" si="11"/>
        <v>Q2</v>
      </c>
      <c r="F751" s="22" t="str">
        <f>VLOOKUP(C751,Quotas!R:S,2,FALSE)</f>
        <v>AU</v>
      </c>
      <c r="G751" s="4">
        <v>10892.7</v>
      </c>
    </row>
    <row r="752" spans="1:7" x14ac:dyDescent="0.25">
      <c r="A752" s="2" t="s">
        <v>1644</v>
      </c>
      <c r="B752" s="3">
        <v>41393</v>
      </c>
      <c r="C752" s="20" t="str">
        <f>VLOOKUP(D752,Quotas!A:B,2,FALSE)</f>
        <v>Manager 7</v>
      </c>
      <c r="D752" s="2" t="s">
        <v>25</v>
      </c>
      <c r="E752" s="22" t="str">
        <f t="shared" si="11"/>
        <v>Q2</v>
      </c>
      <c r="F752" s="22" t="str">
        <f>VLOOKUP(C752,Quotas!R:S,2,FALSE)</f>
        <v>AU</v>
      </c>
      <c r="G752" s="4">
        <v>14782.96</v>
      </c>
    </row>
    <row r="753" spans="1:7" x14ac:dyDescent="0.25">
      <c r="A753" s="2" t="s">
        <v>2871</v>
      </c>
      <c r="B753" s="3">
        <v>41393</v>
      </c>
      <c r="C753" s="20" t="str">
        <f>VLOOKUP(D753,Quotas!A:B,2,FALSE)</f>
        <v>Manager 13</v>
      </c>
      <c r="D753" s="2" t="s">
        <v>36</v>
      </c>
      <c r="E753" s="22" t="str">
        <f t="shared" si="11"/>
        <v>Q2</v>
      </c>
      <c r="F753" s="22" t="str">
        <f>VLOOKUP(C753,Quotas!R:S,2,FALSE)</f>
        <v>ST</v>
      </c>
      <c r="G753" s="4">
        <v>5721.1</v>
      </c>
    </row>
    <row r="754" spans="1:7" x14ac:dyDescent="0.25">
      <c r="A754" s="2" t="s">
        <v>2872</v>
      </c>
      <c r="B754" s="3">
        <v>41393</v>
      </c>
      <c r="C754" s="20" t="str">
        <f>VLOOKUP(D754,Quotas!A:B,2,FALSE)</f>
        <v>Manager 13</v>
      </c>
      <c r="D754" s="2" t="s">
        <v>36</v>
      </c>
      <c r="E754" s="22" t="str">
        <f t="shared" si="11"/>
        <v>Q2</v>
      </c>
      <c r="F754" s="22" t="str">
        <f>VLOOKUP(C754,Quotas!R:S,2,FALSE)</f>
        <v>ST</v>
      </c>
      <c r="G754" s="4">
        <v>12650</v>
      </c>
    </row>
    <row r="755" spans="1:7" x14ac:dyDescent="0.25">
      <c r="A755" s="2" t="s">
        <v>1125</v>
      </c>
      <c r="B755" s="3">
        <v>41393</v>
      </c>
      <c r="C755" s="20" t="str">
        <f>VLOOKUP(D755,Quotas!A:B,2,FALSE)</f>
        <v>Manager 6</v>
      </c>
      <c r="D755" s="2" t="s">
        <v>43</v>
      </c>
      <c r="E755" s="22" t="str">
        <f t="shared" si="11"/>
        <v>Q2</v>
      </c>
      <c r="F755" s="22" t="str">
        <f>VLOOKUP(C755,Quotas!R:S,2,FALSE)</f>
        <v>AU</v>
      </c>
      <c r="G755" s="4">
        <v>44348.87</v>
      </c>
    </row>
    <row r="756" spans="1:7" x14ac:dyDescent="0.25">
      <c r="A756" s="2" t="s">
        <v>1347</v>
      </c>
      <c r="B756" s="3">
        <v>41393</v>
      </c>
      <c r="C756" s="20" t="str">
        <f>VLOOKUP(D756,Quotas!A:B,2,FALSE)</f>
        <v>Manager 6</v>
      </c>
      <c r="D756" s="2" t="s">
        <v>44</v>
      </c>
      <c r="E756" s="22" t="str">
        <f t="shared" si="11"/>
        <v>Q2</v>
      </c>
      <c r="F756" s="22" t="str">
        <f>VLOOKUP(C756,Quotas!R:S,2,FALSE)</f>
        <v>AU</v>
      </c>
      <c r="G756" s="4">
        <v>18154.509999999998</v>
      </c>
    </row>
    <row r="757" spans="1:7" x14ac:dyDescent="0.25">
      <c r="A757" s="2" t="s">
        <v>3121</v>
      </c>
      <c r="B757" s="3">
        <v>41393</v>
      </c>
      <c r="C757" s="20" t="str">
        <f>VLOOKUP(D757,Quotas!A:B,2,FALSE)</f>
        <v>Manager 13</v>
      </c>
      <c r="D757" s="2" t="s">
        <v>52</v>
      </c>
      <c r="E757" s="22" t="str">
        <f t="shared" si="11"/>
        <v>Q2</v>
      </c>
      <c r="F757" s="22" t="str">
        <f>VLOOKUP(C757,Quotas!R:S,2,FALSE)</f>
        <v>ST</v>
      </c>
      <c r="G757" s="4">
        <v>20229.310000000001</v>
      </c>
    </row>
    <row r="758" spans="1:7" x14ac:dyDescent="0.25">
      <c r="A758" s="2" t="s">
        <v>4048</v>
      </c>
      <c r="B758" s="3">
        <v>41393</v>
      </c>
      <c r="C758" s="20" t="str">
        <f>VLOOKUP(D758,Quotas!A:B,2,FALSE)</f>
        <v>Manager 15</v>
      </c>
      <c r="D758" s="2" t="s">
        <v>61</v>
      </c>
      <c r="E758" s="22" t="str">
        <f t="shared" si="11"/>
        <v>Q2</v>
      </c>
      <c r="F758" s="22" t="str">
        <f>VLOOKUP(C758,Quotas!R:S,2,FALSE)</f>
        <v>AU</v>
      </c>
      <c r="G758" s="4">
        <v>129.68</v>
      </c>
    </row>
    <row r="759" spans="1:7" x14ac:dyDescent="0.25">
      <c r="A759" s="2" t="s">
        <v>2557</v>
      </c>
      <c r="B759" s="3">
        <v>41393</v>
      </c>
      <c r="C759" s="20" t="str">
        <f>VLOOKUP(D759,Quotas!A:B,2,FALSE)</f>
        <v>Manager 12</v>
      </c>
      <c r="D759" s="2" t="s">
        <v>73</v>
      </c>
      <c r="E759" s="22" t="str">
        <f t="shared" si="11"/>
        <v>Q2</v>
      </c>
      <c r="F759" s="22" t="str">
        <f>VLOOKUP(C759,Quotas!R:S,2,FALSE)</f>
        <v>ST</v>
      </c>
      <c r="G759" s="4">
        <v>0</v>
      </c>
    </row>
    <row r="760" spans="1:7" x14ac:dyDescent="0.25">
      <c r="A760" s="2" t="s">
        <v>2558</v>
      </c>
      <c r="B760" s="3">
        <v>41393</v>
      </c>
      <c r="C760" s="20" t="str">
        <f>VLOOKUP(D760,Quotas!A:B,2,FALSE)</f>
        <v>Manager 12</v>
      </c>
      <c r="D760" s="2" t="s">
        <v>73</v>
      </c>
      <c r="E760" s="22" t="str">
        <f t="shared" si="11"/>
        <v>Q2</v>
      </c>
      <c r="F760" s="22" t="str">
        <f>VLOOKUP(C760,Quotas!R:S,2,FALSE)</f>
        <v>ST</v>
      </c>
      <c r="G760" s="4">
        <v>7397.2</v>
      </c>
    </row>
    <row r="761" spans="1:7" x14ac:dyDescent="0.25">
      <c r="A761" s="2" t="s">
        <v>548</v>
      </c>
      <c r="B761" s="3">
        <v>41393</v>
      </c>
      <c r="C761" s="20" t="str">
        <f>VLOOKUP(D761,Quotas!A:B,2,FALSE)</f>
        <v>Manager 4</v>
      </c>
      <c r="D761" s="2" t="s">
        <v>90</v>
      </c>
      <c r="E761" s="22" t="str">
        <f t="shared" si="11"/>
        <v>Q2</v>
      </c>
      <c r="F761" s="22" t="str">
        <f>VLOOKUP(C761,Quotas!R:S,2,FALSE)</f>
        <v>IN</v>
      </c>
      <c r="G761" s="4">
        <v>7500</v>
      </c>
    </row>
    <row r="762" spans="1:7" x14ac:dyDescent="0.25">
      <c r="A762" s="2" t="s">
        <v>1882</v>
      </c>
      <c r="B762" s="3">
        <v>41393</v>
      </c>
      <c r="C762" s="20" t="str">
        <f>VLOOKUP(D762,Quotas!A:B,2,FALSE)</f>
        <v>Manager 14</v>
      </c>
      <c r="D762" s="2" t="s">
        <v>92</v>
      </c>
      <c r="E762" s="22" t="str">
        <f t="shared" si="11"/>
        <v>Q2</v>
      </c>
      <c r="F762" s="22" t="str">
        <f>VLOOKUP(C762,Quotas!R:S,2,FALSE)</f>
        <v>IN</v>
      </c>
      <c r="G762" s="4">
        <v>5000</v>
      </c>
    </row>
    <row r="763" spans="1:7" x14ac:dyDescent="0.25">
      <c r="A763" s="2" t="s">
        <v>1900</v>
      </c>
      <c r="B763" s="3">
        <v>41394</v>
      </c>
      <c r="C763" s="20" t="str">
        <f>VLOOKUP(D763,Quotas!A:B,2,FALSE)</f>
        <v>Manager 14</v>
      </c>
      <c r="D763" s="2" t="s">
        <v>104</v>
      </c>
      <c r="E763" s="22" t="str">
        <f t="shared" si="11"/>
        <v>Q2</v>
      </c>
      <c r="F763" s="22" t="str">
        <f>VLOOKUP(C763,Quotas!R:S,2,FALSE)</f>
        <v>IN</v>
      </c>
      <c r="G763" s="4">
        <v>5500</v>
      </c>
    </row>
    <row r="764" spans="1:7" x14ac:dyDescent="0.25">
      <c r="A764" s="2" t="s">
        <v>2375</v>
      </c>
      <c r="B764" s="3">
        <v>41394</v>
      </c>
      <c r="C764" s="20" t="str">
        <f>VLOOKUP(D764,Quotas!A:B,2,FALSE)</f>
        <v>Manager 11</v>
      </c>
      <c r="D764" s="2" t="s">
        <v>108</v>
      </c>
      <c r="E764" s="22" t="str">
        <f t="shared" si="11"/>
        <v>Q2</v>
      </c>
      <c r="F764" s="22" t="str">
        <f>VLOOKUP(C764,Quotas!R:S,2,FALSE)</f>
        <v>IN</v>
      </c>
      <c r="G764" s="4">
        <v>133235</v>
      </c>
    </row>
    <row r="765" spans="1:7" x14ac:dyDescent="0.25">
      <c r="A765" s="2" t="s">
        <v>2376</v>
      </c>
      <c r="B765" s="3">
        <v>41394</v>
      </c>
      <c r="C765" s="20" t="str">
        <f>VLOOKUP(D765,Quotas!A:B,2,FALSE)</f>
        <v>Manager 11</v>
      </c>
      <c r="D765" s="2" t="s">
        <v>112</v>
      </c>
      <c r="E765" s="22" t="str">
        <f t="shared" si="11"/>
        <v>Q2</v>
      </c>
      <c r="F765" s="22" t="str">
        <f>VLOOKUP(C765,Quotas!R:S,2,FALSE)</f>
        <v>IN</v>
      </c>
      <c r="G765" s="4">
        <v>12500</v>
      </c>
    </row>
    <row r="766" spans="1:7" x14ac:dyDescent="0.25">
      <c r="A766" s="2" t="s">
        <v>1646</v>
      </c>
      <c r="B766" s="3">
        <v>41394</v>
      </c>
      <c r="C766" s="20" t="str">
        <f>VLOOKUP(D766,Quotas!A:B,2,FALSE)</f>
        <v>Manager 7</v>
      </c>
      <c r="D766" s="2" t="s">
        <v>25</v>
      </c>
      <c r="E766" s="22" t="str">
        <f t="shared" si="11"/>
        <v>Q2</v>
      </c>
      <c r="F766" s="22" t="str">
        <f>VLOOKUP(C766,Quotas!R:S,2,FALSE)</f>
        <v>AU</v>
      </c>
      <c r="G766" s="4">
        <v>42481.54</v>
      </c>
    </row>
    <row r="767" spans="1:7" x14ac:dyDescent="0.25">
      <c r="A767" s="2" t="s">
        <v>1645</v>
      </c>
      <c r="B767" s="3">
        <v>41394</v>
      </c>
      <c r="C767" s="20" t="str">
        <f>VLOOKUP(D767,Quotas!A:B,2,FALSE)</f>
        <v>Manager 7</v>
      </c>
      <c r="D767" s="2" t="s">
        <v>26</v>
      </c>
      <c r="E767" s="22" t="str">
        <f t="shared" si="11"/>
        <v>Q2</v>
      </c>
      <c r="F767" s="22" t="str">
        <f>VLOOKUP(C767,Quotas!R:S,2,FALSE)</f>
        <v>AU</v>
      </c>
      <c r="G767" s="4">
        <v>36309.01</v>
      </c>
    </row>
    <row r="768" spans="1:7" x14ac:dyDescent="0.25">
      <c r="A768" s="2" t="s">
        <v>2929</v>
      </c>
      <c r="B768" s="3">
        <v>41394</v>
      </c>
      <c r="C768" s="20" t="str">
        <f>VLOOKUP(D768,Quotas!A:B,2,FALSE)</f>
        <v>Manager 13</v>
      </c>
      <c r="D768" s="2" t="s">
        <v>34</v>
      </c>
      <c r="E768" s="22" t="str">
        <f t="shared" si="11"/>
        <v>Q2</v>
      </c>
      <c r="F768" s="22" t="str">
        <f>VLOOKUP(C768,Quotas!R:S,2,FALSE)</f>
        <v>ST</v>
      </c>
      <c r="G768" s="4">
        <v>10088.83</v>
      </c>
    </row>
    <row r="769" spans="1:7" x14ac:dyDescent="0.25">
      <c r="A769" s="2" t="s">
        <v>2930</v>
      </c>
      <c r="B769" s="3">
        <v>41394</v>
      </c>
      <c r="C769" s="20" t="str">
        <f>VLOOKUP(D769,Quotas!A:B,2,FALSE)</f>
        <v>Manager 13</v>
      </c>
      <c r="D769" s="2" t="s">
        <v>34</v>
      </c>
      <c r="E769" s="22" t="str">
        <f t="shared" si="11"/>
        <v>Q2</v>
      </c>
      <c r="F769" s="22" t="str">
        <f>VLOOKUP(C769,Quotas!R:S,2,FALSE)</f>
        <v>ST</v>
      </c>
      <c r="G769" s="4">
        <v>30266.48</v>
      </c>
    </row>
    <row r="770" spans="1:7" x14ac:dyDescent="0.25">
      <c r="A770" s="2" t="s">
        <v>1580</v>
      </c>
      <c r="B770" s="3">
        <v>41394</v>
      </c>
      <c r="C770" s="20" t="str">
        <f>VLOOKUP(D770,Quotas!A:B,2,FALSE)</f>
        <v>Manager 6</v>
      </c>
      <c r="D770" s="2" t="s">
        <v>40</v>
      </c>
      <c r="E770" s="22" t="str">
        <f t="shared" si="11"/>
        <v>Q2</v>
      </c>
      <c r="F770" s="22" t="str">
        <f>VLOOKUP(C770,Quotas!R:S,2,FALSE)</f>
        <v>AU</v>
      </c>
      <c r="G770" s="4">
        <v>4310.83</v>
      </c>
    </row>
    <row r="771" spans="1:7" x14ac:dyDescent="0.25">
      <c r="A771" s="2" t="s">
        <v>1581</v>
      </c>
      <c r="B771" s="3">
        <v>41394</v>
      </c>
      <c r="C771" s="20" t="str">
        <f>VLOOKUP(D771,Quotas!A:B,2,FALSE)</f>
        <v>Manager 6</v>
      </c>
      <c r="D771" s="2" t="s">
        <v>40</v>
      </c>
      <c r="E771" s="22" t="str">
        <f t="shared" ref="E771:E834" si="12">"Q"&amp;ROUNDUP(MONTH(B771)/3,0)</f>
        <v>Q2</v>
      </c>
      <c r="F771" s="22" t="str">
        <f>VLOOKUP(C771,Quotas!R:S,2,FALSE)</f>
        <v>AU</v>
      </c>
      <c r="G771" s="4">
        <v>6413.33</v>
      </c>
    </row>
    <row r="772" spans="1:7" x14ac:dyDescent="0.25">
      <c r="A772" s="2" t="s">
        <v>3441</v>
      </c>
      <c r="B772" s="3">
        <v>41394</v>
      </c>
      <c r="C772" s="20" t="str">
        <f>VLOOKUP(D772,Quotas!A:B,2,FALSE)</f>
        <v>Manager 6</v>
      </c>
      <c r="D772" s="2" t="s">
        <v>41</v>
      </c>
      <c r="E772" s="22" t="str">
        <f t="shared" si="12"/>
        <v>Q2</v>
      </c>
      <c r="F772" s="22" t="str">
        <f>VLOOKUP(C772,Quotas!R:S,2,FALSE)</f>
        <v>AU</v>
      </c>
      <c r="G772" s="4">
        <v>28528.51</v>
      </c>
    </row>
    <row r="773" spans="1:7" x14ac:dyDescent="0.25">
      <c r="A773" s="2" t="s">
        <v>1348</v>
      </c>
      <c r="B773" s="3">
        <v>41394</v>
      </c>
      <c r="C773" s="20" t="str">
        <f>VLOOKUP(D773,Quotas!A:B,2,FALSE)</f>
        <v>Manager 6</v>
      </c>
      <c r="D773" s="2" t="s">
        <v>42</v>
      </c>
      <c r="E773" s="22" t="str">
        <f t="shared" si="12"/>
        <v>Q2</v>
      </c>
      <c r="F773" s="22" t="str">
        <f>VLOOKUP(C773,Quotas!R:S,2,FALSE)</f>
        <v>AU</v>
      </c>
      <c r="G773" s="4">
        <v>8845.83</v>
      </c>
    </row>
    <row r="774" spans="1:7" x14ac:dyDescent="0.25">
      <c r="A774" s="2" t="s">
        <v>3122</v>
      </c>
      <c r="B774" s="3">
        <v>41394</v>
      </c>
      <c r="C774" s="20" t="str">
        <f>VLOOKUP(D774,Quotas!A:B,2,FALSE)</f>
        <v>Manager 13</v>
      </c>
      <c r="D774" s="2" t="s">
        <v>52</v>
      </c>
      <c r="E774" s="22" t="str">
        <f t="shared" si="12"/>
        <v>Q2</v>
      </c>
      <c r="F774" s="22" t="str">
        <f>VLOOKUP(C774,Quotas!R:S,2,FALSE)</f>
        <v>ST</v>
      </c>
      <c r="G774" s="4">
        <v>1971.07</v>
      </c>
    </row>
    <row r="775" spans="1:7" x14ac:dyDescent="0.25">
      <c r="A775" s="2" t="s">
        <v>4049</v>
      </c>
      <c r="B775" s="3">
        <v>41394</v>
      </c>
      <c r="C775" s="20" t="str">
        <f>VLOOKUP(D775,Quotas!A:B,2,FALSE)</f>
        <v>Manager 15</v>
      </c>
      <c r="D775" s="2" t="s">
        <v>61</v>
      </c>
      <c r="E775" s="22" t="str">
        <f t="shared" si="12"/>
        <v>Q2</v>
      </c>
      <c r="F775" s="22" t="str">
        <f>VLOOKUP(C775,Quotas!R:S,2,FALSE)</f>
        <v>AU</v>
      </c>
      <c r="G775" s="4">
        <v>15561.01</v>
      </c>
    </row>
    <row r="776" spans="1:7" x14ac:dyDescent="0.25">
      <c r="A776" s="2" t="s">
        <v>1199</v>
      </c>
      <c r="B776" s="3">
        <v>41394</v>
      </c>
      <c r="C776" s="20" t="str">
        <f>VLOOKUP(D776,Quotas!A:B,2,FALSE)</f>
        <v>Manager 15</v>
      </c>
      <c r="D776" s="2" t="s">
        <v>62</v>
      </c>
      <c r="E776" s="22" t="str">
        <f t="shared" si="12"/>
        <v>Q2</v>
      </c>
      <c r="F776" s="22" t="str">
        <f>VLOOKUP(C776,Quotas!R:S,2,FALSE)</f>
        <v>AU</v>
      </c>
      <c r="G776" s="4">
        <v>25935.01</v>
      </c>
    </row>
    <row r="777" spans="1:7" x14ac:dyDescent="0.25">
      <c r="A777" s="2" t="s">
        <v>629</v>
      </c>
      <c r="B777" s="3">
        <v>41394</v>
      </c>
      <c r="C777" s="20" t="str">
        <f>VLOOKUP(D777,Quotas!A:B,2,FALSE)</f>
        <v>Manager 5</v>
      </c>
      <c r="D777" s="2" t="s">
        <v>74</v>
      </c>
      <c r="E777" s="22" t="str">
        <f t="shared" si="12"/>
        <v>Q2</v>
      </c>
      <c r="F777" s="22" t="str">
        <f>VLOOKUP(C777,Quotas!R:S,2,FALSE)</f>
        <v>SE</v>
      </c>
      <c r="G777" s="4">
        <v>0</v>
      </c>
    </row>
    <row r="778" spans="1:7" x14ac:dyDescent="0.25">
      <c r="A778" s="2" t="s">
        <v>630</v>
      </c>
      <c r="B778" s="3">
        <v>41394</v>
      </c>
      <c r="C778" s="20" t="str">
        <f>VLOOKUP(D778,Quotas!A:B,2,FALSE)</f>
        <v>Manager 5</v>
      </c>
      <c r="D778" s="2" t="s">
        <v>74</v>
      </c>
      <c r="E778" s="22" t="str">
        <f t="shared" si="12"/>
        <v>Q2</v>
      </c>
      <c r="F778" s="22" t="str">
        <f>VLOOKUP(C778,Quotas!R:S,2,FALSE)</f>
        <v>SE</v>
      </c>
      <c r="G778" s="4">
        <v>5000</v>
      </c>
    </row>
    <row r="779" spans="1:7" x14ac:dyDescent="0.25">
      <c r="A779" s="2" t="s">
        <v>1883</v>
      </c>
      <c r="B779" s="3">
        <v>41394</v>
      </c>
      <c r="C779" s="20" t="str">
        <f>VLOOKUP(D779,Quotas!A:B,2,FALSE)</f>
        <v>Manager 14</v>
      </c>
      <c r="D779" s="2" t="s">
        <v>92</v>
      </c>
      <c r="E779" s="22" t="str">
        <f t="shared" si="12"/>
        <v>Q2</v>
      </c>
      <c r="F779" s="22" t="str">
        <f>VLOOKUP(C779,Quotas!R:S,2,FALSE)</f>
        <v>IN</v>
      </c>
      <c r="G779" s="4">
        <v>8200</v>
      </c>
    </row>
    <row r="780" spans="1:7" x14ac:dyDescent="0.25">
      <c r="A780" s="2" t="s">
        <v>1582</v>
      </c>
      <c r="B780" s="3">
        <v>41395</v>
      </c>
      <c r="C780" s="20" t="str">
        <f>VLOOKUP(D780,Quotas!A:B,2,FALSE)</f>
        <v>Manager 6</v>
      </c>
      <c r="D780" s="2" t="s">
        <v>40</v>
      </c>
      <c r="E780" s="22" t="str">
        <f t="shared" si="12"/>
        <v>Q2</v>
      </c>
      <c r="F780" s="22" t="str">
        <f>VLOOKUP(C780,Quotas!R:S,2,FALSE)</f>
        <v>AU</v>
      </c>
      <c r="G780" s="4">
        <v>724.17</v>
      </c>
    </row>
    <row r="781" spans="1:7" x14ac:dyDescent="0.25">
      <c r="A781" s="2" t="s">
        <v>3442</v>
      </c>
      <c r="B781" s="3">
        <v>41395</v>
      </c>
      <c r="C781" s="20" t="str">
        <f>VLOOKUP(D781,Quotas!A:B,2,FALSE)</f>
        <v>Manager 6</v>
      </c>
      <c r="D781" s="2" t="s">
        <v>41</v>
      </c>
      <c r="E781" s="22" t="str">
        <f t="shared" si="12"/>
        <v>Q2</v>
      </c>
      <c r="F781" s="22" t="str">
        <f>VLOOKUP(C781,Quotas!R:S,2,FALSE)</f>
        <v>AU</v>
      </c>
      <c r="G781" s="4">
        <v>2633</v>
      </c>
    </row>
    <row r="782" spans="1:7" x14ac:dyDescent="0.25">
      <c r="A782" s="2" t="s">
        <v>3123</v>
      </c>
      <c r="B782" s="3">
        <v>41395</v>
      </c>
      <c r="C782" s="20" t="str">
        <f>VLOOKUP(D782,Quotas!A:B,2,FALSE)</f>
        <v>Manager 13</v>
      </c>
      <c r="D782" s="2" t="s">
        <v>52</v>
      </c>
      <c r="E782" s="22" t="str">
        <f t="shared" si="12"/>
        <v>Q2</v>
      </c>
      <c r="F782" s="22" t="str">
        <f>VLOOKUP(C782,Quotas!R:S,2,FALSE)</f>
        <v>ST</v>
      </c>
      <c r="G782" s="4">
        <v>2723.18</v>
      </c>
    </row>
    <row r="783" spans="1:7" x14ac:dyDescent="0.25">
      <c r="A783" s="2" t="s">
        <v>3124</v>
      </c>
      <c r="B783" s="3">
        <v>41395</v>
      </c>
      <c r="C783" s="20" t="str">
        <f>VLOOKUP(D783,Quotas!A:B,2,FALSE)</f>
        <v>Manager 13</v>
      </c>
      <c r="D783" s="2" t="s">
        <v>52</v>
      </c>
      <c r="E783" s="22" t="str">
        <f t="shared" si="12"/>
        <v>Q2</v>
      </c>
      <c r="F783" s="22" t="str">
        <f>VLOOKUP(C783,Quotas!R:S,2,FALSE)</f>
        <v>ST</v>
      </c>
      <c r="G783" s="4">
        <v>129.68</v>
      </c>
    </row>
    <row r="784" spans="1:7" x14ac:dyDescent="0.25">
      <c r="A784" s="2" t="s">
        <v>4050</v>
      </c>
      <c r="B784" s="3">
        <v>41395</v>
      </c>
      <c r="C784" s="20" t="str">
        <f>VLOOKUP(D784,Quotas!A:B,2,FALSE)</f>
        <v>Manager 15</v>
      </c>
      <c r="D784" s="2" t="s">
        <v>57</v>
      </c>
      <c r="E784" s="22" t="str">
        <f t="shared" si="12"/>
        <v>Q2</v>
      </c>
      <c r="F784" s="22" t="str">
        <f>VLOOKUP(C784,Quotas!R:S,2,FALSE)</f>
        <v>AU</v>
      </c>
      <c r="G784" s="4">
        <v>15561.01</v>
      </c>
    </row>
    <row r="785" spans="1:7" x14ac:dyDescent="0.25">
      <c r="A785" s="2" t="s">
        <v>1200</v>
      </c>
      <c r="B785" s="3">
        <v>41395</v>
      </c>
      <c r="C785" s="20" t="str">
        <f>VLOOKUP(D785,Quotas!A:B,2,FALSE)</f>
        <v>Manager 15</v>
      </c>
      <c r="D785" s="2" t="s">
        <v>62</v>
      </c>
      <c r="E785" s="22" t="str">
        <f t="shared" si="12"/>
        <v>Q2</v>
      </c>
      <c r="F785" s="22" t="str">
        <f>VLOOKUP(C785,Quotas!R:S,2,FALSE)</f>
        <v>AU</v>
      </c>
      <c r="G785" s="4">
        <v>17635.810000000001</v>
      </c>
    </row>
    <row r="786" spans="1:7" x14ac:dyDescent="0.25">
      <c r="A786" s="2" t="s">
        <v>631</v>
      </c>
      <c r="B786" s="3">
        <v>41395</v>
      </c>
      <c r="C786" s="20" t="str">
        <f>VLOOKUP(D786,Quotas!A:B,2,FALSE)</f>
        <v>Manager 5</v>
      </c>
      <c r="D786" s="2" t="s">
        <v>74</v>
      </c>
      <c r="E786" s="22" t="str">
        <f t="shared" si="12"/>
        <v>Q2</v>
      </c>
      <c r="F786" s="22" t="str">
        <f>VLOOKUP(C786,Quotas!R:S,2,FALSE)</f>
        <v>SE</v>
      </c>
      <c r="G786" s="4">
        <v>18803.86</v>
      </c>
    </row>
    <row r="787" spans="1:7" x14ac:dyDescent="0.25">
      <c r="A787" s="2" t="s">
        <v>2798</v>
      </c>
      <c r="B787" s="3">
        <v>41395</v>
      </c>
      <c r="C787" s="20" t="str">
        <f>VLOOKUP(D787,Quotas!A:B,2,FALSE)</f>
        <v>Manager 12</v>
      </c>
      <c r="D787" s="2" t="s">
        <v>79</v>
      </c>
      <c r="E787" s="22" t="str">
        <f t="shared" si="12"/>
        <v>Q2</v>
      </c>
      <c r="F787" s="22" t="str">
        <f>VLOOKUP(C787,Quotas!R:S,2,FALSE)</f>
        <v>ST</v>
      </c>
      <c r="G787" s="4">
        <v>1960</v>
      </c>
    </row>
    <row r="788" spans="1:7" x14ac:dyDescent="0.25">
      <c r="A788" s="2" t="s">
        <v>1884</v>
      </c>
      <c r="B788" s="3">
        <v>41395</v>
      </c>
      <c r="C788" s="20" t="str">
        <f>VLOOKUP(D788,Quotas!A:B,2,FALSE)</f>
        <v>Manager 14</v>
      </c>
      <c r="D788" s="2" t="s">
        <v>92</v>
      </c>
      <c r="E788" s="22" t="str">
        <f t="shared" si="12"/>
        <v>Q2</v>
      </c>
      <c r="F788" s="22" t="str">
        <f>VLOOKUP(C788,Quotas!R:S,2,FALSE)</f>
        <v>IN</v>
      </c>
      <c r="G788" s="4">
        <v>2176.5100000000002</v>
      </c>
    </row>
    <row r="789" spans="1:7" x14ac:dyDescent="0.25">
      <c r="A789" s="2" t="s">
        <v>1838</v>
      </c>
      <c r="B789" s="3">
        <v>41395</v>
      </c>
      <c r="C789" s="20" t="str">
        <f>VLOOKUP(D789,Quotas!A:B,2,FALSE)</f>
        <v>Manager 14</v>
      </c>
      <c r="D789" s="2" t="s">
        <v>96</v>
      </c>
      <c r="E789" s="22" t="str">
        <f t="shared" si="12"/>
        <v>Q2</v>
      </c>
      <c r="F789" s="22" t="str">
        <f>VLOOKUP(C789,Quotas!R:S,2,FALSE)</f>
        <v>IN</v>
      </c>
      <c r="G789" s="4">
        <v>32200</v>
      </c>
    </row>
    <row r="790" spans="1:7" x14ac:dyDescent="0.25">
      <c r="A790" s="2" t="s">
        <v>2065</v>
      </c>
      <c r="B790" s="3">
        <v>41396</v>
      </c>
      <c r="C790" s="20" t="str">
        <f>VLOOKUP(D790,Quotas!A:B,2,FALSE)</f>
        <v>Manager 9</v>
      </c>
      <c r="D790" s="2" t="s">
        <v>21</v>
      </c>
      <c r="E790" s="22" t="str">
        <f t="shared" si="12"/>
        <v>Q2</v>
      </c>
      <c r="F790" s="22" t="str">
        <f>VLOOKUP(C790,Quotas!R:S,2,FALSE)</f>
        <v>AU</v>
      </c>
      <c r="G790" s="4">
        <v>18673.21</v>
      </c>
    </row>
    <row r="791" spans="1:7" x14ac:dyDescent="0.25">
      <c r="A791" s="2" t="s">
        <v>1349</v>
      </c>
      <c r="B791" s="3">
        <v>41396</v>
      </c>
      <c r="C791" s="20" t="str">
        <f>VLOOKUP(D791,Quotas!A:B,2,FALSE)</f>
        <v>Manager 6</v>
      </c>
      <c r="D791" s="2" t="s">
        <v>42</v>
      </c>
      <c r="E791" s="22" t="str">
        <f t="shared" si="12"/>
        <v>Q2</v>
      </c>
      <c r="F791" s="22" t="str">
        <f>VLOOKUP(C791,Quotas!R:S,2,FALSE)</f>
        <v>AU</v>
      </c>
      <c r="G791" s="4">
        <v>44608.22</v>
      </c>
    </row>
    <row r="792" spans="1:7" x14ac:dyDescent="0.25">
      <c r="A792" s="2" t="s">
        <v>3316</v>
      </c>
      <c r="B792" s="3">
        <v>41396</v>
      </c>
      <c r="C792" s="20" t="str">
        <f>VLOOKUP(D792,Quotas!A:B,2,FALSE)</f>
        <v>Manager 13</v>
      </c>
      <c r="D792" s="2" t="s">
        <v>50</v>
      </c>
      <c r="E792" s="22" t="str">
        <f t="shared" si="12"/>
        <v>Q2</v>
      </c>
      <c r="F792" s="22" t="str">
        <f>VLOOKUP(C792,Quotas!R:S,2,FALSE)</f>
        <v>ST</v>
      </c>
      <c r="G792" s="4">
        <v>0</v>
      </c>
    </row>
    <row r="793" spans="1:7" x14ac:dyDescent="0.25">
      <c r="A793" s="2" t="s">
        <v>3317</v>
      </c>
      <c r="B793" s="3">
        <v>41396</v>
      </c>
      <c r="C793" s="20" t="str">
        <f>VLOOKUP(D793,Quotas!A:B,2,FALSE)</f>
        <v>Manager 13</v>
      </c>
      <c r="D793" s="2" t="s">
        <v>50</v>
      </c>
      <c r="E793" s="22" t="str">
        <f t="shared" si="12"/>
        <v>Q2</v>
      </c>
      <c r="F793" s="22" t="str">
        <f>VLOOKUP(C793,Quotas!R:S,2,FALSE)</f>
        <v>ST</v>
      </c>
      <c r="G793" s="4">
        <v>0</v>
      </c>
    </row>
    <row r="794" spans="1:7" x14ac:dyDescent="0.25">
      <c r="A794" s="2" t="s">
        <v>3125</v>
      </c>
      <c r="B794" s="3">
        <v>41396</v>
      </c>
      <c r="C794" s="20" t="str">
        <f>VLOOKUP(D794,Quotas!A:B,2,FALSE)</f>
        <v>Manager 13</v>
      </c>
      <c r="D794" s="2" t="s">
        <v>52</v>
      </c>
      <c r="E794" s="22" t="str">
        <f t="shared" si="12"/>
        <v>Q2</v>
      </c>
      <c r="F794" s="22" t="str">
        <f>VLOOKUP(C794,Quotas!R:S,2,FALSE)</f>
        <v>ST</v>
      </c>
      <c r="G794" s="4">
        <v>0</v>
      </c>
    </row>
    <row r="795" spans="1:7" x14ac:dyDescent="0.25">
      <c r="A795" s="2" t="s">
        <v>3813</v>
      </c>
      <c r="B795" s="3">
        <v>41396</v>
      </c>
      <c r="C795" s="20" t="str">
        <f>VLOOKUP(D795,Quotas!A:B,2,FALSE)</f>
        <v>Manager 15</v>
      </c>
      <c r="D795" s="2" t="s">
        <v>58</v>
      </c>
      <c r="E795" s="22" t="str">
        <f t="shared" si="12"/>
        <v>Q2</v>
      </c>
      <c r="F795" s="22" t="str">
        <f>VLOOKUP(C795,Quotas!R:S,2,FALSE)</f>
        <v>AU</v>
      </c>
      <c r="G795" s="4">
        <v>14782.96</v>
      </c>
    </row>
    <row r="796" spans="1:7" x14ac:dyDescent="0.25">
      <c r="A796" s="2" t="s">
        <v>4051</v>
      </c>
      <c r="B796" s="3">
        <v>41396</v>
      </c>
      <c r="C796" s="20" t="str">
        <f>VLOOKUP(D796,Quotas!A:B,2,FALSE)</f>
        <v>Manager 15</v>
      </c>
      <c r="D796" s="2" t="s">
        <v>61</v>
      </c>
      <c r="E796" s="22" t="str">
        <f t="shared" si="12"/>
        <v>Q2</v>
      </c>
      <c r="F796" s="22" t="str">
        <f>VLOOKUP(C796,Quotas!R:S,2,FALSE)</f>
        <v>AU</v>
      </c>
      <c r="G796" s="4">
        <v>62658.98</v>
      </c>
    </row>
    <row r="797" spans="1:7" x14ac:dyDescent="0.25">
      <c r="A797" s="2" t="s">
        <v>2001</v>
      </c>
      <c r="B797" s="3">
        <v>41397</v>
      </c>
      <c r="C797" s="20" t="str">
        <f>VLOOKUP(D797,Quotas!A:B,2,FALSE)</f>
        <v>Manager 14</v>
      </c>
      <c r="D797" s="2" t="s">
        <v>98</v>
      </c>
      <c r="E797" s="22" t="str">
        <f t="shared" si="12"/>
        <v>Q2</v>
      </c>
      <c r="F797" s="22" t="str">
        <f>VLOOKUP(C797,Quotas!R:S,2,FALSE)</f>
        <v>IN</v>
      </c>
      <c r="G797" s="4">
        <v>8100</v>
      </c>
    </row>
    <row r="798" spans="1:7" x14ac:dyDescent="0.25">
      <c r="A798" s="2" t="s">
        <v>2377</v>
      </c>
      <c r="B798" s="3">
        <v>41397</v>
      </c>
      <c r="C798" s="20" t="str">
        <f>VLOOKUP(D798,Quotas!A:B,2,FALSE)</f>
        <v>Manager 11</v>
      </c>
      <c r="D798" s="2" t="s">
        <v>108</v>
      </c>
      <c r="E798" s="22" t="str">
        <f t="shared" si="12"/>
        <v>Q2</v>
      </c>
      <c r="F798" s="22" t="str">
        <f>VLOOKUP(C798,Quotas!R:S,2,FALSE)</f>
        <v>IN</v>
      </c>
      <c r="G798" s="4">
        <v>31377</v>
      </c>
    </row>
    <row r="799" spans="1:7" x14ac:dyDescent="0.25">
      <c r="A799" s="2" t="s">
        <v>2378</v>
      </c>
      <c r="B799" s="3">
        <v>41397</v>
      </c>
      <c r="C799" s="20" t="str">
        <f>VLOOKUP(D799,Quotas!A:B,2,FALSE)</f>
        <v>Manager 11</v>
      </c>
      <c r="D799" s="2" t="s">
        <v>110</v>
      </c>
      <c r="E799" s="22" t="str">
        <f t="shared" si="12"/>
        <v>Q2</v>
      </c>
      <c r="F799" s="22" t="str">
        <f>VLOOKUP(C799,Quotas!R:S,2,FALSE)</f>
        <v>IN</v>
      </c>
      <c r="G799" s="4">
        <v>112000</v>
      </c>
    </row>
    <row r="800" spans="1:7" x14ac:dyDescent="0.25">
      <c r="A800" s="2" t="s">
        <v>2515</v>
      </c>
      <c r="B800" s="3">
        <v>41397</v>
      </c>
      <c r="C800" s="20" t="str">
        <f>VLOOKUP(D800,Quotas!A:B,2,FALSE)</f>
        <v>Manager 11</v>
      </c>
      <c r="D800" s="2" t="s">
        <v>113</v>
      </c>
      <c r="E800" s="22" t="str">
        <f t="shared" si="12"/>
        <v>Q2</v>
      </c>
      <c r="F800" s="22" t="str">
        <f>VLOOKUP(C800,Quotas!R:S,2,FALSE)</f>
        <v>IN</v>
      </c>
      <c r="G800" s="4">
        <v>3800</v>
      </c>
    </row>
    <row r="801" spans="1:7" x14ac:dyDescent="0.25">
      <c r="A801" s="2" t="s">
        <v>889</v>
      </c>
      <c r="B801" s="3">
        <v>41397</v>
      </c>
      <c r="C801" s="20" t="str">
        <f>VLOOKUP(D801,Quotas!A:B,2,FALSE)</f>
        <v>Manager 5</v>
      </c>
      <c r="D801" s="2" t="s">
        <v>119</v>
      </c>
      <c r="E801" s="22" t="str">
        <f t="shared" si="12"/>
        <v>Q2</v>
      </c>
      <c r="F801" s="22" t="str">
        <f>VLOOKUP(C801,Quotas!R:S,2,FALSE)</f>
        <v>SE</v>
      </c>
      <c r="G801" s="4">
        <v>80814.62</v>
      </c>
    </row>
    <row r="802" spans="1:7" x14ac:dyDescent="0.25">
      <c r="A802" s="2" t="s">
        <v>272</v>
      </c>
      <c r="B802" s="3">
        <v>41397</v>
      </c>
      <c r="C802" s="20" t="str">
        <f>VLOOKUP(D802,Quotas!A:B,2,FALSE)</f>
        <v>Manager 2</v>
      </c>
      <c r="D802" s="2" t="s">
        <v>4</v>
      </c>
      <c r="E802" s="22" t="str">
        <f t="shared" si="12"/>
        <v>Q2</v>
      </c>
      <c r="F802" s="22" t="str">
        <f>VLOOKUP(C802,Quotas!R:S,2,FALSE)</f>
        <v>AU</v>
      </c>
      <c r="G802" s="4">
        <v>73862.91</v>
      </c>
    </row>
    <row r="803" spans="1:7" x14ac:dyDescent="0.25">
      <c r="A803" s="2" t="s">
        <v>3443</v>
      </c>
      <c r="B803" s="3">
        <v>41397</v>
      </c>
      <c r="C803" s="20" t="str">
        <f>VLOOKUP(D803,Quotas!A:B,2,FALSE)</f>
        <v>Manager 6</v>
      </c>
      <c r="D803" s="2" t="s">
        <v>41</v>
      </c>
      <c r="E803" s="22" t="str">
        <f t="shared" si="12"/>
        <v>Q2</v>
      </c>
      <c r="F803" s="22" t="str">
        <f>VLOOKUP(C803,Quotas!R:S,2,FALSE)</f>
        <v>AU</v>
      </c>
      <c r="G803" s="4">
        <v>0</v>
      </c>
    </row>
    <row r="804" spans="1:7" x14ac:dyDescent="0.25">
      <c r="A804" s="2" t="s">
        <v>1126</v>
      </c>
      <c r="B804" s="3">
        <v>41397</v>
      </c>
      <c r="C804" s="20" t="str">
        <f>VLOOKUP(D804,Quotas!A:B,2,FALSE)</f>
        <v>Manager 6</v>
      </c>
      <c r="D804" s="2" t="s">
        <v>43</v>
      </c>
      <c r="E804" s="22" t="str">
        <f t="shared" si="12"/>
        <v>Q2</v>
      </c>
      <c r="F804" s="22" t="str">
        <f>VLOOKUP(C804,Quotas!R:S,2,FALSE)</f>
        <v>AU</v>
      </c>
      <c r="G804" s="4">
        <v>7975</v>
      </c>
    </row>
    <row r="805" spans="1:7" x14ac:dyDescent="0.25">
      <c r="A805" s="2" t="s">
        <v>3126</v>
      </c>
      <c r="B805" s="3">
        <v>41397</v>
      </c>
      <c r="C805" s="20" t="str">
        <f>VLOOKUP(D805,Quotas!A:B,2,FALSE)</f>
        <v>Manager 13</v>
      </c>
      <c r="D805" s="2" t="s">
        <v>52</v>
      </c>
      <c r="E805" s="22" t="str">
        <f t="shared" si="12"/>
        <v>Q2</v>
      </c>
      <c r="F805" s="22" t="str">
        <f>VLOOKUP(C805,Quotas!R:S,2,FALSE)</f>
        <v>ST</v>
      </c>
      <c r="G805" s="4">
        <v>18673.21</v>
      </c>
    </row>
    <row r="806" spans="1:7" x14ac:dyDescent="0.25">
      <c r="A806" s="2" t="s">
        <v>4053</v>
      </c>
      <c r="B806" s="3">
        <v>41397</v>
      </c>
      <c r="C806" s="20" t="str">
        <f>VLOOKUP(D806,Quotas!A:B,2,FALSE)</f>
        <v>Manager 15</v>
      </c>
      <c r="D806" s="2" t="s">
        <v>57</v>
      </c>
      <c r="E806" s="22" t="str">
        <f t="shared" si="12"/>
        <v>Q2</v>
      </c>
      <c r="F806" s="22" t="str">
        <f>VLOOKUP(C806,Quotas!R:S,2,FALSE)</f>
        <v>AU</v>
      </c>
      <c r="G806" s="4">
        <v>36309.01</v>
      </c>
    </row>
    <row r="807" spans="1:7" x14ac:dyDescent="0.25">
      <c r="A807" s="2" t="s">
        <v>4052</v>
      </c>
      <c r="B807" s="3">
        <v>41397</v>
      </c>
      <c r="C807" s="20" t="str">
        <f>VLOOKUP(D807,Quotas!A:B,2,FALSE)</f>
        <v>Manager 15</v>
      </c>
      <c r="D807" s="2" t="s">
        <v>60</v>
      </c>
      <c r="E807" s="22" t="str">
        <f t="shared" si="12"/>
        <v>Q2</v>
      </c>
      <c r="F807" s="22" t="str">
        <f>VLOOKUP(C807,Quotas!R:S,2,FALSE)</f>
        <v>AU</v>
      </c>
      <c r="G807" s="4">
        <v>25935.01</v>
      </c>
    </row>
    <row r="808" spans="1:7" x14ac:dyDescent="0.25">
      <c r="A808" s="2" t="s">
        <v>3444</v>
      </c>
      <c r="B808" s="3">
        <v>41398</v>
      </c>
      <c r="C808" s="20" t="str">
        <f>VLOOKUP(D808,Quotas!A:B,2,FALSE)</f>
        <v>Manager 6</v>
      </c>
      <c r="D808" s="2" t="s">
        <v>41</v>
      </c>
      <c r="E808" s="22" t="str">
        <f t="shared" si="12"/>
        <v>Q2</v>
      </c>
      <c r="F808" s="22" t="str">
        <f>VLOOKUP(C808,Quotas!R:S,2,FALSE)</f>
        <v>AU</v>
      </c>
      <c r="G808" s="4">
        <v>20223.54</v>
      </c>
    </row>
    <row r="809" spans="1:7" x14ac:dyDescent="0.25">
      <c r="A809" s="2" t="s">
        <v>1351</v>
      </c>
      <c r="B809" s="3">
        <v>41400</v>
      </c>
      <c r="C809" s="20" t="str">
        <f>VLOOKUP(D809,Quotas!A:B,2,FALSE)</f>
        <v>Manager 6</v>
      </c>
      <c r="D809" s="2" t="s">
        <v>42</v>
      </c>
      <c r="E809" s="22" t="str">
        <f t="shared" si="12"/>
        <v>Q2</v>
      </c>
      <c r="F809" s="22" t="str">
        <f>VLOOKUP(C809,Quotas!R:S,2,FALSE)</f>
        <v>AU</v>
      </c>
      <c r="G809" s="4">
        <v>55552.79</v>
      </c>
    </row>
    <row r="810" spans="1:7" x14ac:dyDescent="0.25">
      <c r="A810" s="2" t="s">
        <v>1350</v>
      </c>
      <c r="B810" s="3">
        <v>41400</v>
      </c>
      <c r="C810" s="20" t="str">
        <f>VLOOKUP(D810,Quotas!A:B,2,FALSE)</f>
        <v>Manager 6</v>
      </c>
      <c r="D810" s="2" t="s">
        <v>45</v>
      </c>
      <c r="E810" s="22" t="str">
        <f t="shared" si="12"/>
        <v>Q2</v>
      </c>
      <c r="F810" s="22" t="str">
        <f>VLOOKUP(C810,Quotas!R:S,2,FALSE)</f>
        <v>AU</v>
      </c>
      <c r="G810" s="4">
        <v>30200</v>
      </c>
    </row>
    <row r="811" spans="1:7" x14ac:dyDescent="0.25">
      <c r="A811" s="2" t="s">
        <v>274</v>
      </c>
      <c r="B811" s="3">
        <v>41401</v>
      </c>
      <c r="C811" s="20" t="str">
        <f>VLOOKUP(D811,Quotas!A:B,2,FALSE)</f>
        <v>Manager 2</v>
      </c>
      <c r="D811" s="2" t="s">
        <v>3</v>
      </c>
      <c r="E811" s="22" t="str">
        <f t="shared" si="12"/>
        <v>Q2</v>
      </c>
      <c r="F811" s="22" t="str">
        <f>VLOOKUP(C811,Quotas!R:S,2,FALSE)</f>
        <v>AU</v>
      </c>
      <c r="G811" s="4">
        <v>39680.559999999998</v>
      </c>
    </row>
    <row r="812" spans="1:7" x14ac:dyDescent="0.25">
      <c r="A812" s="2" t="s">
        <v>3693</v>
      </c>
      <c r="B812" s="3">
        <v>41401</v>
      </c>
      <c r="C812" s="20" t="str">
        <f>VLOOKUP(D812,Quotas!A:B,2,FALSE)</f>
        <v>Manager 14</v>
      </c>
      <c r="D812" s="2" t="s">
        <v>99</v>
      </c>
      <c r="E812" s="22" t="str">
        <f t="shared" si="12"/>
        <v>Q2</v>
      </c>
      <c r="F812" s="22" t="str">
        <f>VLOOKUP(C812,Quotas!R:S,2,FALSE)</f>
        <v>IN</v>
      </c>
      <c r="G812" s="4">
        <v>4650</v>
      </c>
    </row>
    <row r="813" spans="1:7" x14ac:dyDescent="0.25">
      <c r="A813" s="2" t="s">
        <v>3760</v>
      </c>
      <c r="B813" s="3">
        <v>41401</v>
      </c>
      <c r="C813" s="20" t="str">
        <f>VLOOKUP(D813,Quotas!A:B,2,FALSE)</f>
        <v>Manager 14</v>
      </c>
      <c r="D813" s="2" t="s">
        <v>102</v>
      </c>
      <c r="E813" s="22" t="str">
        <f t="shared" si="12"/>
        <v>Q2</v>
      </c>
      <c r="F813" s="22" t="str">
        <f>VLOOKUP(C813,Quotas!R:S,2,FALSE)</f>
        <v>IN</v>
      </c>
      <c r="G813" s="4">
        <v>0</v>
      </c>
    </row>
    <row r="814" spans="1:7" x14ac:dyDescent="0.25">
      <c r="A814" s="2" t="s">
        <v>1901</v>
      </c>
      <c r="B814" s="3">
        <v>41401</v>
      </c>
      <c r="C814" s="20" t="str">
        <f>VLOOKUP(D814,Quotas!A:B,2,FALSE)</f>
        <v>Manager 14</v>
      </c>
      <c r="D814" s="2" t="s">
        <v>104</v>
      </c>
      <c r="E814" s="22" t="str">
        <f t="shared" si="12"/>
        <v>Q2</v>
      </c>
      <c r="F814" s="22" t="str">
        <f>VLOOKUP(C814,Quotas!R:S,2,FALSE)</f>
        <v>IN</v>
      </c>
      <c r="G814" s="4">
        <v>0</v>
      </c>
    </row>
    <row r="815" spans="1:7" x14ac:dyDescent="0.25">
      <c r="A815" s="2" t="s">
        <v>890</v>
      </c>
      <c r="B815" s="3">
        <v>41401</v>
      </c>
      <c r="C815" s="20" t="str">
        <f>VLOOKUP(D815,Quotas!A:B,2,FALSE)</f>
        <v>Manager 5</v>
      </c>
      <c r="D815" s="2" t="s">
        <v>119</v>
      </c>
      <c r="E815" s="22" t="str">
        <f t="shared" si="12"/>
        <v>Q2</v>
      </c>
      <c r="F815" s="22" t="str">
        <f>VLOOKUP(C815,Quotas!R:S,2,FALSE)</f>
        <v>SE</v>
      </c>
      <c r="G815" s="4">
        <v>23538.240000000002</v>
      </c>
    </row>
    <row r="816" spans="1:7" x14ac:dyDescent="0.25">
      <c r="A816" s="2" t="s">
        <v>164</v>
      </c>
      <c r="B816" s="3">
        <v>41401</v>
      </c>
      <c r="C816" s="20" t="str">
        <f>VLOOKUP(D816,Quotas!A:B,2,FALSE)</f>
        <v>Manager 5</v>
      </c>
      <c r="D816" s="2" t="s">
        <v>120</v>
      </c>
      <c r="E816" s="22" t="str">
        <f t="shared" si="12"/>
        <v>Q2</v>
      </c>
      <c r="F816" s="22" t="str">
        <f>VLOOKUP(C816,Quotas!R:S,2,FALSE)</f>
        <v>SE</v>
      </c>
      <c r="G816" s="4">
        <v>22475.75</v>
      </c>
    </row>
    <row r="817" spans="1:7" x14ac:dyDescent="0.25">
      <c r="A817" s="2" t="s">
        <v>2066</v>
      </c>
      <c r="B817" s="3">
        <v>41401</v>
      </c>
      <c r="C817" s="20" t="str">
        <f>VLOOKUP(D817,Quotas!A:B,2,FALSE)</f>
        <v>Manager 9</v>
      </c>
      <c r="D817" s="2" t="s">
        <v>16</v>
      </c>
      <c r="E817" s="22" t="str">
        <f t="shared" si="12"/>
        <v>Q2</v>
      </c>
      <c r="F817" s="22" t="str">
        <f>VLOOKUP(C817,Quotas!R:S,2,FALSE)</f>
        <v>AU</v>
      </c>
      <c r="G817" s="4">
        <v>10892.7</v>
      </c>
    </row>
    <row r="818" spans="1:7" x14ac:dyDescent="0.25">
      <c r="A818" s="2" t="s">
        <v>2067</v>
      </c>
      <c r="B818" s="3">
        <v>41401</v>
      </c>
      <c r="C818" s="20" t="str">
        <f>VLOOKUP(D818,Quotas!A:B,2,FALSE)</f>
        <v>Manager 9</v>
      </c>
      <c r="D818" s="2" t="s">
        <v>16</v>
      </c>
      <c r="E818" s="22" t="str">
        <f t="shared" si="12"/>
        <v>Q2</v>
      </c>
      <c r="F818" s="22" t="str">
        <f>VLOOKUP(C818,Quotas!R:S,2,FALSE)</f>
        <v>AU</v>
      </c>
      <c r="G818" s="4">
        <v>5446.35</v>
      </c>
    </row>
    <row r="819" spans="1:7" x14ac:dyDescent="0.25">
      <c r="A819" s="2" t="s">
        <v>2068</v>
      </c>
      <c r="B819" s="3">
        <v>41401</v>
      </c>
      <c r="C819" s="20" t="str">
        <f>VLOOKUP(D819,Quotas!A:B,2,FALSE)</f>
        <v>Manager 9</v>
      </c>
      <c r="D819" s="2" t="s">
        <v>18</v>
      </c>
      <c r="E819" s="22" t="str">
        <f t="shared" si="12"/>
        <v>Q2</v>
      </c>
      <c r="F819" s="22" t="str">
        <f>VLOOKUP(C819,Quotas!R:S,2,FALSE)</f>
        <v>AU</v>
      </c>
      <c r="G819" s="4">
        <v>5446.35</v>
      </c>
    </row>
    <row r="820" spans="1:7" x14ac:dyDescent="0.25">
      <c r="A820" s="2" t="s">
        <v>2070</v>
      </c>
      <c r="B820" s="3">
        <v>41401</v>
      </c>
      <c r="C820" s="20" t="str">
        <f>VLOOKUP(D820,Quotas!A:B,2,FALSE)</f>
        <v>Manager 9</v>
      </c>
      <c r="D820" s="2" t="s">
        <v>18</v>
      </c>
      <c r="E820" s="22" t="str">
        <f t="shared" si="12"/>
        <v>Q2</v>
      </c>
      <c r="F820" s="22" t="str">
        <f>VLOOKUP(C820,Quotas!R:S,2,FALSE)</f>
        <v>AU</v>
      </c>
      <c r="G820" s="4">
        <v>14004.9</v>
      </c>
    </row>
    <row r="821" spans="1:7" x14ac:dyDescent="0.25">
      <c r="A821" s="2" t="s">
        <v>2069</v>
      </c>
      <c r="B821" s="3">
        <v>41401</v>
      </c>
      <c r="C821" s="20" t="str">
        <f>VLOOKUP(D821,Quotas!A:B,2,FALSE)</f>
        <v>Manager 9</v>
      </c>
      <c r="D821" s="2" t="s">
        <v>19</v>
      </c>
      <c r="E821" s="22" t="str">
        <f t="shared" si="12"/>
        <v>Q2</v>
      </c>
      <c r="F821" s="22" t="str">
        <f>VLOOKUP(C821,Quotas!R:S,2,FALSE)</f>
        <v>AU</v>
      </c>
      <c r="G821" s="4">
        <v>10892.7</v>
      </c>
    </row>
    <row r="822" spans="1:7" x14ac:dyDescent="0.25">
      <c r="A822" s="2" t="s">
        <v>2071</v>
      </c>
      <c r="B822" s="3">
        <v>41401</v>
      </c>
      <c r="C822" s="20" t="str">
        <f>VLOOKUP(D822,Quotas!A:B,2,FALSE)</f>
        <v>Manager 9</v>
      </c>
      <c r="D822" s="2" t="s">
        <v>21</v>
      </c>
      <c r="E822" s="22" t="str">
        <f t="shared" si="12"/>
        <v>Q2</v>
      </c>
      <c r="F822" s="22" t="str">
        <f>VLOOKUP(C822,Quotas!R:S,2,FALSE)</f>
        <v>AU</v>
      </c>
      <c r="G822" s="4">
        <v>12448.8</v>
      </c>
    </row>
    <row r="823" spans="1:7" x14ac:dyDescent="0.25">
      <c r="A823" s="2" t="s">
        <v>273</v>
      </c>
      <c r="B823" s="3">
        <v>41401</v>
      </c>
      <c r="C823" s="20" t="str">
        <f>VLOOKUP(D823,Quotas!A:B,2,FALSE)</f>
        <v>Manager 2</v>
      </c>
      <c r="D823" s="2" t="s">
        <v>4</v>
      </c>
      <c r="E823" s="22" t="str">
        <f t="shared" si="12"/>
        <v>Q2</v>
      </c>
      <c r="F823" s="22" t="str">
        <f>VLOOKUP(C823,Quotas!R:S,2,FALSE)</f>
        <v>AU</v>
      </c>
      <c r="G823" s="4">
        <v>10892.7</v>
      </c>
    </row>
    <row r="824" spans="1:7" x14ac:dyDescent="0.25">
      <c r="A824" s="2" t="s">
        <v>1127</v>
      </c>
      <c r="B824" s="3">
        <v>41401</v>
      </c>
      <c r="C824" s="20" t="str">
        <f>VLOOKUP(D824,Quotas!A:B,2,FALSE)</f>
        <v>Manager 6</v>
      </c>
      <c r="D824" s="2" t="s">
        <v>43</v>
      </c>
      <c r="E824" s="22" t="str">
        <f t="shared" si="12"/>
        <v>Q2</v>
      </c>
      <c r="F824" s="22" t="str">
        <f>VLOOKUP(C824,Quotas!R:S,2,FALSE)</f>
        <v>AU</v>
      </c>
      <c r="G824" s="4">
        <v>0</v>
      </c>
    </row>
    <row r="825" spans="1:7" x14ac:dyDescent="0.25">
      <c r="A825" s="2" t="s">
        <v>3318</v>
      </c>
      <c r="B825" s="3">
        <v>41401</v>
      </c>
      <c r="C825" s="20" t="str">
        <f>VLOOKUP(D825,Quotas!A:B,2,FALSE)</f>
        <v>Manager 13</v>
      </c>
      <c r="D825" s="2" t="s">
        <v>50</v>
      </c>
      <c r="E825" s="22" t="str">
        <f t="shared" si="12"/>
        <v>Q2</v>
      </c>
      <c r="F825" s="22" t="str">
        <f>VLOOKUP(C825,Quotas!R:S,2,FALSE)</f>
        <v>ST</v>
      </c>
      <c r="G825" s="4">
        <v>0</v>
      </c>
    </row>
    <row r="826" spans="1:7" x14ac:dyDescent="0.25">
      <c r="A826" s="2" t="s">
        <v>3319</v>
      </c>
      <c r="B826" s="3">
        <v>41401</v>
      </c>
      <c r="C826" s="20" t="str">
        <f>VLOOKUP(D826,Quotas!A:B,2,FALSE)</f>
        <v>Manager 13</v>
      </c>
      <c r="D826" s="2" t="s">
        <v>50</v>
      </c>
      <c r="E826" s="22" t="str">
        <f t="shared" si="12"/>
        <v>Q2</v>
      </c>
      <c r="F826" s="22" t="str">
        <f>VLOOKUP(C826,Quotas!R:S,2,FALSE)</f>
        <v>ST</v>
      </c>
      <c r="G826" s="4">
        <v>6743.1</v>
      </c>
    </row>
    <row r="827" spans="1:7" x14ac:dyDescent="0.25">
      <c r="A827" s="2" t="s">
        <v>3127</v>
      </c>
      <c r="B827" s="3">
        <v>41401</v>
      </c>
      <c r="C827" s="20" t="str">
        <f>VLOOKUP(D827,Quotas!A:B,2,FALSE)</f>
        <v>Manager 13</v>
      </c>
      <c r="D827" s="2" t="s">
        <v>51</v>
      </c>
      <c r="E827" s="22" t="str">
        <f t="shared" si="12"/>
        <v>Q2</v>
      </c>
      <c r="F827" s="22" t="str">
        <f>VLOOKUP(C827,Quotas!R:S,2,FALSE)</f>
        <v>ST</v>
      </c>
      <c r="G827" s="4">
        <v>4927.6499999999996</v>
      </c>
    </row>
    <row r="828" spans="1:7" x14ac:dyDescent="0.25">
      <c r="A828" s="2" t="s">
        <v>3128</v>
      </c>
      <c r="B828" s="3">
        <v>41401</v>
      </c>
      <c r="C828" s="20" t="str">
        <f>VLOOKUP(D828,Quotas!A:B,2,FALSE)</f>
        <v>Manager 13</v>
      </c>
      <c r="D828" s="2" t="s">
        <v>52</v>
      </c>
      <c r="E828" s="22" t="str">
        <f t="shared" si="12"/>
        <v>Q2</v>
      </c>
      <c r="F828" s="22" t="str">
        <f>VLOOKUP(C828,Quotas!R:S,2,FALSE)</f>
        <v>ST</v>
      </c>
      <c r="G828" s="4">
        <v>7607.6</v>
      </c>
    </row>
    <row r="829" spans="1:7" x14ac:dyDescent="0.25">
      <c r="A829" s="2" t="s">
        <v>4054</v>
      </c>
      <c r="B829" s="3">
        <v>41401</v>
      </c>
      <c r="C829" s="20" t="str">
        <f>VLOOKUP(D829,Quotas!A:B,2,FALSE)</f>
        <v>Manager 15</v>
      </c>
      <c r="D829" s="2" t="s">
        <v>57</v>
      </c>
      <c r="E829" s="22" t="str">
        <f t="shared" si="12"/>
        <v>Q2</v>
      </c>
      <c r="F829" s="22" t="str">
        <f>VLOOKUP(C829,Quotas!R:S,2,FALSE)</f>
        <v>AU</v>
      </c>
      <c r="G829" s="4">
        <v>10378.15</v>
      </c>
    </row>
    <row r="830" spans="1:7" x14ac:dyDescent="0.25">
      <c r="A830" s="2" t="s">
        <v>4057</v>
      </c>
      <c r="B830" s="3">
        <v>41401</v>
      </c>
      <c r="C830" s="20" t="str">
        <f>VLOOKUP(D830,Quotas!A:B,2,FALSE)</f>
        <v>Manager 15</v>
      </c>
      <c r="D830" s="2" t="s">
        <v>57</v>
      </c>
      <c r="E830" s="22" t="str">
        <f t="shared" si="12"/>
        <v>Q2</v>
      </c>
      <c r="F830" s="22" t="str">
        <f>VLOOKUP(C830,Quotas!R:S,2,FALSE)</f>
        <v>AU</v>
      </c>
      <c r="G830" s="4">
        <v>24378.91</v>
      </c>
    </row>
    <row r="831" spans="1:7" x14ac:dyDescent="0.25">
      <c r="A831" s="2" t="s">
        <v>4056</v>
      </c>
      <c r="B831" s="3">
        <v>41401</v>
      </c>
      <c r="C831" s="20" t="str">
        <f>VLOOKUP(D831,Quotas!A:B,2,FALSE)</f>
        <v>Manager 15</v>
      </c>
      <c r="D831" s="2" t="s">
        <v>59</v>
      </c>
      <c r="E831" s="22" t="str">
        <f t="shared" si="12"/>
        <v>Q2</v>
      </c>
      <c r="F831" s="22" t="str">
        <f>VLOOKUP(C831,Quotas!R:S,2,FALSE)</f>
        <v>AU</v>
      </c>
      <c r="G831" s="4">
        <v>36309.01</v>
      </c>
    </row>
    <row r="832" spans="1:7" x14ac:dyDescent="0.25">
      <c r="A832" s="2" t="s">
        <v>4055</v>
      </c>
      <c r="B832" s="3">
        <v>41401</v>
      </c>
      <c r="C832" s="20" t="str">
        <f>VLOOKUP(D832,Quotas!A:B,2,FALSE)</f>
        <v>Manager 15</v>
      </c>
      <c r="D832" s="2" t="s">
        <v>60</v>
      </c>
      <c r="E832" s="22" t="str">
        <f t="shared" si="12"/>
        <v>Q2</v>
      </c>
      <c r="F832" s="22" t="str">
        <f>VLOOKUP(C832,Quotas!R:S,2,FALSE)</f>
        <v>AU</v>
      </c>
      <c r="G832" s="4">
        <v>27491.11</v>
      </c>
    </row>
    <row r="833" spans="1:7" x14ac:dyDescent="0.25">
      <c r="A833" s="2" t="s">
        <v>2329</v>
      </c>
      <c r="B833" s="3">
        <v>41401</v>
      </c>
      <c r="C833" s="20" t="str">
        <f>VLOOKUP(D833,Quotas!A:B,2,FALSE)</f>
        <v>Manager 5</v>
      </c>
      <c r="D833" s="2" t="s">
        <v>70</v>
      </c>
      <c r="E833" s="22" t="str">
        <f t="shared" si="12"/>
        <v>Q2</v>
      </c>
      <c r="F833" s="22" t="str">
        <f>VLOOKUP(C833,Quotas!R:S,2,FALSE)</f>
        <v>SE</v>
      </c>
      <c r="G833" s="4">
        <v>10600</v>
      </c>
    </row>
    <row r="834" spans="1:7" x14ac:dyDescent="0.25">
      <c r="A834" s="2" t="s">
        <v>632</v>
      </c>
      <c r="B834" s="3">
        <v>41401</v>
      </c>
      <c r="C834" s="20" t="str">
        <f>VLOOKUP(D834,Quotas!A:B,2,FALSE)</f>
        <v>Manager 5</v>
      </c>
      <c r="D834" s="2" t="s">
        <v>74</v>
      </c>
      <c r="E834" s="22" t="str">
        <f t="shared" si="12"/>
        <v>Q2</v>
      </c>
      <c r="F834" s="22" t="str">
        <f>VLOOKUP(C834,Quotas!R:S,2,FALSE)</f>
        <v>SE</v>
      </c>
      <c r="G834" s="4">
        <v>4720</v>
      </c>
    </row>
    <row r="835" spans="1:7" x14ac:dyDescent="0.25">
      <c r="A835" s="2" t="s">
        <v>2799</v>
      </c>
      <c r="B835" s="3">
        <v>41401</v>
      </c>
      <c r="C835" s="20" t="str">
        <f>VLOOKUP(D835,Quotas!A:B,2,FALSE)</f>
        <v>Manager 12</v>
      </c>
      <c r="D835" s="2" t="s">
        <v>79</v>
      </c>
      <c r="E835" s="22" t="str">
        <f t="shared" ref="E835:E898" si="13">"Q"&amp;ROUNDUP(MONTH(B835)/3,0)</f>
        <v>Q2</v>
      </c>
      <c r="F835" s="22" t="str">
        <f>VLOOKUP(C835,Quotas!R:S,2,FALSE)</f>
        <v>ST</v>
      </c>
      <c r="G835" s="4">
        <v>0</v>
      </c>
    </row>
    <row r="836" spans="1:7" x14ac:dyDescent="0.25">
      <c r="A836" s="2" t="s">
        <v>2800</v>
      </c>
      <c r="B836" s="3">
        <v>41401</v>
      </c>
      <c r="C836" s="20" t="str">
        <f>VLOOKUP(D836,Quotas!A:B,2,FALSE)</f>
        <v>Manager 12</v>
      </c>
      <c r="D836" s="2" t="s">
        <v>79</v>
      </c>
      <c r="E836" s="22" t="str">
        <f t="shared" si="13"/>
        <v>Q2</v>
      </c>
      <c r="F836" s="22" t="str">
        <f>VLOOKUP(C836,Quotas!R:S,2,FALSE)</f>
        <v>ST</v>
      </c>
      <c r="G836" s="4">
        <v>812.5</v>
      </c>
    </row>
    <row r="837" spans="1:7" x14ac:dyDescent="0.25">
      <c r="A837" s="2" t="s">
        <v>2801</v>
      </c>
      <c r="B837" s="3">
        <v>41401</v>
      </c>
      <c r="C837" s="20" t="str">
        <f>VLOOKUP(D837,Quotas!A:B,2,FALSE)</f>
        <v>Manager 12</v>
      </c>
      <c r="D837" s="2" t="s">
        <v>79</v>
      </c>
      <c r="E837" s="22" t="str">
        <f t="shared" si="13"/>
        <v>Q2</v>
      </c>
      <c r="F837" s="22" t="str">
        <f>VLOOKUP(C837,Quotas!R:S,2,FALSE)</f>
        <v>ST</v>
      </c>
      <c r="G837" s="4">
        <v>0</v>
      </c>
    </row>
    <row r="838" spans="1:7" x14ac:dyDescent="0.25">
      <c r="A838" s="2" t="s">
        <v>756</v>
      </c>
      <c r="B838" s="3">
        <v>41401</v>
      </c>
      <c r="C838" s="20" t="str">
        <f>VLOOKUP(D838,Quotas!A:B,2,FALSE)</f>
        <v>Manager 5</v>
      </c>
      <c r="D838" s="2" t="s">
        <v>83</v>
      </c>
      <c r="E838" s="22" t="str">
        <f t="shared" si="13"/>
        <v>Q2</v>
      </c>
      <c r="F838" s="22" t="str">
        <f>VLOOKUP(C838,Quotas!R:S,2,FALSE)</f>
        <v>SE</v>
      </c>
      <c r="G838" s="4">
        <v>1750</v>
      </c>
    </row>
    <row r="839" spans="1:7" x14ac:dyDescent="0.25">
      <c r="A839" s="2" t="s">
        <v>757</v>
      </c>
      <c r="B839" s="3">
        <v>41401</v>
      </c>
      <c r="C839" s="20" t="str">
        <f>VLOOKUP(D839,Quotas!A:B,2,FALSE)</f>
        <v>Manager 5</v>
      </c>
      <c r="D839" s="2" t="s">
        <v>83</v>
      </c>
      <c r="E839" s="22" t="str">
        <f t="shared" si="13"/>
        <v>Q2</v>
      </c>
      <c r="F839" s="22" t="str">
        <f>VLOOKUP(C839,Quotas!R:S,2,FALSE)</f>
        <v>SE</v>
      </c>
      <c r="G839" s="4">
        <v>26600</v>
      </c>
    </row>
    <row r="840" spans="1:7" x14ac:dyDescent="0.25">
      <c r="A840" s="2" t="s">
        <v>1902</v>
      </c>
      <c r="B840" s="3">
        <v>41402</v>
      </c>
      <c r="C840" s="20" t="str">
        <f>VLOOKUP(D840,Quotas!A:B,2,FALSE)</f>
        <v>Manager 14</v>
      </c>
      <c r="D840" s="2" t="s">
        <v>104</v>
      </c>
      <c r="E840" s="22" t="str">
        <f t="shared" si="13"/>
        <v>Q2</v>
      </c>
      <c r="F840" s="22" t="str">
        <f>VLOOKUP(C840,Quotas!R:S,2,FALSE)</f>
        <v>IN</v>
      </c>
      <c r="G840" s="4">
        <v>7166.67</v>
      </c>
    </row>
    <row r="841" spans="1:7" x14ac:dyDescent="0.25">
      <c r="A841" s="2" t="s">
        <v>1779</v>
      </c>
      <c r="B841" s="3">
        <v>41402</v>
      </c>
      <c r="C841" s="20" t="str">
        <f>VLOOKUP(D841,Quotas!A:B,2,FALSE)</f>
        <v>Manager 11</v>
      </c>
      <c r="D841" s="2" t="s">
        <v>109</v>
      </c>
      <c r="E841" s="22" t="str">
        <f t="shared" si="13"/>
        <v>Q2</v>
      </c>
      <c r="F841" s="22" t="str">
        <f>VLOOKUP(C841,Quotas!R:S,2,FALSE)</f>
        <v>IN</v>
      </c>
      <c r="G841" s="4">
        <v>595000</v>
      </c>
    </row>
    <row r="842" spans="1:7" x14ac:dyDescent="0.25">
      <c r="A842" s="2" t="s">
        <v>2379</v>
      </c>
      <c r="B842" s="3">
        <v>41402</v>
      </c>
      <c r="C842" s="20" t="str">
        <f>VLOOKUP(D842,Quotas!A:B,2,FALSE)</f>
        <v>Manager 11</v>
      </c>
      <c r="D842" s="2" t="s">
        <v>110</v>
      </c>
      <c r="E842" s="22" t="str">
        <f t="shared" si="13"/>
        <v>Q2</v>
      </c>
      <c r="F842" s="22" t="str">
        <f>VLOOKUP(C842,Quotas!R:S,2,FALSE)</f>
        <v>IN</v>
      </c>
      <c r="G842" s="4">
        <v>2800</v>
      </c>
    </row>
    <row r="843" spans="1:7" x14ac:dyDescent="0.25">
      <c r="A843" s="2" t="s">
        <v>2381</v>
      </c>
      <c r="B843" s="3">
        <v>41402</v>
      </c>
      <c r="C843" s="20" t="str">
        <f>VLOOKUP(D843,Quotas!A:B,2,FALSE)</f>
        <v>Manager 11</v>
      </c>
      <c r="D843" s="2" t="s">
        <v>110</v>
      </c>
      <c r="E843" s="22" t="str">
        <f t="shared" si="13"/>
        <v>Q2</v>
      </c>
      <c r="F843" s="22" t="str">
        <f>VLOOKUP(C843,Quotas!R:S,2,FALSE)</f>
        <v>IN</v>
      </c>
      <c r="G843" s="4">
        <v>6500</v>
      </c>
    </row>
    <row r="844" spans="1:7" x14ac:dyDescent="0.25">
      <c r="A844" s="2" t="s">
        <v>2380</v>
      </c>
      <c r="B844" s="3">
        <v>41402</v>
      </c>
      <c r="C844" s="20" t="str">
        <f>VLOOKUP(D844,Quotas!A:B,2,FALSE)</f>
        <v>Manager 11</v>
      </c>
      <c r="D844" s="2" t="s">
        <v>112</v>
      </c>
      <c r="E844" s="22" t="str">
        <f t="shared" si="13"/>
        <v>Q2</v>
      </c>
      <c r="F844" s="22" t="str">
        <f>VLOOKUP(C844,Quotas!R:S,2,FALSE)</f>
        <v>IN</v>
      </c>
      <c r="G844" s="4">
        <v>0</v>
      </c>
    </row>
    <row r="845" spans="1:7" x14ac:dyDescent="0.25">
      <c r="A845" s="2" t="s">
        <v>2382</v>
      </c>
      <c r="B845" s="3">
        <v>41402</v>
      </c>
      <c r="C845" s="20" t="str">
        <f>VLOOKUP(D845,Quotas!A:B,2,FALSE)</f>
        <v>Manager 11</v>
      </c>
      <c r="D845" s="2" t="s">
        <v>112</v>
      </c>
      <c r="E845" s="22" t="str">
        <f t="shared" si="13"/>
        <v>Q2</v>
      </c>
      <c r="F845" s="22" t="str">
        <f>VLOOKUP(C845,Quotas!R:S,2,FALSE)</f>
        <v>IN</v>
      </c>
      <c r="G845" s="4">
        <v>14900</v>
      </c>
    </row>
    <row r="846" spans="1:7" x14ac:dyDescent="0.25">
      <c r="A846" s="2" t="s">
        <v>1493</v>
      </c>
      <c r="B846" s="3">
        <v>41402</v>
      </c>
      <c r="C846" s="20" t="str">
        <f>VLOOKUP(D846,Quotas!A:B,2,FALSE)</f>
        <v>Manager 2</v>
      </c>
      <c r="D846" s="2" t="s">
        <v>6</v>
      </c>
      <c r="E846" s="22" t="str">
        <f t="shared" si="13"/>
        <v>Q2</v>
      </c>
      <c r="F846" s="22" t="str">
        <f>VLOOKUP(C846,Quotas!R:S,2,FALSE)</f>
        <v>AU</v>
      </c>
      <c r="G846" s="4">
        <v>10892.7</v>
      </c>
    </row>
    <row r="847" spans="1:7" x14ac:dyDescent="0.25">
      <c r="A847" s="2" t="s">
        <v>1583</v>
      </c>
      <c r="B847" s="3">
        <v>41402</v>
      </c>
      <c r="C847" s="20" t="str">
        <f>VLOOKUP(D847,Quotas!A:B,2,FALSE)</f>
        <v>Manager 6</v>
      </c>
      <c r="D847" s="2" t="s">
        <v>40</v>
      </c>
      <c r="E847" s="22" t="str">
        <f t="shared" si="13"/>
        <v>Q2</v>
      </c>
      <c r="F847" s="22" t="str">
        <f>VLOOKUP(C847,Quotas!R:S,2,FALSE)</f>
        <v>AU</v>
      </c>
      <c r="G847" s="4">
        <v>22975</v>
      </c>
    </row>
    <row r="848" spans="1:7" x14ac:dyDescent="0.25">
      <c r="A848" s="2" t="s">
        <v>3445</v>
      </c>
      <c r="B848" s="3">
        <v>41402</v>
      </c>
      <c r="C848" s="20" t="str">
        <f>VLOOKUP(D848,Quotas!A:B,2,FALSE)</f>
        <v>Manager 6</v>
      </c>
      <c r="D848" s="2" t="s">
        <v>41</v>
      </c>
      <c r="E848" s="22" t="str">
        <f t="shared" si="13"/>
        <v>Q2</v>
      </c>
      <c r="F848" s="22" t="str">
        <f>VLOOKUP(C848,Quotas!R:S,2,FALSE)</f>
        <v>AU</v>
      </c>
      <c r="G848" s="4">
        <v>9506.7800000000007</v>
      </c>
    </row>
    <row r="849" spans="1:7" x14ac:dyDescent="0.25">
      <c r="A849" s="2" t="s">
        <v>1352</v>
      </c>
      <c r="B849" s="3">
        <v>41402</v>
      </c>
      <c r="C849" s="20" t="str">
        <f>VLOOKUP(D849,Quotas!A:B,2,FALSE)</f>
        <v>Manager 6</v>
      </c>
      <c r="D849" s="2" t="s">
        <v>42</v>
      </c>
      <c r="E849" s="22" t="str">
        <f t="shared" si="13"/>
        <v>Q2</v>
      </c>
      <c r="F849" s="22" t="str">
        <f>VLOOKUP(C849,Quotas!R:S,2,FALSE)</f>
        <v>AU</v>
      </c>
      <c r="G849" s="4">
        <v>49380.26</v>
      </c>
    </row>
    <row r="850" spans="1:7" x14ac:dyDescent="0.25">
      <c r="A850" s="2" t="s">
        <v>1353</v>
      </c>
      <c r="B850" s="3">
        <v>41402</v>
      </c>
      <c r="C850" s="20" t="str">
        <f>VLOOKUP(D850,Quotas!A:B,2,FALSE)</f>
        <v>Manager 6</v>
      </c>
      <c r="D850" s="2" t="s">
        <v>42</v>
      </c>
      <c r="E850" s="22" t="str">
        <f t="shared" si="13"/>
        <v>Q2</v>
      </c>
      <c r="F850" s="22" t="str">
        <f>VLOOKUP(C850,Quotas!R:S,2,FALSE)</f>
        <v>AU</v>
      </c>
      <c r="G850" s="4">
        <v>65874.92</v>
      </c>
    </row>
    <row r="851" spans="1:7" x14ac:dyDescent="0.25">
      <c r="A851" s="2" t="s">
        <v>1354</v>
      </c>
      <c r="B851" s="3">
        <v>41402</v>
      </c>
      <c r="C851" s="20" t="str">
        <f>VLOOKUP(D851,Quotas!A:B,2,FALSE)</f>
        <v>Manager 6</v>
      </c>
      <c r="D851" s="2" t="s">
        <v>45</v>
      </c>
      <c r="E851" s="22" t="str">
        <f t="shared" si="13"/>
        <v>Q2</v>
      </c>
      <c r="F851" s="22" t="str">
        <f>VLOOKUP(C851,Quotas!R:S,2,FALSE)</f>
        <v>AU</v>
      </c>
      <c r="G851" s="4">
        <v>36205.269999999997</v>
      </c>
    </row>
    <row r="852" spans="1:7" x14ac:dyDescent="0.25">
      <c r="A852" s="2" t="s">
        <v>3320</v>
      </c>
      <c r="B852" s="3">
        <v>41402</v>
      </c>
      <c r="C852" s="20" t="str">
        <f>VLOOKUP(D852,Quotas!A:B,2,FALSE)</f>
        <v>Manager 13</v>
      </c>
      <c r="D852" s="2" t="s">
        <v>50</v>
      </c>
      <c r="E852" s="22" t="str">
        <f t="shared" si="13"/>
        <v>Q2</v>
      </c>
      <c r="F852" s="22" t="str">
        <f>VLOOKUP(C852,Quotas!R:S,2,FALSE)</f>
        <v>ST</v>
      </c>
      <c r="G852" s="4">
        <v>13486.2</v>
      </c>
    </row>
    <row r="853" spans="1:7" x14ac:dyDescent="0.25">
      <c r="A853" s="2" t="s">
        <v>2559</v>
      </c>
      <c r="B853" s="3">
        <v>41402</v>
      </c>
      <c r="C853" s="20" t="str">
        <f>VLOOKUP(D853,Quotas!A:B,2,FALSE)</f>
        <v>Manager 12</v>
      </c>
      <c r="D853" s="2" t="s">
        <v>73</v>
      </c>
      <c r="E853" s="22" t="str">
        <f t="shared" si="13"/>
        <v>Q2</v>
      </c>
      <c r="F853" s="22" t="str">
        <f>VLOOKUP(C853,Quotas!R:S,2,FALSE)</f>
        <v>ST</v>
      </c>
      <c r="G853" s="4">
        <v>0</v>
      </c>
    </row>
    <row r="854" spans="1:7" x14ac:dyDescent="0.25">
      <c r="A854" s="2" t="s">
        <v>2560</v>
      </c>
      <c r="B854" s="3">
        <v>41402</v>
      </c>
      <c r="C854" s="20" t="str">
        <f>VLOOKUP(D854,Quotas!A:B,2,FALSE)</f>
        <v>Manager 12</v>
      </c>
      <c r="D854" s="2" t="s">
        <v>73</v>
      </c>
      <c r="E854" s="22" t="str">
        <f t="shared" si="13"/>
        <v>Q2</v>
      </c>
      <c r="F854" s="22" t="str">
        <f>VLOOKUP(C854,Quotas!R:S,2,FALSE)</f>
        <v>ST</v>
      </c>
      <c r="G854" s="4">
        <v>7397.2</v>
      </c>
    </row>
    <row r="855" spans="1:7" x14ac:dyDescent="0.25">
      <c r="A855" s="2" t="s">
        <v>633</v>
      </c>
      <c r="B855" s="3">
        <v>41402</v>
      </c>
      <c r="C855" s="20" t="str">
        <f>VLOOKUP(D855,Quotas!A:B,2,FALSE)</f>
        <v>Manager 5</v>
      </c>
      <c r="D855" s="2" t="s">
        <v>74</v>
      </c>
      <c r="E855" s="22" t="str">
        <f t="shared" si="13"/>
        <v>Q2</v>
      </c>
      <c r="F855" s="22" t="str">
        <f>VLOOKUP(C855,Quotas!R:S,2,FALSE)</f>
        <v>SE</v>
      </c>
      <c r="G855" s="4">
        <v>20193.82</v>
      </c>
    </row>
    <row r="856" spans="1:7" x14ac:dyDescent="0.25">
      <c r="A856" s="2" t="s">
        <v>634</v>
      </c>
      <c r="B856" s="3">
        <v>41402</v>
      </c>
      <c r="C856" s="20" t="str">
        <f>VLOOKUP(D856,Quotas!A:B,2,FALSE)</f>
        <v>Manager 5</v>
      </c>
      <c r="D856" s="2" t="s">
        <v>74</v>
      </c>
      <c r="E856" s="22" t="str">
        <f t="shared" si="13"/>
        <v>Q2</v>
      </c>
      <c r="F856" s="22" t="str">
        <f>VLOOKUP(C856,Quotas!R:S,2,FALSE)</f>
        <v>SE</v>
      </c>
      <c r="G856" s="4">
        <v>5000.8100000000004</v>
      </c>
    </row>
    <row r="857" spans="1:7" x14ac:dyDescent="0.25">
      <c r="A857" s="2" t="s">
        <v>2383</v>
      </c>
      <c r="B857" s="3">
        <v>41403</v>
      </c>
      <c r="C857" s="20" t="str">
        <f>VLOOKUP(D857,Quotas!A:B,2,FALSE)</f>
        <v>Manager 11</v>
      </c>
      <c r="D857" s="2" t="s">
        <v>107</v>
      </c>
      <c r="E857" s="22" t="str">
        <f t="shared" si="13"/>
        <v>Q2</v>
      </c>
      <c r="F857" s="22" t="str">
        <f>VLOOKUP(C857,Quotas!R:S,2,FALSE)</f>
        <v>IN</v>
      </c>
      <c r="G857" s="4">
        <v>38400</v>
      </c>
    </row>
    <row r="858" spans="1:7" x14ac:dyDescent="0.25">
      <c r="A858" s="2" t="s">
        <v>2384</v>
      </c>
      <c r="B858" s="3">
        <v>41403</v>
      </c>
      <c r="C858" s="20" t="str">
        <f>VLOOKUP(D858,Quotas!A:B,2,FALSE)</f>
        <v>Manager 11</v>
      </c>
      <c r="D858" s="2" t="s">
        <v>112</v>
      </c>
      <c r="E858" s="22" t="str">
        <f t="shared" si="13"/>
        <v>Q2</v>
      </c>
      <c r="F858" s="22" t="str">
        <f>VLOOKUP(C858,Quotas!R:S,2,FALSE)</f>
        <v>IN</v>
      </c>
      <c r="G858" s="4">
        <v>3500</v>
      </c>
    </row>
    <row r="859" spans="1:7" x14ac:dyDescent="0.25">
      <c r="A859" s="2" t="s">
        <v>3321</v>
      </c>
      <c r="B859" s="3">
        <v>41403</v>
      </c>
      <c r="C859" s="20" t="str">
        <f>VLOOKUP(D859,Quotas!A:B,2,FALSE)</f>
        <v>Manager 13</v>
      </c>
      <c r="D859" s="2" t="s">
        <v>50</v>
      </c>
      <c r="E859" s="22" t="str">
        <f t="shared" si="13"/>
        <v>Q2</v>
      </c>
      <c r="F859" s="22" t="str">
        <f>VLOOKUP(C859,Quotas!R:S,2,FALSE)</f>
        <v>ST</v>
      </c>
      <c r="G859" s="4">
        <v>21461.67</v>
      </c>
    </row>
    <row r="860" spans="1:7" x14ac:dyDescent="0.25">
      <c r="A860" s="2" t="s">
        <v>3322</v>
      </c>
      <c r="B860" s="3">
        <v>41403</v>
      </c>
      <c r="C860" s="20" t="str">
        <f>VLOOKUP(D860,Quotas!A:B,2,FALSE)</f>
        <v>Manager 13</v>
      </c>
      <c r="D860" s="2" t="s">
        <v>50</v>
      </c>
      <c r="E860" s="22" t="str">
        <f t="shared" si="13"/>
        <v>Q2</v>
      </c>
      <c r="F860" s="22" t="str">
        <f>VLOOKUP(C860,Quotas!R:S,2,FALSE)</f>
        <v>ST</v>
      </c>
      <c r="G860" s="4">
        <v>778.05</v>
      </c>
    </row>
    <row r="861" spans="1:7" x14ac:dyDescent="0.25">
      <c r="A861" s="2" t="s">
        <v>635</v>
      </c>
      <c r="B861" s="3">
        <v>41403</v>
      </c>
      <c r="C861" s="20" t="str">
        <f>VLOOKUP(D861,Quotas!A:B,2,FALSE)</f>
        <v>Manager 5</v>
      </c>
      <c r="D861" s="2" t="s">
        <v>74</v>
      </c>
      <c r="E861" s="22" t="str">
        <f t="shared" si="13"/>
        <v>Q2</v>
      </c>
      <c r="F861" s="22" t="str">
        <f>VLOOKUP(C861,Quotas!R:S,2,FALSE)</f>
        <v>SE</v>
      </c>
      <c r="G861" s="4">
        <v>0</v>
      </c>
    </row>
    <row r="862" spans="1:7" x14ac:dyDescent="0.25">
      <c r="A862" s="2" t="s">
        <v>3761</v>
      </c>
      <c r="B862" s="3">
        <v>41404</v>
      </c>
      <c r="C862" s="20" t="str">
        <f>VLOOKUP(D862,Quotas!A:B,2,FALSE)</f>
        <v>Manager 14</v>
      </c>
      <c r="D862" s="2" t="s">
        <v>102</v>
      </c>
      <c r="E862" s="22" t="str">
        <f t="shared" si="13"/>
        <v>Q2</v>
      </c>
      <c r="F862" s="22" t="str">
        <f>VLOOKUP(C862,Quotas!R:S,2,FALSE)</f>
        <v>IN</v>
      </c>
      <c r="G862" s="4">
        <v>933.33</v>
      </c>
    </row>
    <row r="863" spans="1:7" x14ac:dyDescent="0.25">
      <c r="A863" s="2" t="s">
        <v>1355</v>
      </c>
      <c r="B863" s="3">
        <v>41404</v>
      </c>
      <c r="C863" s="20" t="str">
        <f>VLOOKUP(D863,Quotas!A:B,2,FALSE)</f>
        <v>Manager 6</v>
      </c>
      <c r="D863" s="2" t="s">
        <v>45</v>
      </c>
      <c r="E863" s="22" t="str">
        <f t="shared" si="13"/>
        <v>Q2</v>
      </c>
      <c r="F863" s="22" t="str">
        <f>VLOOKUP(C863,Quotas!R:S,2,FALSE)</f>
        <v>AU</v>
      </c>
      <c r="G863" s="4">
        <v>12794.6</v>
      </c>
    </row>
    <row r="864" spans="1:7" x14ac:dyDescent="0.25">
      <c r="A864" s="2" t="s">
        <v>3129</v>
      </c>
      <c r="B864" s="3">
        <v>41404</v>
      </c>
      <c r="C864" s="20" t="str">
        <f>VLOOKUP(D864,Quotas!A:B,2,FALSE)</f>
        <v>Manager 13</v>
      </c>
      <c r="D864" s="2" t="s">
        <v>51</v>
      </c>
      <c r="E864" s="22" t="str">
        <f t="shared" si="13"/>
        <v>Q2</v>
      </c>
      <c r="F864" s="22" t="str">
        <f>VLOOKUP(C864,Quotas!R:S,2,FALSE)</f>
        <v>ST</v>
      </c>
      <c r="G864" s="4">
        <v>10892.7</v>
      </c>
    </row>
    <row r="865" spans="1:7" x14ac:dyDescent="0.25">
      <c r="A865" s="2" t="s">
        <v>3130</v>
      </c>
      <c r="B865" s="3">
        <v>41404</v>
      </c>
      <c r="C865" s="20" t="str">
        <f>VLOOKUP(D865,Quotas!A:B,2,FALSE)</f>
        <v>Manager 13</v>
      </c>
      <c r="D865" s="2" t="s">
        <v>51</v>
      </c>
      <c r="E865" s="22" t="str">
        <f t="shared" si="13"/>
        <v>Q2</v>
      </c>
      <c r="F865" s="22" t="str">
        <f>VLOOKUP(C865,Quotas!R:S,2,FALSE)</f>
        <v>ST</v>
      </c>
      <c r="G865" s="4">
        <v>6710</v>
      </c>
    </row>
    <row r="866" spans="1:7" x14ac:dyDescent="0.25">
      <c r="A866" s="2" t="s">
        <v>2561</v>
      </c>
      <c r="B866" s="3">
        <v>41404</v>
      </c>
      <c r="C866" s="20" t="str">
        <f>VLOOKUP(D866,Quotas!A:B,2,FALSE)</f>
        <v>Manager 12</v>
      </c>
      <c r="D866" s="2" t="s">
        <v>73</v>
      </c>
      <c r="E866" s="22" t="str">
        <f t="shared" si="13"/>
        <v>Q2</v>
      </c>
      <c r="F866" s="22" t="str">
        <f>VLOOKUP(C866,Quotas!R:S,2,FALSE)</f>
        <v>ST</v>
      </c>
      <c r="G866" s="4">
        <v>2500</v>
      </c>
    </row>
    <row r="867" spans="1:7" x14ac:dyDescent="0.25">
      <c r="A867" s="2" t="s">
        <v>636</v>
      </c>
      <c r="B867" s="3">
        <v>41404</v>
      </c>
      <c r="C867" s="20" t="str">
        <f>VLOOKUP(D867,Quotas!A:B,2,FALSE)</f>
        <v>Manager 5</v>
      </c>
      <c r="D867" s="2" t="s">
        <v>74</v>
      </c>
      <c r="E867" s="22" t="str">
        <f t="shared" si="13"/>
        <v>Q2</v>
      </c>
      <c r="F867" s="22" t="str">
        <f>VLOOKUP(C867,Quotas!R:S,2,FALSE)</f>
        <v>SE</v>
      </c>
      <c r="G867" s="4">
        <v>15000</v>
      </c>
    </row>
    <row r="868" spans="1:7" x14ac:dyDescent="0.25">
      <c r="A868" s="2" t="s">
        <v>2661</v>
      </c>
      <c r="B868" s="3">
        <v>41404</v>
      </c>
      <c r="C868" s="20" t="str">
        <f>VLOOKUP(D868,Quotas!A:B,2,FALSE)</f>
        <v>Manager 12</v>
      </c>
      <c r="D868" s="2" t="s">
        <v>79</v>
      </c>
      <c r="E868" s="22" t="str">
        <f t="shared" si="13"/>
        <v>Q2</v>
      </c>
      <c r="F868" s="22" t="str">
        <f>VLOOKUP(C868,Quotas!R:S,2,FALSE)</f>
        <v>ST</v>
      </c>
      <c r="G868" s="4">
        <v>2166.67</v>
      </c>
    </row>
    <row r="869" spans="1:7" x14ac:dyDescent="0.25">
      <c r="A869" s="2" t="s">
        <v>2662</v>
      </c>
      <c r="B869" s="3">
        <v>41404</v>
      </c>
      <c r="C869" s="20" t="str">
        <f>VLOOKUP(D869,Quotas!A:B,2,FALSE)</f>
        <v>Manager 12</v>
      </c>
      <c r="D869" s="2" t="s">
        <v>79</v>
      </c>
      <c r="E869" s="22" t="str">
        <f t="shared" si="13"/>
        <v>Q2</v>
      </c>
      <c r="F869" s="22" t="str">
        <f>VLOOKUP(C869,Quotas!R:S,2,FALSE)</f>
        <v>ST</v>
      </c>
      <c r="G869" s="4">
        <v>6214.45</v>
      </c>
    </row>
    <row r="870" spans="1:7" x14ac:dyDescent="0.25">
      <c r="A870" s="2" t="s">
        <v>2663</v>
      </c>
      <c r="B870" s="3">
        <v>41404</v>
      </c>
      <c r="C870" s="20" t="str">
        <f>VLOOKUP(D870,Quotas!A:B,2,FALSE)</f>
        <v>Manager 12</v>
      </c>
      <c r="D870" s="2" t="s">
        <v>79</v>
      </c>
      <c r="E870" s="22" t="str">
        <f t="shared" si="13"/>
        <v>Q2</v>
      </c>
      <c r="F870" s="22" t="str">
        <f>VLOOKUP(C870,Quotas!R:S,2,FALSE)</f>
        <v>ST</v>
      </c>
      <c r="G870" s="4">
        <v>5000</v>
      </c>
    </row>
    <row r="871" spans="1:7" x14ac:dyDescent="0.25">
      <c r="A871" s="2" t="s">
        <v>758</v>
      </c>
      <c r="B871" s="3">
        <v>41404</v>
      </c>
      <c r="C871" s="20" t="str">
        <f>VLOOKUP(D871,Quotas!A:B,2,FALSE)</f>
        <v>Manager 5</v>
      </c>
      <c r="D871" s="2" t="s">
        <v>83</v>
      </c>
      <c r="E871" s="22" t="str">
        <f t="shared" si="13"/>
        <v>Q2</v>
      </c>
      <c r="F871" s="22" t="str">
        <f>VLOOKUP(C871,Quotas!R:S,2,FALSE)</f>
        <v>SE</v>
      </c>
      <c r="G871" s="4">
        <v>0</v>
      </c>
    </row>
    <row r="872" spans="1:7" x14ac:dyDescent="0.25">
      <c r="A872" s="2" t="s">
        <v>759</v>
      </c>
      <c r="B872" s="3">
        <v>41404</v>
      </c>
      <c r="C872" s="20" t="str">
        <f>VLOOKUP(D872,Quotas!A:B,2,FALSE)</f>
        <v>Manager 5</v>
      </c>
      <c r="D872" s="2" t="s">
        <v>83</v>
      </c>
      <c r="E872" s="22" t="str">
        <f t="shared" si="13"/>
        <v>Q2</v>
      </c>
      <c r="F872" s="22" t="str">
        <f>VLOOKUP(C872,Quotas!R:S,2,FALSE)</f>
        <v>SE</v>
      </c>
      <c r="G872" s="4">
        <v>0</v>
      </c>
    </row>
    <row r="873" spans="1:7" x14ac:dyDescent="0.25">
      <c r="A873" s="2" t="s">
        <v>2002</v>
      </c>
      <c r="B873" s="3">
        <v>41407</v>
      </c>
      <c r="C873" s="20" t="str">
        <f>VLOOKUP(D873,Quotas!A:B,2,FALSE)</f>
        <v>Manager 14</v>
      </c>
      <c r="D873" s="2" t="s">
        <v>98</v>
      </c>
      <c r="E873" s="22" t="str">
        <f t="shared" si="13"/>
        <v>Q2</v>
      </c>
      <c r="F873" s="22" t="str">
        <f>VLOOKUP(C873,Quotas!R:S,2,FALSE)</f>
        <v>IN</v>
      </c>
      <c r="G873" s="4">
        <v>14850</v>
      </c>
    </row>
    <row r="874" spans="1:7" x14ac:dyDescent="0.25">
      <c r="A874" s="2" t="s">
        <v>2072</v>
      </c>
      <c r="B874" s="3">
        <v>41407</v>
      </c>
      <c r="C874" s="20" t="str">
        <f>VLOOKUP(D874,Quotas!A:B,2,FALSE)</f>
        <v>Manager 9</v>
      </c>
      <c r="D874" s="2" t="s">
        <v>21</v>
      </c>
      <c r="E874" s="22" t="str">
        <f t="shared" si="13"/>
        <v>Q2</v>
      </c>
      <c r="F874" s="22" t="str">
        <f>VLOOKUP(C874,Quotas!R:S,2,FALSE)</f>
        <v>AU</v>
      </c>
      <c r="G874" s="4">
        <v>11463.27</v>
      </c>
    </row>
    <row r="875" spans="1:7" x14ac:dyDescent="0.25">
      <c r="A875" s="2" t="s">
        <v>1357</v>
      </c>
      <c r="B875" s="3">
        <v>41407</v>
      </c>
      <c r="C875" s="20" t="str">
        <f>VLOOKUP(D875,Quotas!A:B,2,FALSE)</f>
        <v>Manager 6</v>
      </c>
      <c r="D875" s="2" t="s">
        <v>42</v>
      </c>
      <c r="E875" s="22" t="str">
        <f t="shared" si="13"/>
        <v>Q2</v>
      </c>
      <c r="F875" s="22" t="str">
        <f>VLOOKUP(C875,Quotas!R:S,2,FALSE)</f>
        <v>AU</v>
      </c>
      <c r="G875" s="4">
        <v>39900</v>
      </c>
    </row>
    <row r="876" spans="1:7" x14ac:dyDescent="0.25">
      <c r="A876" s="2" t="s">
        <v>1128</v>
      </c>
      <c r="B876" s="3">
        <v>41407</v>
      </c>
      <c r="C876" s="20" t="str">
        <f>VLOOKUP(D876,Quotas!A:B,2,FALSE)</f>
        <v>Manager 6</v>
      </c>
      <c r="D876" s="2" t="s">
        <v>43</v>
      </c>
      <c r="E876" s="22" t="str">
        <f t="shared" si="13"/>
        <v>Q2</v>
      </c>
      <c r="F876" s="22" t="str">
        <f>VLOOKUP(C876,Quotas!R:S,2,FALSE)</f>
        <v>AU</v>
      </c>
      <c r="G876" s="4">
        <v>0</v>
      </c>
    </row>
    <row r="877" spans="1:7" x14ac:dyDescent="0.25">
      <c r="A877" s="2" t="s">
        <v>1129</v>
      </c>
      <c r="B877" s="3">
        <v>41407</v>
      </c>
      <c r="C877" s="20" t="str">
        <f>VLOOKUP(D877,Quotas!A:B,2,FALSE)</f>
        <v>Manager 6</v>
      </c>
      <c r="D877" s="2" t="s">
        <v>43</v>
      </c>
      <c r="E877" s="22" t="str">
        <f t="shared" si="13"/>
        <v>Q2</v>
      </c>
      <c r="F877" s="22" t="str">
        <f>VLOOKUP(C877,Quotas!R:S,2,FALSE)</f>
        <v>AU</v>
      </c>
      <c r="G877" s="4">
        <v>0</v>
      </c>
    </row>
    <row r="878" spans="1:7" x14ac:dyDescent="0.25">
      <c r="A878" s="2" t="s">
        <v>1356</v>
      </c>
      <c r="B878" s="3">
        <v>41407</v>
      </c>
      <c r="C878" s="20" t="str">
        <f>VLOOKUP(D878,Quotas!A:B,2,FALSE)</f>
        <v>Manager 6</v>
      </c>
      <c r="D878" s="2" t="s">
        <v>44</v>
      </c>
      <c r="E878" s="22" t="str">
        <f t="shared" si="13"/>
        <v>Q2</v>
      </c>
      <c r="F878" s="22" t="str">
        <f>VLOOKUP(C878,Quotas!R:S,2,FALSE)</f>
        <v>AU</v>
      </c>
      <c r="G878" s="4">
        <v>0</v>
      </c>
    </row>
    <row r="879" spans="1:7" x14ac:dyDescent="0.25">
      <c r="A879" s="2" t="s">
        <v>3323</v>
      </c>
      <c r="B879" s="3">
        <v>41407</v>
      </c>
      <c r="C879" s="20" t="str">
        <f>VLOOKUP(D879,Quotas!A:B,2,FALSE)</f>
        <v>Manager 13</v>
      </c>
      <c r="D879" s="2" t="s">
        <v>50</v>
      </c>
      <c r="E879" s="22" t="str">
        <f t="shared" si="13"/>
        <v>Q2</v>
      </c>
      <c r="F879" s="22" t="str">
        <f>VLOOKUP(C879,Quotas!R:S,2,FALSE)</f>
        <v>ST</v>
      </c>
      <c r="G879" s="4">
        <v>22114.57</v>
      </c>
    </row>
    <row r="880" spans="1:7" x14ac:dyDescent="0.25">
      <c r="A880" s="2" t="s">
        <v>3131</v>
      </c>
      <c r="B880" s="3">
        <v>41407</v>
      </c>
      <c r="C880" s="20" t="str">
        <f>VLOOKUP(D880,Quotas!A:B,2,FALSE)</f>
        <v>Manager 13</v>
      </c>
      <c r="D880" s="2" t="s">
        <v>52</v>
      </c>
      <c r="E880" s="22" t="str">
        <f t="shared" si="13"/>
        <v>Q2</v>
      </c>
      <c r="F880" s="22" t="str">
        <f>VLOOKUP(C880,Quotas!R:S,2,FALSE)</f>
        <v>ST</v>
      </c>
      <c r="G880" s="4">
        <v>8817.9</v>
      </c>
    </row>
    <row r="881" spans="1:7" x14ac:dyDescent="0.25">
      <c r="A881" s="2" t="s">
        <v>3814</v>
      </c>
      <c r="B881" s="3">
        <v>41407</v>
      </c>
      <c r="C881" s="20" t="str">
        <f>VLOOKUP(D881,Quotas!A:B,2,FALSE)</f>
        <v>Manager 15</v>
      </c>
      <c r="D881" s="2" t="s">
        <v>58</v>
      </c>
      <c r="E881" s="22" t="str">
        <f t="shared" si="13"/>
        <v>Q2</v>
      </c>
      <c r="F881" s="22" t="str">
        <f>VLOOKUP(C881,Quotas!R:S,2,FALSE)</f>
        <v>AU</v>
      </c>
      <c r="G881" s="4">
        <v>28009.81</v>
      </c>
    </row>
    <row r="882" spans="1:7" x14ac:dyDescent="0.25">
      <c r="A882" s="2" t="s">
        <v>2562</v>
      </c>
      <c r="B882" s="3">
        <v>41407</v>
      </c>
      <c r="C882" s="20" t="str">
        <f>VLOOKUP(D882,Quotas!A:B,2,FALSE)</f>
        <v>Manager 12</v>
      </c>
      <c r="D882" s="2" t="s">
        <v>73</v>
      </c>
      <c r="E882" s="22" t="str">
        <f t="shared" si="13"/>
        <v>Q2</v>
      </c>
      <c r="F882" s="22" t="str">
        <f>VLOOKUP(C882,Quotas!R:S,2,FALSE)</f>
        <v>ST</v>
      </c>
      <c r="G882" s="4">
        <v>9000</v>
      </c>
    </row>
    <row r="883" spans="1:7" x14ac:dyDescent="0.25">
      <c r="A883" s="2" t="s">
        <v>2074</v>
      </c>
      <c r="B883" s="3">
        <v>41408</v>
      </c>
      <c r="C883" s="20" t="str">
        <f>VLOOKUP(D883,Quotas!A:B,2,FALSE)</f>
        <v>Manager 9</v>
      </c>
      <c r="D883" s="2" t="s">
        <v>18</v>
      </c>
      <c r="E883" s="22" t="str">
        <f t="shared" si="13"/>
        <v>Q2</v>
      </c>
      <c r="F883" s="22" t="str">
        <f>VLOOKUP(C883,Quotas!R:S,2,FALSE)</f>
        <v>AU</v>
      </c>
      <c r="G883" s="4">
        <v>10421.14</v>
      </c>
    </row>
    <row r="884" spans="1:7" x14ac:dyDescent="0.25">
      <c r="A884" s="2" t="s">
        <v>2073</v>
      </c>
      <c r="B884" s="3">
        <v>41408</v>
      </c>
      <c r="C884" s="20" t="str">
        <f>VLOOKUP(D884,Quotas!A:B,2,FALSE)</f>
        <v>Manager 9</v>
      </c>
      <c r="D884" s="2" t="s">
        <v>20</v>
      </c>
      <c r="E884" s="22" t="str">
        <f t="shared" si="13"/>
        <v>Q2</v>
      </c>
      <c r="F884" s="22" t="str">
        <f>VLOOKUP(C884,Quotas!R:S,2,FALSE)</f>
        <v>AU</v>
      </c>
      <c r="G884" s="4">
        <v>12448.8</v>
      </c>
    </row>
    <row r="885" spans="1:7" x14ac:dyDescent="0.25">
      <c r="A885" s="2" t="s">
        <v>2946</v>
      </c>
      <c r="B885" s="3">
        <v>41408</v>
      </c>
      <c r="C885" s="20" t="str">
        <f>VLOOKUP(D885,Quotas!A:B,2,FALSE)</f>
        <v>Manager 13</v>
      </c>
      <c r="D885" s="2" t="s">
        <v>35</v>
      </c>
      <c r="E885" s="22" t="str">
        <f t="shared" si="13"/>
        <v>Q2</v>
      </c>
      <c r="F885" s="22" t="str">
        <f>VLOOKUP(C885,Quotas!R:S,2,FALSE)</f>
        <v>ST</v>
      </c>
      <c r="G885" s="4">
        <v>8200</v>
      </c>
    </row>
    <row r="886" spans="1:7" x14ac:dyDescent="0.25">
      <c r="A886" s="2" t="s">
        <v>2873</v>
      </c>
      <c r="B886" s="3">
        <v>41408</v>
      </c>
      <c r="C886" s="20" t="str">
        <f>VLOOKUP(D886,Quotas!A:B,2,FALSE)</f>
        <v>Manager 13</v>
      </c>
      <c r="D886" s="2" t="s">
        <v>36</v>
      </c>
      <c r="E886" s="22" t="str">
        <f t="shared" si="13"/>
        <v>Q2</v>
      </c>
      <c r="F886" s="22" t="str">
        <f>VLOOKUP(C886,Quotas!R:S,2,FALSE)</f>
        <v>ST</v>
      </c>
      <c r="G886" s="4">
        <v>933.33</v>
      </c>
    </row>
    <row r="887" spans="1:7" x14ac:dyDescent="0.25">
      <c r="A887" s="2" t="s">
        <v>1584</v>
      </c>
      <c r="B887" s="3">
        <v>41408</v>
      </c>
      <c r="C887" s="20" t="str">
        <f>VLOOKUP(D887,Quotas!A:B,2,FALSE)</f>
        <v>Manager 6</v>
      </c>
      <c r="D887" s="2" t="s">
        <v>40</v>
      </c>
      <c r="E887" s="22" t="str">
        <f t="shared" si="13"/>
        <v>Q2</v>
      </c>
      <c r="F887" s="22" t="str">
        <f>VLOOKUP(C887,Quotas!R:S,2,FALSE)</f>
        <v>AU</v>
      </c>
      <c r="G887" s="4">
        <v>7600</v>
      </c>
    </row>
    <row r="888" spans="1:7" x14ac:dyDescent="0.25">
      <c r="A888" s="2" t="s">
        <v>3324</v>
      </c>
      <c r="B888" s="3">
        <v>41408</v>
      </c>
      <c r="C888" s="20" t="str">
        <f>VLOOKUP(D888,Quotas!A:B,2,FALSE)</f>
        <v>Manager 13</v>
      </c>
      <c r="D888" s="2" t="s">
        <v>50</v>
      </c>
      <c r="E888" s="22" t="str">
        <f t="shared" si="13"/>
        <v>Q2</v>
      </c>
      <c r="F888" s="22" t="str">
        <f>VLOOKUP(C888,Quotas!R:S,2,FALSE)</f>
        <v>ST</v>
      </c>
      <c r="G888" s="4">
        <v>11411.4</v>
      </c>
    </row>
    <row r="889" spans="1:7" x14ac:dyDescent="0.25">
      <c r="A889" s="2" t="s">
        <v>3325</v>
      </c>
      <c r="B889" s="3">
        <v>41408</v>
      </c>
      <c r="C889" s="20" t="str">
        <f>VLOOKUP(D889,Quotas!A:B,2,FALSE)</f>
        <v>Manager 13</v>
      </c>
      <c r="D889" s="2" t="s">
        <v>50</v>
      </c>
      <c r="E889" s="22" t="str">
        <f t="shared" si="13"/>
        <v>Q2</v>
      </c>
      <c r="F889" s="22" t="str">
        <f>VLOOKUP(C889,Quotas!R:S,2,FALSE)</f>
        <v>ST</v>
      </c>
      <c r="G889" s="4">
        <v>7371.52</v>
      </c>
    </row>
    <row r="890" spans="1:7" x14ac:dyDescent="0.25">
      <c r="A890" s="2" t="s">
        <v>3815</v>
      </c>
      <c r="B890" s="3">
        <v>41408</v>
      </c>
      <c r="C890" s="20" t="str">
        <f>VLOOKUP(D890,Quotas!A:B,2,FALSE)</f>
        <v>Manager 15</v>
      </c>
      <c r="D890" s="2" t="s">
        <v>58</v>
      </c>
      <c r="E890" s="22" t="str">
        <f t="shared" si="13"/>
        <v>Q2</v>
      </c>
      <c r="F890" s="22" t="str">
        <f>VLOOKUP(C890,Quotas!R:S,2,FALSE)</f>
        <v>AU</v>
      </c>
      <c r="G890" s="4">
        <v>17117.11</v>
      </c>
    </row>
    <row r="891" spans="1:7" x14ac:dyDescent="0.25">
      <c r="A891" s="2" t="s">
        <v>3816</v>
      </c>
      <c r="B891" s="3">
        <v>41408</v>
      </c>
      <c r="C891" s="20" t="str">
        <f>VLOOKUP(D891,Quotas!A:B,2,FALSE)</f>
        <v>Manager 15</v>
      </c>
      <c r="D891" s="2" t="s">
        <v>58</v>
      </c>
      <c r="E891" s="22" t="str">
        <f t="shared" si="13"/>
        <v>Q2</v>
      </c>
      <c r="F891" s="22" t="str">
        <f>VLOOKUP(C891,Quotas!R:S,2,FALSE)</f>
        <v>AU</v>
      </c>
      <c r="G891" s="4">
        <v>12448.8</v>
      </c>
    </row>
    <row r="892" spans="1:7" x14ac:dyDescent="0.25">
      <c r="A892" s="2" t="s">
        <v>4058</v>
      </c>
      <c r="B892" s="3">
        <v>41408</v>
      </c>
      <c r="C892" s="20" t="str">
        <f>VLOOKUP(D892,Quotas!A:B,2,FALSE)</f>
        <v>Manager 15</v>
      </c>
      <c r="D892" s="2" t="s">
        <v>59</v>
      </c>
      <c r="E892" s="22" t="str">
        <f t="shared" si="13"/>
        <v>Q2</v>
      </c>
      <c r="F892" s="22" t="str">
        <f>VLOOKUP(C892,Quotas!R:S,2,FALSE)</f>
        <v>AU</v>
      </c>
      <c r="G892" s="4">
        <v>12448.8</v>
      </c>
    </row>
    <row r="893" spans="1:7" x14ac:dyDescent="0.25">
      <c r="A893" s="2" t="s">
        <v>2563</v>
      </c>
      <c r="B893" s="3">
        <v>41408</v>
      </c>
      <c r="C893" s="20" t="str">
        <f>VLOOKUP(D893,Quotas!A:B,2,FALSE)</f>
        <v>Manager 12</v>
      </c>
      <c r="D893" s="2" t="s">
        <v>73</v>
      </c>
      <c r="E893" s="22" t="str">
        <f t="shared" si="13"/>
        <v>Q2</v>
      </c>
      <c r="F893" s="22" t="str">
        <f>VLOOKUP(C893,Quotas!R:S,2,FALSE)</f>
        <v>ST</v>
      </c>
      <c r="G893" s="4">
        <v>0</v>
      </c>
    </row>
    <row r="894" spans="1:7" x14ac:dyDescent="0.25">
      <c r="A894" s="2" t="s">
        <v>1951</v>
      </c>
      <c r="B894" s="3">
        <v>41408</v>
      </c>
      <c r="C894" s="20" t="str">
        <f>VLOOKUP(D894,Quotas!A:B,2,FALSE)</f>
        <v>Manager 4</v>
      </c>
      <c r="D894" s="2" t="s">
        <v>87</v>
      </c>
      <c r="E894" s="22" t="str">
        <f t="shared" si="13"/>
        <v>Q2</v>
      </c>
      <c r="F894" s="22" t="str">
        <f>VLOOKUP(C894,Quotas!R:S,2,FALSE)</f>
        <v>IN</v>
      </c>
      <c r="G894" s="4">
        <v>5700</v>
      </c>
    </row>
    <row r="895" spans="1:7" x14ac:dyDescent="0.25">
      <c r="A895" s="2" t="s">
        <v>1952</v>
      </c>
      <c r="B895" s="3">
        <v>41408</v>
      </c>
      <c r="C895" s="20" t="str">
        <f>VLOOKUP(D895,Quotas!A:B,2,FALSE)</f>
        <v>Manager 4</v>
      </c>
      <c r="D895" s="2" t="s">
        <v>87</v>
      </c>
      <c r="E895" s="22" t="str">
        <f t="shared" si="13"/>
        <v>Q2</v>
      </c>
      <c r="F895" s="22" t="str">
        <f>VLOOKUP(C895,Quotas!R:S,2,FALSE)</f>
        <v>IN</v>
      </c>
      <c r="G895" s="4">
        <v>6000</v>
      </c>
    </row>
    <row r="896" spans="1:7" x14ac:dyDescent="0.25">
      <c r="A896" s="2" t="s">
        <v>508</v>
      </c>
      <c r="B896" s="3">
        <v>41408</v>
      </c>
      <c r="C896" s="20" t="str">
        <f>VLOOKUP(D896,Quotas!A:B,2,FALSE)</f>
        <v>Manager 4</v>
      </c>
      <c r="D896" s="2" t="s">
        <v>88</v>
      </c>
      <c r="E896" s="22" t="str">
        <f t="shared" si="13"/>
        <v>Q2</v>
      </c>
      <c r="F896" s="22" t="str">
        <f>VLOOKUP(C896,Quotas!R:S,2,FALSE)</f>
        <v>IN</v>
      </c>
      <c r="G896" s="4">
        <v>5000</v>
      </c>
    </row>
    <row r="897" spans="1:7" x14ac:dyDescent="0.25">
      <c r="A897" s="2" t="s">
        <v>549</v>
      </c>
      <c r="B897" s="3">
        <v>41408</v>
      </c>
      <c r="C897" s="20" t="str">
        <f>VLOOKUP(D897,Quotas!A:B,2,FALSE)</f>
        <v>Manager 4</v>
      </c>
      <c r="D897" s="2" t="s">
        <v>91</v>
      </c>
      <c r="E897" s="22" t="str">
        <f t="shared" si="13"/>
        <v>Q2</v>
      </c>
      <c r="F897" s="22" t="str">
        <f>VLOOKUP(C897,Quotas!R:S,2,FALSE)</f>
        <v>IN</v>
      </c>
      <c r="G897" s="4">
        <v>2700</v>
      </c>
    </row>
    <row r="898" spans="1:7" x14ac:dyDescent="0.25">
      <c r="A898" s="2" t="s">
        <v>1058</v>
      </c>
      <c r="B898" s="3">
        <v>41409</v>
      </c>
      <c r="C898" s="20" t="str">
        <f>VLOOKUP(D898,Quotas!A:B,2,FALSE)</f>
        <v>Manager 16</v>
      </c>
      <c r="D898" s="2" t="s">
        <v>118</v>
      </c>
      <c r="E898" s="22" t="str">
        <f t="shared" si="13"/>
        <v>Q2</v>
      </c>
      <c r="F898" s="22" t="str">
        <f>VLOOKUP(C898,Quotas!R:S,2,FALSE)</f>
        <v>SE</v>
      </c>
      <c r="G898" s="4">
        <v>0</v>
      </c>
    </row>
    <row r="899" spans="1:7" x14ac:dyDescent="0.25">
      <c r="A899" s="2" t="s">
        <v>955</v>
      </c>
      <c r="B899" s="3">
        <v>41409</v>
      </c>
      <c r="C899" s="20" t="str">
        <f>VLOOKUP(D899,Quotas!A:B,2,FALSE)</f>
        <v>Manager 16</v>
      </c>
      <c r="D899" s="2" t="s">
        <v>139</v>
      </c>
      <c r="E899" s="22" t="str">
        <f t="shared" ref="E899:E962" si="14">"Q"&amp;ROUNDUP(MONTH(B899)/3,0)</f>
        <v>Q2</v>
      </c>
      <c r="F899" s="22" t="str">
        <f>VLOOKUP(C899,Quotas!R:S,2,FALSE)</f>
        <v>SE</v>
      </c>
      <c r="G899" s="4">
        <v>32896.32</v>
      </c>
    </row>
    <row r="900" spans="1:7" x14ac:dyDescent="0.25">
      <c r="A900" s="2" t="s">
        <v>2075</v>
      </c>
      <c r="B900" s="3">
        <v>41409</v>
      </c>
      <c r="C900" s="20" t="str">
        <f>VLOOKUP(D900,Quotas!A:B,2,FALSE)</f>
        <v>Manager 9</v>
      </c>
      <c r="D900" s="2" t="s">
        <v>18</v>
      </c>
      <c r="E900" s="22" t="str">
        <f t="shared" si="14"/>
        <v>Q2</v>
      </c>
      <c r="F900" s="22" t="str">
        <f>VLOOKUP(C900,Quotas!R:S,2,FALSE)</f>
        <v>AU</v>
      </c>
      <c r="G900" s="4">
        <v>12448.8</v>
      </c>
    </row>
    <row r="901" spans="1:7" x14ac:dyDescent="0.25">
      <c r="A901" s="2" t="s">
        <v>2076</v>
      </c>
      <c r="B901" s="3">
        <v>41409</v>
      </c>
      <c r="C901" s="20" t="str">
        <f>VLOOKUP(D901,Quotas!A:B,2,FALSE)</f>
        <v>Manager 9</v>
      </c>
      <c r="D901" s="2" t="s">
        <v>19</v>
      </c>
      <c r="E901" s="22" t="str">
        <f t="shared" si="14"/>
        <v>Q2</v>
      </c>
      <c r="F901" s="22" t="str">
        <f>VLOOKUP(C901,Quotas!R:S,2,FALSE)</f>
        <v>AU</v>
      </c>
      <c r="G901" s="4">
        <v>12604.41</v>
      </c>
    </row>
    <row r="902" spans="1:7" x14ac:dyDescent="0.25">
      <c r="A902" s="2" t="s">
        <v>276</v>
      </c>
      <c r="B902" s="3">
        <v>41409</v>
      </c>
      <c r="C902" s="20" t="str">
        <f>VLOOKUP(D902,Quotas!A:B,2,FALSE)</f>
        <v>Manager 2</v>
      </c>
      <c r="D902" s="2" t="s">
        <v>4</v>
      </c>
      <c r="E902" s="22" t="str">
        <f t="shared" si="14"/>
        <v>Q2</v>
      </c>
      <c r="F902" s="22" t="str">
        <f>VLOOKUP(C902,Quotas!R:S,2,FALSE)</f>
        <v>AU</v>
      </c>
      <c r="G902" s="4">
        <v>30878.22</v>
      </c>
    </row>
    <row r="903" spans="1:7" x14ac:dyDescent="0.25">
      <c r="A903" s="2" t="s">
        <v>2874</v>
      </c>
      <c r="B903" s="3">
        <v>41409</v>
      </c>
      <c r="C903" s="20" t="str">
        <f>VLOOKUP(D903,Quotas!A:B,2,FALSE)</f>
        <v>Manager 13</v>
      </c>
      <c r="D903" s="2" t="s">
        <v>36</v>
      </c>
      <c r="E903" s="22" t="str">
        <f t="shared" si="14"/>
        <v>Q2</v>
      </c>
      <c r="F903" s="22" t="str">
        <f>VLOOKUP(C903,Quotas!R:S,2,FALSE)</f>
        <v>ST</v>
      </c>
      <c r="G903" s="4">
        <v>1448.33</v>
      </c>
    </row>
    <row r="904" spans="1:7" x14ac:dyDescent="0.25">
      <c r="A904" s="2" t="s">
        <v>275</v>
      </c>
      <c r="B904" s="3">
        <v>41409</v>
      </c>
      <c r="C904" s="20" t="str">
        <f>VLOOKUP(D904,Quotas!A:B,2,FALSE)</f>
        <v>Manager 2</v>
      </c>
      <c r="D904" s="2" t="s">
        <v>7</v>
      </c>
      <c r="E904" s="22" t="str">
        <f t="shared" si="14"/>
        <v>Q2</v>
      </c>
      <c r="F904" s="22" t="str">
        <f>VLOOKUP(C904,Quotas!R:S,2,FALSE)</f>
        <v>AU</v>
      </c>
      <c r="G904" s="4">
        <v>12448.8</v>
      </c>
    </row>
    <row r="905" spans="1:7" x14ac:dyDescent="0.25">
      <c r="A905" s="2" t="s">
        <v>3132</v>
      </c>
      <c r="B905" s="3">
        <v>41409</v>
      </c>
      <c r="C905" s="20" t="str">
        <f>VLOOKUP(D905,Quotas!A:B,2,FALSE)</f>
        <v>Manager 13</v>
      </c>
      <c r="D905" s="2" t="s">
        <v>52</v>
      </c>
      <c r="E905" s="22" t="str">
        <f t="shared" si="14"/>
        <v>Q2</v>
      </c>
      <c r="F905" s="22" t="str">
        <f>VLOOKUP(C905,Quotas!R:S,2,FALSE)</f>
        <v>ST</v>
      </c>
      <c r="G905" s="4">
        <v>0</v>
      </c>
    </row>
    <row r="906" spans="1:7" x14ac:dyDescent="0.25">
      <c r="A906" s="2" t="s">
        <v>2564</v>
      </c>
      <c r="B906" s="3">
        <v>41409</v>
      </c>
      <c r="C906" s="20" t="str">
        <f>VLOOKUP(D906,Quotas!A:B,2,FALSE)</f>
        <v>Manager 12</v>
      </c>
      <c r="D906" s="2" t="s">
        <v>73</v>
      </c>
      <c r="E906" s="22" t="str">
        <f t="shared" si="14"/>
        <v>Q2</v>
      </c>
      <c r="F906" s="22" t="str">
        <f>VLOOKUP(C906,Quotas!R:S,2,FALSE)</f>
        <v>ST</v>
      </c>
      <c r="G906" s="4">
        <v>9750</v>
      </c>
    </row>
    <row r="907" spans="1:7" x14ac:dyDescent="0.25">
      <c r="A907" s="2" t="s">
        <v>2385</v>
      </c>
      <c r="B907" s="3">
        <v>41410</v>
      </c>
      <c r="C907" s="20" t="str">
        <f>VLOOKUP(D907,Quotas!A:B,2,FALSE)</f>
        <v>Manager 11</v>
      </c>
      <c r="D907" s="2" t="s">
        <v>110</v>
      </c>
      <c r="E907" s="22" t="str">
        <f t="shared" si="14"/>
        <v>Q2</v>
      </c>
      <c r="F907" s="22" t="str">
        <f>VLOOKUP(C907,Quotas!R:S,2,FALSE)</f>
        <v>IN</v>
      </c>
      <c r="G907" s="4">
        <v>12900</v>
      </c>
    </row>
    <row r="908" spans="1:7" x14ac:dyDescent="0.25">
      <c r="A908" s="2" t="s">
        <v>2386</v>
      </c>
      <c r="B908" s="3">
        <v>41410</v>
      </c>
      <c r="C908" s="20" t="str">
        <f>VLOOKUP(D908,Quotas!A:B,2,FALSE)</f>
        <v>Manager 11</v>
      </c>
      <c r="D908" s="2" t="s">
        <v>112</v>
      </c>
      <c r="E908" s="22" t="str">
        <f t="shared" si="14"/>
        <v>Q2</v>
      </c>
      <c r="F908" s="22" t="str">
        <f>VLOOKUP(C908,Quotas!R:S,2,FALSE)</f>
        <v>IN</v>
      </c>
      <c r="G908" s="4">
        <v>1000</v>
      </c>
    </row>
    <row r="909" spans="1:7" x14ac:dyDescent="0.25">
      <c r="A909" s="2" t="s">
        <v>1059</v>
      </c>
      <c r="B909" s="3">
        <v>41410</v>
      </c>
      <c r="C909" s="20" t="str">
        <f>VLOOKUP(D909,Quotas!A:B,2,FALSE)</f>
        <v>Manager 16</v>
      </c>
      <c r="D909" s="2" t="s">
        <v>118</v>
      </c>
      <c r="E909" s="22" t="str">
        <f t="shared" si="14"/>
        <v>Q2</v>
      </c>
      <c r="F909" s="22" t="str">
        <f>VLOOKUP(C909,Quotas!R:S,2,FALSE)</f>
        <v>SE</v>
      </c>
      <c r="G909" s="4">
        <v>7710.5</v>
      </c>
    </row>
    <row r="910" spans="1:7" x14ac:dyDescent="0.25">
      <c r="A910" s="2" t="s">
        <v>1060</v>
      </c>
      <c r="B910" s="3">
        <v>41410</v>
      </c>
      <c r="C910" s="20" t="str">
        <f>VLOOKUP(D910,Quotas!A:B,2,FALSE)</f>
        <v>Manager 16</v>
      </c>
      <c r="D910" s="2" t="s">
        <v>118</v>
      </c>
      <c r="E910" s="22" t="str">
        <f t="shared" si="14"/>
        <v>Q2</v>
      </c>
      <c r="F910" s="22" t="str">
        <f>VLOOKUP(C910,Quotas!R:S,2,FALSE)</f>
        <v>SE</v>
      </c>
      <c r="G910" s="4">
        <v>4410</v>
      </c>
    </row>
    <row r="911" spans="1:7" x14ac:dyDescent="0.25">
      <c r="A911" s="2" t="s">
        <v>891</v>
      </c>
      <c r="B911" s="3">
        <v>41410</v>
      </c>
      <c r="C911" s="20" t="str">
        <f>VLOOKUP(D911,Quotas!A:B,2,FALSE)</f>
        <v>Manager 5</v>
      </c>
      <c r="D911" s="2" t="s">
        <v>119</v>
      </c>
      <c r="E911" s="22" t="str">
        <f t="shared" si="14"/>
        <v>Q2</v>
      </c>
      <c r="F911" s="22" t="str">
        <f>VLOOKUP(C911,Quotas!R:S,2,FALSE)</f>
        <v>SE</v>
      </c>
      <c r="G911" s="4">
        <v>11189.78</v>
      </c>
    </row>
    <row r="912" spans="1:7" x14ac:dyDescent="0.25">
      <c r="A912" s="2" t="s">
        <v>2077</v>
      </c>
      <c r="B912" s="3">
        <v>41410</v>
      </c>
      <c r="C912" s="20" t="str">
        <f>VLOOKUP(D912,Quotas!A:B,2,FALSE)</f>
        <v>Manager 9</v>
      </c>
      <c r="D912" s="2" t="s">
        <v>15</v>
      </c>
      <c r="E912" s="22" t="str">
        <f t="shared" si="14"/>
        <v>Q2</v>
      </c>
      <c r="F912" s="22" t="str">
        <f>VLOOKUP(C912,Quotas!R:S,2,FALSE)</f>
        <v>AU</v>
      </c>
      <c r="G912" s="4">
        <v>-33974.86</v>
      </c>
    </row>
    <row r="913" spans="1:7" x14ac:dyDescent="0.25">
      <c r="A913" s="2" t="s">
        <v>2078</v>
      </c>
      <c r="B913" s="3">
        <v>41410</v>
      </c>
      <c r="C913" s="20" t="str">
        <f>VLOOKUP(D913,Quotas!A:B,2,FALSE)</f>
        <v>Manager 9</v>
      </c>
      <c r="D913" s="2" t="s">
        <v>15</v>
      </c>
      <c r="E913" s="22" t="str">
        <f t="shared" si="14"/>
        <v>Q2</v>
      </c>
      <c r="F913" s="22" t="str">
        <f>VLOOKUP(C913,Quotas!R:S,2,FALSE)</f>
        <v>AU</v>
      </c>
      <c r="G913" s="4">
        <v>33974.86</v>
      </c>
    </row>
    <row r="914" spans="1:7" x14ac:dyDescent="0.25">
      <c r="A914" s="2" t="s">
        <v>956</v>
      </c>
      <c r="B914" s="3">
        <v>41410</v>
      </c>
      <c r="C914" s="20" t="str">
        <f>VLOOKUP(D914,Quotas!A:B,2,FALSE)</f>
        <v>Manager 16</v>
      </c>
      <c r="D914" s="2" t="s">
        <v>139</v>
      </c>
      <c r="E914" s="22" t="str">
        <f t="shared" si="14"/>
        <v>Q2</v>
      </c>
      <c r="F914" s="22" t="str">
        <f>VLOOKUP(C914,Quotas!R:S,2,FALSE)</f>
        <v>SE</v>
      </c>
      <c r="G914" s="4">
        <v>46586.1</v>
      </c>
    </row>
    <row r="915" spans="1:7" x14ac:dyDescent="0.25">
      <c r="A915" s="2" t="s">
        <v>2079</v>
      </c>
      <c r="B915" s="3">
        <v>41410</v>
      </c>
      <c r="C915" s="20" t="str">
        <f>VLOOKUP(D915,Quotas!A:B,2,FALSE)</f>
        <v>Manager 9</v>
      </c>
      <c r="D915" s="2" t="s">
        <v>18</v>
      </c>
      <c r="E915" s="22" t="str">
        <f t="shared" si="14"/>
        <v>Q2</v>
      </c>
      <c r="F915" s="22" t="str">
        <f>VLOOKUP(C915,Quotas!R:S,2,FALSE)</f>
        <v>AU</v>
      </c>
      <c r="G915" s="4">
        <v>-11463.27</v>
      </c>
    </row>
    <row r="916" spans="1:7" x14ac:dyDescent="0.25">
      <c r="A916" s="2" t="s">
        <v>3326</v>
      </c>
      <c r="B916" s="3">
        <v>41410</v>
      </c>
      <c r="C916" s="20" t="str">
        <f>VLOOKUP(D916,Quotas!A:B,2,FALSE)</f>
        <v>Manager 13</v>
      </c>
      <c r="D916" s="2" t="s">
        <v>50</v>
      </c>
      <c r="E916" s="22" t="str">
        <f t="shared" si="14"/>
        <v>Q2</v>
      </c>
      <c r="F916" s="22" t="str">
        <f>VLOOKUP(C916,Quotas!R:S,2,FALSE)</f>
        <v>ST</v>
      </c>
      <c r="G916" s="4">
        <v>-12877</v>
      </c>
    </row>
    <row r="917" spans="1:7" x14ac:dyDescent="0.25">
      <c r="A917" s="2" t="s">
        <v>3327</v>
      </c>
      <c r="B917" s="3">
        <v>41410</v>
      </c>
      <c r="C917" s="20" t="str">
        <f>VLOOKUP(D917,Quotas!A:B,2,FALSE)</f>
        <v>Manager 13</v>
      </c>
      <c r="D917" s="2" t="s">
        <v>50</v>
      </c>
      <c r="E917" s="22" t="str">
        <f t="shared" si="14"/>
        <v>Q2</v>
      </c>
      <c r="F917" s="22" t="str">
        <f>VLOOKUP(C917,Quotas!R:S,2,FALSE)</f>
        <v>ST</v>
      </c>
      <c r="G917" s="4">
        <v>5365.45</v>
      </c>
    </row>
    <row r="918" spans="1:7" x14ac:dyDescent="0.25">
      <c r="A918" s="2" t="s">
        <v>3133</v>
      </c>
      <c r="B918" s="3">
        <v>41410</v>
      </c>
      <c r="C918" s="20" t="str">
        <f>VLOOKUP(D918,Quotas!A:B,2,FALSE)</f>
        <v>Manager 13</v>
      </c>
      <c r="D918" s="2" t="s">
        <v>51</v>
      </c>
      <c r="E918" s="22" t="str">
        <f t="shared" si="14"/>
        <v>Q2</v>
      </c>
      <c r="F918" s="22" t="str">
        <f>VLOOKUP(C918,Quotas!R:S,2,FALSE)</f>
        <v>ST</v>
      </c>
      <c r="G918" s="4">
        <v>0</v>
      </c>
    </row>
    <row r="919" spans="1:7" x14ac:dyDescent="0.25">
      <c r="A919" s="2" t="s">
        <v>2664</v>
      </c>
      <c r="B919" s="3">
        <v>41410</v>
      </c>
      <c r="C919" s="20" t="str">
        <f>VLOOKUP(D919,Quotas!A:B,2,FALSE)</f>
        <v>Manager 12</v>
      </c>
      <c r="D919" s="2" t="s">
        <v>79</v>
      </c>
      <c r="E919" s="22" t="str">
        <f t="shared" si="14"/>
        <v>Q2</v>
      </c>
      <c r="F919" s="22" t="str">
        <f>VLOOKUP(C919,Quotas!R:S,2,FALSE)</f>
        <v>ST</v>
      </c>
      <c r="G919" s="4">
        <v>0</v>
      </c>
    </row>
    <row r="920" spans="1:7" x14ac:dyDescent="0.25">
      <c r="A920" s="2" t="s">
        <v>1953</v>
      </c>
      <c r="B920" s="3">
        <v>41410</v>
      </c>
      <c r="C920" s="20" t="str">
        <f>VLOOKUP(D920,Quotas!A:B,2,FALSE)</f>
        <v>Manager 4</v>
      </c>
      <c r="D920" s="2" t="s">
        <v>87</v>
      </c>
      <c r="E920" s="22" t="str">
        <f t="shared" si="14"/>
        <v>Q2</v>
      </c>
      <c r="F920" s="22" t="str">
        <f>VLOOKUP(C920,Quotas!R:S,2,FALSE)</f>
        <v>IN</v>
      </c>
      <c r="G920" s="4">
        <v>-6250</v>
      </c>
    </row>
    <row r="921" spans="1:7" x14ac:dyDescent="0.25">
      <c r="A921" s="2" t="s">
        <v>277</v>
      </c>
      <c r="B921" s="3">
        <v>41411</v>
      </c>
      <c r="C921" s="20" t="str">
        <f>VLOOKUP(D921,Quotas!A:B,2,FALSE)</f>
        <v>Manager 2</v>
      </c>
      <c r="D921" s="2" t="s">
        <v>3</v>
      </c>
      <c r="E921" s="22" t="str">
        <f t="shared" si="14"/>
        <v>Q2</v>
      </c>
      <c r="F921" s="22" t="str">
        <f>VLOOKUP(C921,Quotas!R:S,2,FALSE)</f>
        <v>AU</v>
      </c>
      <c r="G921" s="4">
        <v>10772.37</v>
      </c>
    </row>
    <row r="922" spans="1:7" x14ac:dyDescent="0.25">
      <c r="A922" s="2" t="s">
        <v>1903</v>
      </c>
      <c r="B922" s="3">
        <v>41411</v>
      </c>
      <c r="C922" s="20" t="str">
        <f>VLOOKUP(D922,Quotas!A:B,2,FALSE)</f>
        <v>Manager 14</v>
      </c>
      <c r="D922" s="2" t="s">
        <v>104</v>
      </c>
      <c r="E922" s="22" t="str">
        <f t="shared" si="14"/>
        <v>Q2</v>
      </c>
      <c r="F922" s="22" t="str">
        <f>VLOOKUP(C922,Quotas!R:S,2,FALSE)</f>
        <v>IN</v>
      </c>
      <c r="G922" s="4">
        <v>8084.18</v>
      </c>
    </row>
    <row r="923" spans="1:7" x14ac:dyDescent="0.25">
      <c r="A923" s="2" t="s">
        <v>1904</v>
      </c>
      <c r="B923" s="3">
        <v>41411</v>
      </c>
      <c r="C923" s="20" t="str">
        <f>VLOOKUP(D923,Quotas!A:B,2,FALSE)</f>
        <v>Manager 14</v>
      </c>
      <c r="D923" s="2" t="s">
        <v>104</v>
      </c>
      <c r="E923" s="22" t="str">
        <f t="shared" si="14"/>
        <v>Q2</v>
      </c>
      <c r="F923" s="22" t="str">
        <f>VLOOKUP(C923,Quotas!R:S,2,FALSE)</f>
        <v>IN</v>
      </c>
      <c r="G923" s="4">
        <v>-8084.18</v>
      </c>
    </row>
    <row r="924" spans="1:7" x14ac:dyDescent="0.25">
      <c r="A924" s="2" t="s">
        <v>1748</v>
      </c>
      <c r="B924" s="3">
        <v>41411</v>
      </c>
      <c r="C924" s="20" t="str">
        <f>VLOOKUP(D924,Quotas!A:B,2,FALSE)</f>
        <v>Manager 11</v>
      </c>
      <c r="D924" s="2" t="s">
        <v>105</v>
      </c>
      <c r="E924" s="22" t="str">
        <f t="shared" si="14"/>
        <v>Q2</v>
      </c>
      <c r="F924" s="22" t="str">
        <f>VLOOKUP(C924,Quotas!R:S,2,FALSE)</f>
        <v>IN</v>
      </c>
      <c r="G924" s="4">
        <v>16000</v>
      </c>
    </row>
    <row r="925" spans="1:7" x14ac:dyDescent="0.25">
      <c r="A925" s="2" t="s">
        <v>2080</v>
      </c>
      <c r="B925" s="3">
        <v>41411</v>
      </c>
      <c r="C925" s="20" t="str">
        <f>VLOOKUP(D925,Quotas!A:B,2,FALSE)</f>
        <v>Manager 9</v>
      </c>
      <c r="D925" s="2" t="s">
        <v>14</v>
      </c>
      <c r="E925" s="22" t="str">
        <f t="shared" si="14"/>
        <v>Q2</v>
      </c>
      <c r="F925" s="22" t="str">
        <f>VLOOKUP(C925,Quotas!R:S,2,FALSE)</f>
        <v>AU</v>
      </c>
      <c r="G925" s="4">
        <v>10772.37</v>
      </c>
    </row>
    <row r="926" spans="1:7" x14ac:dyDescent="0.25">
      <c r="A926" s="2" t="s">
        <v>2082</v>
      </c>
      <c r="B926" s="3">
        <v>41411</v>
      </c>
      <c r="C926" s="20" t="str">
        <f>VLOOKUP(D926,Quotas!A:B,2,FALSE)</f>
        <v>Manager 9</v>
      </c>
      <c r="D926" s="2" t="s">
        <v>14</v>
      </c>
      <c r="E926" s="22" t="str">
        <f t="shared" si="14"/>
        <v>Q2</v>
      </c>
      <c r="F926" s="22" t="str">
        <f>VLOOKUP(C926,Quotas!R:S,2,FALSE)</f>
        <v>AU</v>
      </c>
      <c r="G926" s="4">
        <v>37476.089999999997</v>
      </c>
    </row>
    <row r="927" spans="1:7" x14ac:dyDescent="0.25">
      <c r="A927" s="2" t="s">
        <v>2081</v>
      </c>
      <c r="B927" s="3">
        <v>41411</v>
      </c>
      <c r="C927" s="20" t="str">
        <f>VLOOKUP(D927,Quotas!A:B,2,FALSE)</f>
        <v>Manager 9</v>
      </c>
      <c r="D927" s="2" t="s">
        <v>18</v>
      </c>
      <c r="E927" s="22" t="str">
        <f t="shared" si="14"/>
        <v>Q2</v>
      </c>
      <c r="F927" s="22" t="str">
        <f>VLOOKUP(C927,Quotas!R:S,2,FALSE)</f>
        <v>AU</v>
      </c>
      <c r="G927" s="4">
        <v>12448.8</v>
      </c>
    </row>
    <row r="928" spans="1:7" x14ac:dyDescent="0.25">
      <c r="A928" s="2" t="s">
        <v>2083</v>
      </c>
      <c r="B928" s="3">
        <v>41411</v>
      </c>
      <c r="C928" s="20" t="str">
        <f>VLOOKUP(D928,Quotas!A:B,2,FALSE)</f>
        <v>Manager 9</v>
      </c>
      <c r="D928" s="2" t="s">
        <v>21</v>
      </c>
      <c r="E928" s="22" t="str">
        <f t="shared" si="14"/>
        <v>Q2</v>
      </c>
      <c r="F928" s="22" t="str">
        <f>VLOOKUP(C928,Quotas!R:S,2,FALSE)</f>
        <v>AU</v>
      </c>
      <c r="G928" s="4">
        <v>11203.92</v>
      </c>
    </row>
    <row r="929" spans="1:7" x14ac:dyDescent="0.25">
      <c r="A929" s="2" t="s">
        <v>1648</v>
      </c>
      <c r="B929" s="3">
        <v>41411</v>
      </c>
      <c r="C929" s="20" t="str">
        <f>VLOOKUP(D929,Quotas!A:B,2,FALSE)</f>
        <v>Manager 7</v>
      </c>
      <c r="D929" s="2" t="s">
        <v>26</v>
      </c>
      <c r="E929" s="22" t="str">
        <f t="shared" si="14"/>
        <v>Q2</v>
      </c>
      <c r="F929" s="22" t="str">
        <f>VLOOKUP(C929,Quotas!R:S,2,FALSE)</f>
        <v>AU</v>
      </c>
      <c r="G929" s="4">
        <v>41496.01</v>
      </c>
    </row>
    <row r="930" spans="1:7" x14ac:dyDescent="0.25">
      <c r="A930" s="2" t="s">
        <v>1647</v>
      </c>
      <c r="B930" s="3">
        <v>41411</v>
      </c>
      <c r="C930" s="20" t="str">
        <f>VLOOKUP(D930,Quotas!A:B,2,FALSE)</f>
        <v>Manager 7</v>
      </c>
      <c r="D930" s="2" t="s">
        <v>28</v>
      </c>
      <c r="E930" s="22" t="str">
        <f t="shared" si="14"/>
        <v>Q2</v>
      </c>
      <c r="F930" s="22" t="str">
        <f>VLOOKUP(C930,Quotas!R:S,2,FALSE)</f>
        <v>AU</v>
      </c>
      <c r="G930" s="4">
        <v>15000</v>
      </c>
    </row>
    <row r="931" spans="1:7" x14ac:dyDescent="0.25">
      <c r="A931" s="2" t="s">
        <v>1649</v>
      </c>
      <c r="B931" s="3">
        <v>41411</v>
      </c>
      <c r="C931" s="20" t="str">
        <f>VLOOKUP(D931,Quotas!A:B,2,FALSE)</f>
        <v>Manager 7</v>
      </c>
      <c r="D931" s="2" t="s">
        <v>28</v>
      </c>
      <c r="E931" s="22" t="str">
        <f t="shared" si="14"/>
        <v>Q2</v>
      </c>
      <c r="F931" s="22" t="str">
        <f>VLOOKUP(C931,Quotas!R:S,2,FALSE)</f>
        <v>AU</v>
      </c>
      <c r="G931" s="4">
        <v>11500</v>
      </c>
    </row>
    <row r="932" spans="1:7" x14ac:dyDescent="0.25">
      <c r="A932" s="2" t="s">
        <v>2905</v>
      </c>
      <c r="B932" s="3">
        <v>41411</v>
      </c>
      <c r="C932" s="20" t="str">
        <f>VLOOKUP(D932,Quotas!A:B,2,FALSE)</f>
        <v>Manager 13</v>
      </c>
      <c r="D932" s="2" t="s">
        <v>36</v>
      </c>
      <c r="E932" s="22" t="str">
        <f t="shared" si="14"/>
        <v>Q2</v>
      </c>
      <c r="F932" s="22" t="str">
        <f>VLOOKUP(C932,Quotas!R:S,2,FALSE)</f>
        <v>ST</v>
      </c>
      <c r="G932" s="4">
        <v>6080</v>
      </c>
    </row>
    <row r="933" spans="1:7" x14ac:dyDescent="0.25">
      <c r="A933" s="2" t="s">
        <v>2906</v>
      </c>
      <c r="B933" s="3">
        <v>41411</v>
      </c>
      <c r="C933" s="20" t="str">
        <f>VLOOKUP(D933,Quotas!A:B,2,FALSE)</f>
        <v>Manager 13</v>
      </c>
      <c r="D933" s="2" t="s">
        <v>36</v>
      </c>
      <c r="E933" s="22" t="str">
        <f t="shared" si="14"/>
        <v>Q2</v>
      </c>
      <c r="F933" s="22" t="str">
        <f>VLOOKUP(C933,Quotas!R:S,2,FALSE)</f>
        <v>ST</v>
      </c>
      <c r="G933" s="4">
        <v>7110.51</v>
      </c>
    </row>
    <row r="934" spans="1:7" x14ac:dyDescent="0.25">
      <c r="A934" s="2" t="s">
        <v>3856</v>
      </c>
      <c r="B934" s="3">
        <v>41411</v>
      </c>
      <c r="C934" s="20" t="str">
        <f>VLOOKUP(D934,Quotas!A:B,2,FALSE)</f>
        <v>Manager 13</v>
      </c>
      <c r="D934" s="2" t="s">
        <v>37</v>
      </c>
      <c r="E934" s="22" t="str">
        <f t="shared" si="14"/>
        <v>Q2</v>
      </c>
      <c r="F934" s="22" t="str">
        <f>VLOOKUP(C934,Quotas!R:S,2,FALSE)</f>
        <v>ST</v>
      </c>
      <c r="G934" s="4">
        <v>12650</v>
      </c>
    </row>
    <row r="935" spans="1:7" x14ac:dyDescent="0.25">
      <c r="A935" s="2" t="s">
        <v>3134</v>
      </c>
      <c r="B935" s="3">
        <v>41411</v>
      </c>
      <c r="C935" s="20" t="str">
        <f>VLOOKUP(D935,Quotas!A:B,2,FALSE)</f>
        <v>Manager 13</v>
      </c>
      <c r="D935" s="2" t="s">
        <v>51</v>
      </c>
      <c r="E935" s="22" t="str">
        <f t="shared" si="14"/>
        <v>Q2</v>
      </c>
      <c r="F935" s="22" t="str">
        <f>VLOOKUP(C935,Quotas!R:S,2,FALSE)</f>
        <v>ST</v>
      </c>
      <c r="G935" s="4">
        <v>13486.2</v>
      </c>
    </row>
    <row r="936" spans="1:7" x14ac:dyDescent="0.25">
      <c r="A936" s="2" t="s">
        <v>3817</v>
      </c>
      <c r="B936" s="3">
        <v>41411</v>
      </c>
      <c r="C936" s="20" t="str">
        <f>VLOOKUP(D936,Quotas!A:B,2,FALSE)</f>
        <v>Manager 15</v>
      </c>
      <c r="D936" s="2" t="s">
        <v>58</v>
      </c>
      <c r="E936" s="22" t="str">
        <f t="shared" si="14"/>
        <v>Q2</v>
      </c>
      <c r="F936" s="22" t="str">
        <f>VLOOKUP(C936,Quotas!R:S,2,FALSE)</f>
        <v>AU</v>
      </c>
      <c r="G936" s="4">
        <v>29047.21</v>
      </c>
    </row>
    <row r="937" spans="1:7" x14ac:dyDescent="0.25">
      <c r="A937" s="2" t="s">
        <v>2665</v>
      </c>
      <c r="B937" s="3">
        <v>41411</v>
      </c>
      <c r="C937" s="20" t="str">
        <f>VLOOKUP(D937,Quotas!A:B,2,FALSE)</f>
        <v>Manager 12</v>
      </c>
      <c r="D937" s="2" t="s">
        <v>79</v>
      </c>
      <c r="E937" s="22" t="str">
        <f t="shared" si="14"/>
        <v>Q2</v>
      </c>
      <c r="F937" s="22" t="str">
        <f>VLOOKUP(C937,Quotas!R:S,2,FALSE)</f>
        <v>ST</v>
      </c>
      <c r="G937" s="4">
        <v>73375</v>
      </c>
    </row>
    <row r="938" spans="1:7" x14ac:dyDescent="0.25">
      <c r="A938" s="2" t="s">
        <v>1885</v>
      </c>
      <c r="B938" s="3">
        <v>41411</v>
      </c>
      <c r="C938" s="20" t="str">
        <f>VLOOKUP(D938,Quotas!A:B,2,FALSE)</f>
        <v>Manager 14</v>
      </c>
      <c r="D938" s="2" t="s">
        <v>92</v>
      </c>
      <c r="E938" s="22" t="str">
        <f t="shared" si="14"/>
        <v>Q2</v>
      </c>
      <c r="F938" s="22" t="str">
        <f>VLOOKUP(C938,Quotas!R:S,2,FALSE)</f>
        <v>IN</v>
      </c>
      <c r="G938" s="4">
        <v>5000</v>
      </c>
    </row>
    <row r="939" spans="1:7" x14ac:dyDescent="0.25">
      <c r="A939" s="2" t="s">
        <v>1358</v>
      </c>
      <c r="B939" s="3">
        <v>41413</v>
      </c>
      <c r="C939" s="20" t="str">
        <f>VLOOKUP(D939,Quotas!A:B,2,FALSE)</f>
        <v>Manager 6</v>
      </c>
      <c r="D939" s="2" t="s">
        <v>42</v>
      </c>
      <c r="E939" s="22" t="str">
        <f t="shared" si="14"/>
        <v>Q2</v>
      </c>
      <c r="F939" s="22" t="str">
        <f>VLOOKUP(C939,Quotas!R:S,2,FALSE)</f>
        <v>AU</v>
      </c>
      <c r="G939" s="4">
        <v>51870.02</v>
      </c>
    </row>
    <row r="940" spans="1:7" x14ac:dyDescent="0.25">
      <c r="A940" s="2" t="s">
        <v>1780</v>
      </c>
      <c r="B940" s="3">
        <v>41414</v>
      </c>
      <c r="C940" s="20" t="str">
        <f>VLOOKUP(D940,Quotas!A:B,2,FALSE)</f>
        <v>Manager 11</v>
      </c>
      <c r="D940" s="2" t="s">
        <v>109</v>
      </c>
      <c r="E940" s="22" t="str">
        <f t="shared" si="14"/>
        <v>Q2</v>
      </c>
      <c r="F940" s="22" t="str">
        <f>VLOOKUP(C940,Quotas!R:S,2,FALSE)</f>
        <v>IN</v>
      </c>
      <c r="G940" s="4">
        <v>15999.96</v>
      </c>
    </row>
    <row r="941" spans="1:7" x14ac:dyDescent="0.25">
      <c r="A941" s="2" t="s">
        <v>2387</v>
      </c>
      <c r="B941" s="3">
        <v>41414</v>
      </c>
      <c r="C941" s="20" t="str">
        <f>VLOOKUP(D941,Quotas!A:B,2,FALSE)</f>
        <v>Manager 11</v>
      </c>
      <c r="D941" s="2" t="s">
        <v>112</v>
      </c>
      <c r="E941" s="22" t="str">
        <f t="shared" si="14"/>
        <v>Q2</v>
      </c>
      <c r="F941" s="22" t="str">
        <f>VLOOKUP(C941,Quotas!R:S,2,FALSE)</f>
        <v>IN</v>
      </c>
      <c r="G941" s="4">
        <v>6462.5</v>
      </c>
    </row>
    <row r="942" spans="1:7" x14ac:dyDescent="0.25">
      <c r="A942" s="2" t="s">
        <v>817</v>
      </c>
      <c r="B942" s="3">
        <v>41414</v>
      </c>
      <c r="C942" s="20" t="str">
        <f>VLOOKUP(D942,Quotas!A:B,2,FALSE)</f>
        <v>Manager 5</v>
      </c>
      <c r="D942" s="2" t="s">
        <v>127</v>
      </c>
      <c r="E942" s="22" t="str">
        <f t="shared" si="14"/>
        <v>Q2</v>
      </c>
      <c r="F942" s="22" t="str">
        <f>VLOOKUP(C942,Quotas!R:S,2,FALSE)</f>
        <v>SE</v>
      </c>
      <c r="G942" s="4">
        <v>8700</v>
      </c>
    </row>
    <row r="943" spans="1:7" x14ac:dyDescent="0.25">
      <c r="A943" s="2" t="s">
        <v>818</v>
      </c>
      <c r="B943" s="3">
        <v>41414</v>
      </c>
      <c r="C943" s="20" t="str">
        <f>VLOOKUP(D943,Quotas!A:B,2,FALSE)</f>
        <v>Manager 5</v>
      </c>
      <c r="D943" s="2" t="s">
        <v>127</v>
      </c>
      <c r="E943" s="22" t="str">
        <f t="shared" si="14"/>
        <v>Q2</v>
      </c>
      <c r="F943" s="22" t="str">
        <f>VLOOKUP(C943,Quotas!R:S,2,FALSE)</f>
        <v>SE</v>
      </c>
      <c r="G943" s="4">
        <v>14900</v>
      </c>
    </row>
    <row r="944" spans="1:7" x14ac:dyDescent="0.25">
      <c r="A944" s="2" t="s">
        <v>4286</v>
      </c>
      <c r="B944" s="3">
        <v>41414</v>
      </c>
      <c r="C944" s="20" t="str">
        <f>VLOOKUP(D944,Quotas!A:B,2,FALSE)</f>
        <v>Manager 16</v>
      </c>
      <c r="D944" s="2" t="s">
        <v>138</v>
      </c>
      <c r="E944" s="22" t="str">
        <f t="shared" si="14"/>
        <v>Q2</v>
      </c>
      <c r="F944" s="22" t="str">
        <f>VLOOKUP(C944,Quotas!R:S,2,FALSE)</f>
        <v>SE</v>
      </c>
      <c r="G944" s="4">
        <v>6583.33</v>
      </c>
    </row>
    <row r="945" spans="1:7" x14ac:dyDescent="0.25">
      <c r="A945" s="2" t="s">
        <v>957</v>
      </c>
      <c r="B945" s="3">
        <v>41414</v>
      </c>
      <c r="C945" s="20" t="str">
        <f>VLOOKUP(D945,Quotas!A:B,2,FALSE)</f>
        <v>Manager 16</v>
      </c>
      <c r="D945" s="2" t="s">
        <v>140</v>
      </c>
      <c r="E945" s="22" t="str">
        <f t="shared" si="14"/>
        <v>Q2</v>
      </c>
      <c r="F945" s="22" t="str">
        <f>VLOOKUP(C945,Quotas!R:S,2,FALSE)</f>
        <v>SE</v>
      </c>
      <c r="G945" s="4">
        <v>33304.97</v>
      </c>
    </row>
    <row r="946" spans="1:7" x14ac:dyDescent="0.25">
      <c r="A946" s="2" t="s">
        <v>2084</v>
      </c>
      <c r="B946" s="3">
        <v>41414</v>
      </c>
      <c r="C946" s="20" t="str">
        <f>VLOOKUP(D946,Quotas!A:B,2,FALSE)</f>
        <v>Manager 9</v>
      </c>
      <c r="D946" s="2" t="s">
        <v>20</v>
      </c>
      <c r="E946" s="22" t="str">
        <f t="shared" si="14"/>
        <v>Q2</v>
      </c>
      <c r="F946" s="22" t="str">
        <f>VLOOKUP(C946,Quotas!R:S,2,FALSE)</f>
        <v>AU</v>
      </c>
      <c r="G946" s="4">
        <v>14004.9</v>
      </c>
    </row>
    <row r="947" spans="1:7" x14ac:dyDescent="0.25">
      <c r="A947" s="2" t="s">
        <v>2085</v>
      </c>
      <c r="B947" s="3">
        <v>41414</v>
      </c>
      <c r="C947" s="20" t="str">
        <f>VLOOKUP(D947,Quotas!A:B,2,FALSE)</f>
        <v>Manager 9</v>
      </c>
      <c r="D947" s="2" t="s">
        <v>22</v>
      </c>
      <c r="E947" s="22" t="str">
        <f t="shared" si="14"/>
        <v>Q2</v>
      </c>
      <c r="F947" s="22" t="str">
        <f>VLOOKUP(C947,Quotas!R:S,2,FALSE)</f>
        <v>AU</v>
      </c>
      <c r="G947" s="4">
        <v>14004.9</v>
      </c>
    </row>
    <row r="948" spans="1:7" x14ac:dyDescent="0.25">
      <c r="A948" s="2" t="s">
        <v>1650</v>
      </c>
      <c r="B948" s="3">
        <v>41414</v>
      </c>
      <c r="C948" s="20" t="str">
        <f>VLOOKUP(D948,Quotas!A:B,2,FALSE)</f>
        <v>Manager 7</v>
      </c>
      <c r="D948" s="2" t="s">
        <v>26</v>
      </c>
      <c r="E948" s="22" t="str">
        <f t="shared" si="14"/>
        <v>Q2</v>
      </c>
      <c r="F948" s="22" t="str">
        <f>VLOOKUP(C948,Quotas!R:S,2,FALSE)</f>
        <v>AU</v>
      </c>
      <c r="G948" s="4">
        <v>10892.7</v>
      </c>
    </row>
    <row r="949" spans="1:7" x14ac:dyDescent="0.25">
      <c r="A949" s="2" t="s">
        <v>3857</v>
      </c>
      <c r="B949" s="3">
        <v>41414</v>
      </c>
      <c r="C949" s="20" t="str">
        <f>VLOOKUP(D949,Quotas!A:B,2,FALSE)</f>
        <v>Manager 13</v>
      </c>
      <c r="D949" s="2" t="s">
        <v>37</v>
      </c>
      <c r="E949" s="22" t="str">
        <f t="shared" si="14"/>
        <v>Q2</v>
      </c>
      <c r="F949" s="22" t="str">
        <f>VLOOKUP(C949,Quotas!R:S,2,FALSE)</f>
        <v>ST</v>
      </c>
      <c r="G949" s="4">
        <v>10100</v>
      </c>
    </row>
    <row r="950" spans="1:7" x14ac:dyDescent="0.25">
      <c r="A950" s="2" t="s">
        <v>1494</v>
      </c>
      <c r="B950" s="3">
        <v>41414</v>
      </c>
      <c r="C950" s="20" t="str">
        <f>VLOOKUP(D950,Quotas!A:B,2,FALSE)</f>
        <v>Manager 2</v>
      </c>
      <c r="D950" s="2" t="s">
        <v>6</v>
      </c>
      <c r="E950" s="22" t="str">
        <f t="shared" si="14"/>
        <v>Q2</v>
      </c>
      <c r="F950" s="22" t="str">
        <f>VLOOKUP(C950,Quotas!R:S,2,FALSE)</f>
        <v>AU</v>
      </c>
      <c r="G950" s="4">
        <v>7624.89</v>
      </c>
    </row>
    <row r="951" spans="1:7" x14ac:dyDescent="0.25">
      <c r="A951" s="2" t="s">
        <v>1585</v>
      </c>
      <c r="B951" s="3">
        <v>41414</v>
      </c>
      <c r="C951" s="20" t="str">
        <f>VLOOKUP(D951,Quotas!A:B,2,FALSE)</f>
        <v>Manager 6</v>
      </c>
      <c r="D951" s="2" t="s">
        <v>40</v>
      </c>
      <c r="E951" s="22" t="str">
        <f t="shared" si="14"/>
        <v>Q2</v>
      </c>
      <c r="F951" s="22" t="str">
        <f>VLOOKUP(C951,Quotas!R:S,2,FALSE)</f>
        <v>AU</v>
      </c>
      <c r="G951" s="4">
        <v>15185</v>
      </c>
    </row>
    <row r="952" spans="1:7" x14ac:dyDescent="0.25">
      <c r="A952" s="2" t="s">
        <v>1360</v>
      </c>
      <c r="B952" s="3">
        <v>41414</v>
      </c>
      <c r="C952" s="20" t="str">
        <f>VLOOKUP(D952,Quotas!A:B,2,FALSE)</f>
        <v>Manager 6</v>
      </c>
      <c r="D952" s="2" t="s">
        <v>42</v>
      </c>
      <c r="E952" s="22" t="str">
        <f t="shared" si="14"/>
        <v>Q2</v>
      </c>
      <c r="F952" s="22" t="str">
        <f>VLOOKUP(C952,Quotas!R:S,2,FALSE)</f>
        <v>AU</v>
      </c>
      <c r="G952" s="4">
        <v>7241.67</v>
      </c>
    </row>
    <row r="953" spans="1:7" x14ac:dyDescent="0.25">
      <c r="A953" s="2" t="s">
        <v>1359</v>
      </c>
      <c r="B953" s="3">
        <v>41414</v>
      </c>
      <c r="C953" s="20" t="str">
        <f>VLOOKUP(D953,Quotas!A:B,2,FALSE)</f>
        <v>Manager 6</v>
      </c>
      <c r="D953" s="2" t="s">
        <v>45</v>
      </c>
      <c r="E953" s="22" t="str">
        <f t="shared" si="14"/>
        <v>Q2</v>
      </c>
      <c r="F953" s="22" t="str">
        <f>VLOOKUP(C953,Quotas!R:S,2,FALSE)</f>
        <v>AU</v>
      </c>
      <c r="G953" s="4">
        <v>0</v>
      </c>
    </row>
    <row r="954" spans="1:7" x14ac:dyDescent="0.25">
      <c r="A954" s="2" t="s">
        <v>3136</v>
      </c>
      <c r="B954" s="3">
        <v>41414</v>
      </c>
      <c r="C954" s="20" t="str">
        <f>VLOOKUP(D954,Quotas!A:B,2,FALSE)</f>
        <v>Manager 13</v>
      </c>
      <c r="D954" s="2" t="s">
        <v>51</v>
      </c>
      <c r="E954" s="22" t="str">
        <f t="shared" si="14"/>
        <v>Q2</v>
      </c>
      <c r="F954" s="22" t="str">
        <f>VLOOKUP(C954,Quotas!R:S,2,FALSE)</f>
        <v>ST</v>
      </c>
      <c r="G954" s="4">
        <v>11255.79</v>
      </c>
    </row>
    <row r="955" spans="1:7" x14ac:dyDescent="0.25">
      <c r="A955" s="2" t="s">
        <v>3135</v>
      </c>
      <c r="B955" s="3">
        <v>41414</v>
      </c>
      <c r="C955" s="20" t="str">
        <f>VLOOKUP(D955,Quotas!A:B,2,FALSE)</f>
        <v>Manager 13</v>
      </c>
      <c r="D955" s="2" t="s">
        <v>52</v>
      </c>
      <c r="E955" s="22" t="str">
        <f t="shared" si="14"/>
        <v>Q2</v>
      </c>
      <c r="F955" s="22" t="str">
        <f>VLOOKUP(C955,Quotas!R:S,2,FALSE)</f>
        <v>ST</v>
      </c>
      <c r="G955" s="4">
        <v>11411.4</v>
      </c>
    </row>
    <row r="956" spans="1:7" x14ac:dyDescent="0.25">
      <c r="A956" s="2" t="s">
        <v>4059</v>
      </c>
      <c r="B956" s="3">
        <v>41414</v>
      </c>
      <c r="C956" s="20" t="str">
        <f>VLOOKUP(D956,Quotas!A:B,2,FALSE)</f>
        <v>Manager 15</v>
      </c>
      <c r="D956" s="2" t="s">
        <v>57</v>
      </c>
      <c r="E956" s="22" t="str">
        <f t="shared" si="14"/>
        <v>Q2</v>
      </c>
      <c r="F956" s="22" t="str">
        <f>VLOOKUP(C956,Quotas!R:S,2,FALSE)</f>
        <v>AU</v>
      </c>
      <c r="G956" s="4">
        <v>5446.35</v>
      </c>
    </row>
    <row r="957" spans="1:7" x14ac:dyDescent="0.25">
      <c r="A957" s="2" t="s">
        <v>4060</v>
      </c>
      <c r="B957" s="3">
        <v>41414</v>
      </c>
      <c r="C957" s="20" t="str">
        <f>VLOOKUP(D957,Quotas!A:B,2,FALSE)</f>
        <v>Manager 15</v>
      </c>
      <c r="D957" s="2" t="s">
        <v>57</v>
      </c>
      <c r="E957" s="22" t="str">
        <f t="shared" si="14"/>
        <v>Q2</v>
      </c>
      <c r="F957" s="22" t="str">
        <f>VLOOKUP(C957,Quotas!R:S,2,FALSE)</f>
        <v>AU</v>
      </c>
      <c r="G957" s="4">
        <v>42014.71</v>
      </c>
    </row>
    <row r="958" spans="1:7" x14ac:dyDescent="0.25">
      <c r="A958" s="2" t="s">
        <v>2330</v>
      </c>
      <c r="B958" s="3">
        <v>41414</v>
      </c>
      <c r="C958" s="20" t="str">
        <f>VLOOKUP(D958,Quotas!A:B,2,FALSE)</f>
        <v>Manager 5</v>
      </c>
      <c r="D958" s="2" t="s">
        <v>70</v>
      </c>
      <c r="E958" s="22" t="str">
        <f t="shared" si="14"/>
        <v>Q2</v>
      </c>
      <c r="F958" s="22" t="str">
        <f>VLOOKUP(C958,Quotas!R:S,2,FALSE)</f>
        <v>SE</v>
      </c>
      <c r="G958" s="4">
        <v>10010</v>
      </c>
    </row>
    <row r="959" spans="1:7" x14ac:dyDescent="0.25">
      <c r="A959" s="2" t="s">
        <v>1905</v>
      </c>
      <c r="B959" s="3">
        <v>41415</v>
      </c>
      <c r="C959" s="20" t="str">
        <f>VLOOKUP(D959,Quotas!A:B,2,FALSE)</f>
        <v>Manager 14</v>
      </c>
      <c r="D959" s="2" t="s">
        <v>104</v>
      </c>
      <c r="E959" s="22" t="str">
        <f t="shared" si="14"/>
        <v>Q2</v>
      </c>
      <c r="F959" s="22" t="str">
        <f>VLOOKUP(C959,Quotas!R:S,2,FALSE)</f>
        <v>IN</v>
      </c>
      <c r="G959" s="4">
        <v>6400</v>
      </c>
    </row>
    <row r="960" spans="1:7" x14ac:dyDescent="0.25">
      <c r="A960" s="2" t="s">
        <v>2086</v>
      </c>
      <c r="B960" s="3">
        <v>41415</v>
      </c>
      <c r="C960" s="20" t="str">
        <f>VLOOKUP(D960,Quotas!A:B,2,FALSE)</f>
        <v>Manager 9</v>
      </c>
      <c r="D960" s="2" t="s">
        <v>14</v>
      </c>
      <c r="E960" s="22" t="str">
        <f t="shared" si="14"/>
        <v>Q2</v>
      </c>
      <c r="F960" s="22" t="str">
        <f>VLOOKUP(C960,Quotas!R:S,2,FALSE)</f>
        <v>AU</v>
      </c>
      <c r="G960" s="4">
        <v>54982.22</v>
      </c>
    </row>
    <row r="961" spans="1:7" x14ac:dyDescent="0.25">
      <c r="A961" s="2" t="s">
        <v>1061</v>
      </c>
      <c r="B961" s="3">
        <v>41415</v>
      </c>
      <c r="C961" s="20" t="str">
        <f>VLOOKUP(D961,Quotas!A:B,2,FALSE)</f>
        <v>Manager 16</v>
      </c>
      <c r="D961" s="2" t="s">
        <v>118</v>
      </c>
      <c r="E961" s="22" t="str">
        <f t="shared" si="14"/>
        <v>Q2</v>
      </c>
      <c r="F961" s="22" t="str">
        <f>VLOOKUP(C961,Quotas!R:S,2,FALSE)</f>
        <v>SE</v>
      </c>
      <c r="G961" s="4">
        <v>1010.08</v>
      </c>
    </row>
    <row r="962" spans="1:7" x14ac:dyDescent="0.25">
      <c r="A962" s="2" t="s">
        <v>2087</v>
      </c>
      <c r="B962" s="3">
        <v>41415</v>
      </c>
      <c r="C962" s="20" t="str">
        <f>VLOOKUP(D962,Quotas!A:B,2,FALSE)</f>
        <v>Manager 9</v>
      </c>
      <c r="D962" s="2" t="s">
        <v>15</v>
      </c>
      <c r="E962" s="22" t="str">
        <f t="shared" si="14"/>
        <v>Q2</v>
      </c>
      <c r="F962" s="22" t="str">
        <f>VLOOKUP(C962,Quotas!R:S,2,FALSE)</f>
        <v>AU</v>
      </c>
      <c r="G962" s="4">
        <v>12448.8</v>
      </c>
    </row>
    <row r="963" spans="1:7" x14ac:dyDescent="0.25">
      <c r="A963" s="2" t="s">
        <v>3446</v>
      </c>
      <c r="B963" s="3">
        <v>41415</v>
      </c>
      <c r="C963" s="20" t="str">
        <f>VLOOKUP(D963,Quotas!A:B,2,FALSE)</f>
        <v>Manager 6</v>
      </c>
      <c r="D963" s="2" t="s">
        <v>41</v>
      </c>
      <c r="E963" s="22" t="str">
        <f t="shared" ref="E963:E1026" si="15">"Q"&amp;ROUNDUP(MONTH(B963)/3,0)</f>
        <v>Q2</v>
      </c>
      <c r="F963" s="22" t="str">
        <f>VLOOKUP(C963,Quotas!R:S,2,FALSE)</f>
        <v>AU</v>
      </c>
      <c r="G963" s="4">
        <v>5267.5</v>
      </c>
    </row>
    <row r="964" spans="1:7" x14ac:dyDescent="0.25">
      <c r="A964" s="2" t="s">
        <v>1361</v>
      </c>
      <c r="B964" s="3">
        <v>41415</v>
      </c>
      <c r="C964" s="20" t="str">
        <f>VLOOKUP(D964,Quotas!A:B,2,FALSE)</f>
        <v>Manager 6</v>
      </c>
      <c r="D964" s="2" t="s">
        <v>42</v>
      </c>
      <c r="E964" s="22" t="str">
        <f t="shared" si="15"/>
        <v>Q2</v>
      </c>
      <c r="F964" s="22" t="str">
        <f>VLOOKUP(C964,Quotas!R:S,2,FALSE)</f>
        <v>AU</v>
      </c>
      <c r="G964" s="4">
        <v>5862.5</v>
      </c>
    </row>
    <row r="965" spans="1:7" x14ac:dyDescent="0.25">
      <c r="A965" s="2" t="s">
        <v>3328</v>
      </c>
      <c r="B965" s="3">
        <v>41415</v>
      </c>
      <c r="C965" s="20" t="str">
        <f>VLOOKUP(D965,Quotas!A:B,2,FALSE)</f>
        <v>Manager 13</v>
      </c>
      <c r="D965" s="2" t="s">
        <v>50</v>
      </c>
      <c r="E965" s="22" t="str">
        <f t="shared" si="15"/>
        <v>Q2</v>
      </c>
      <c r="F965" s="22" t="str">
        <f>VLOOKUP(C965,Quotas!R:S,2,FALSE)</f>
        <v>ST</v>
      </c>
      <c r="G965" s="4">
        <v>700</v>
      </c>
    </row>
    <row r="966" spans="1:7" x14ac:dyDescent="0.25">
      <c r="A966" s="2" t="s">
        <v>3329</v>
      </c>
      <c r="B966" s="3">
        <v>41415</v>
      </c>
      <c r="C966" s="20" t="str">
        <f>VLOOKUP(D966,Quotas!A:B,2,FALSE)</f>
        <v>Manager 13</v>
      </c>
      <c r="D966" s="2" t="s">
        <v>50</v>
      </c>
      <c r="E966" s="22" t="str">
        <f t="shared" si="15"/>
        <v>Q2</v>
      </c>
      <c r="F966" s="22" t="str">
        <f>VLOOKUP(C966,Quotas!R:S,2,FALSE)</f>
        <v>ST</v>
      </c>
      <c r="G966" s="4">
        <v>6743.1</v>
      </c>
    </row>
    <row r="967" spans="1:7" x14ac:dyDescent="0.25">
      <c r="A967" s="2" t="s">
        <v>4061</v>
      </c>
      <c r="B967" s="3">
        <v>41415</v>
      </c>
      <c r="C967" s="20" t="str">
        <f>VLOOKUP(D967,Quotas!A:B,2,FALSE)</f>
        <v>Manager 15</v>
      </c>
      <c r="D967" s="2" t="s">
        <v>61</v>
      </c>
      <c r="E967" s="22" t="str">
        <f t="shared" si="15"/>
        <v>Q2</v>
      </c>
      <c r="F967" s="22" t="str">
        <f>VLOOKUP(C967,Quotas!R:S,2,FALSE)</f>
        <v>AU</v>
      </c>
      <c r="G967" s="4">
        <v>0</v>
      </c>
    </row>
    <row r="968" spans="1:7" x14ac:dyDescent="0.25">
      <c r="A968" s="2" t="s">
        <v>2565</v>
      </c>
      <c r="B968" s="3">
        <v>41415</v>
      </c>
      <c r="C968" s="20" t="str">
        <f>VLOOKUP(D968,Quotas!A:B,2,FALSE)</f>
        <v>Manager 12</v>
      </c>
      <c r="D968" s="2" t="s">
        <v>73</v>
      </c>
      <c r="E968" s="22" t="str">
        <f t="shared" si="15"/>
        <v>Q2</v>
      </c>
      <c r="F968" s="22" t="str">
        <f>VLOOKUP(C968,Quotas!R:S,2,FALSE)</f>
        <v>ST</v>
      </c>
      <c r="G968" s="4">
        <v>0</v>
      </c>
    </row>
    <row r="969" spans="1:7" x14ac:dyDescent="0.25">
      <c r="A969" s="2" t="s">
        <v>1781</v>
      </c>
      <c r="B969" s="3">
        <v>41416</v>
      </c>
      <c r="C969" s="20" t="str">
        <f>VLOOKUP(D969,Quotas!A:B,2,FALSE)</f>
        <v>Manager 11</v>
      </c>
      <c r="D969" s="2" t="s">
        <v>109</v>
      </c>
      <c r="E969" s="22" t="str">
        <f t="shared" si="15"/>
        <v>Q2</v>
      </c>
      <c r="F969" s="22" t="str">
        <f>VLOOKUP(C969,Quotas!R:S,2,FALSE)</f>
        <v>IN</v>
      </c>
      <c r="G969" s="4">
        <v>0</v>
      </c>
    </row>
    <row r="970" spans="1:7" x14ac:dyDescent="0.25">
      <c r="A970" s="2" t="s">
        <v>2388</v>
      </c>
      <c r="B970" s="3">
        <v>41416</v>
      </c>
      <c r="C970" s="20" t="str">
        <f>VLOOKUP(D970,Quotas!A:B,2,FALSE)</f>
        <v>Manager 11</v>
      </c>
      <c r="D970" s="2" t="s">
        <v>112</v>
      </c>
      <c r="E970" s="22" t="str">
        <f t="shared" si="15"/>
        <v>Q2</v>
      </c>
      <c r="F970" s="22" t="str">
        <f>VLOOKUP(C970,Quotas!R:S,2,FALSE)</f>
        <v>IN</v>
      </c>
      <c r="G970" s="4">
        <v>3500</v>
      </c>
    </row>
    <row r="971" spans="1:7" x14ac:dyDescent="0.25">
      <c r="A971" s="2" t="s">
        <v>1062</v>
      </c>
      <c r="B971" s="3">
        <v>41416</v>
      </c>
      <c r="C971" s="20" t="str">
        <f>VLOOKUP(D971,Quotas!A:B,2,FALSE)</f>
        <v>Manager 16</v>
      </c>
      <c r="D971" s="2" t="s">
        <v>118</v>
      </c>
      <c r="E971" s="22" t="str">
        <f t="shared" si="15"/>
        <v>Q2</v>
      </c>
      <c r="F971" s="22" t="str">
        <f>VLOOKUP(C971,Quotas!R:S,2,FALSE)</f>
        <v>SE</v>
      </c>
      <c r="G971" s="4">
        <v>-2205</v>
      </c>
    </row>
    <row r="972" spans="1:7" x14ac:dyDescent="0.25">
      <c r="A972" s="2" t="s">
        <v>1063</v>
      </c>
      <c r="B972" s="3">
        <v>41416</v>
      </c>
      <c r="C972" s="20" t="str">
        <f>VLOOKUP(D972,Quotas!A:B,2,FALSE)</f>
        <v>Manager 16</v>
      </c>
      <c r="D972" s="2" t="s">
        <v>118</v>
      </c>
      <c r="E972" s="22" t="str">
        <f t="shared" si="15"/>
        <v>Q2</v>
      </c>
      <c r="F972" s="22" t="str">
        <f>VLOOKUP(C972,Quotas!R:S,2,FALSE)</f>
        <v>SE</v>
      </c>
      <c r="G972" s="4">
        <v>4410</v>
      </c>
    </row>
    <row r="973" spans="1:7" x14ac:dyDescent="0.25">
      <c r="A973" s="2" t="s">
        <v>958</v>
      </c>
      <c r="B973" s="3">
        <v>41416</v>
      </c>
      <c r="C973" s="20" t="str">
        <f>VLOOKUP(D973,Quotas!A:B,2,FALSE)</f>
        <v>Manager 16</v>
      </c>
      <c r="D973" s="2" t="s">
        <v>139</v>
      </c>
      <c r="E973" s="22" t="str">
        <f t="shared" si="15"/>
        <v>Q2</v>
      </c>
      <c r="F973" s="22" t="str">
        <f>VLOOKUP(C973,Quotas!R:S,2,FALSE)</f>
        <v>SE</v>
      </c>
      <c r="G973" s="4">
        <v>0</v>
      </c>
    </row>
    <row r="974" spans="1:7" x14ac:dyDescent="0.25">
      <c r="A974" s="2" t="s">
        <v>959</v>
      </c>
      <c r="B974" s="3">
        <v>41416</v>
      </c>
      <c r="C974" s="20" t="str">
        <f>VLOOKUP(D974,Quotas!A:B,2,FALSE)</f>
        <v>Manager 16</v>
      </c>
      <c r="D974" s="2" t="s">
        <v>139</v>
      </c>
      <c r="E974" s="22" t="str">
        <f t="shared" si="15"/>
        <v>Q2</v>
      </c>
      <c r="F974" s="22" t="str">
        <f>VLOOKUP(C974,Quotas!R:S,2,FALSE)</f>
        <v>SE</v>
      </c>
      <c r="G974" s="4">
        <v>6436.24</v>
      </c>
    </row>
    <row r="975" spans="1:7" x14ac:dyDescent="0.25">
      <c r="A975" s="2" t="s">
        <v>960</v>
      </c>
      <c r="B975" s="3">
        <v>41416</v>
      </c>
      <c r="C975" s="20" t="str">
        <f>VLOOKUP(D975,Quotas!A:B,2,FALSE)</f>
        <v>Manager 16</v>
      </c>
      <c r="D975" s="2" t="s">
        <v>140</v>
      </c>
      <c r="E975" s="22" t="str">
        <f t="shared" si="15"/>
        <v>Q2</v>
      </c>
      <c r="F975" s="22" t="str">
        <f>VLOOKUP(C975,Quotas!R:S,2,FALSE)</f>
        <v>SE</v>
      </c>
      <c r="G975" s="4">
        <v>1316.67</v>
      </c>
    </row>
    <row r="976" spans="1:7" x14ac:dyDescent="0.25">
      <c r="A976" s="2" t="s">
        <v>2088</v>
      </c>
      <c r="B976" s="3">
        <v>41416</v>
      </c>
      <c r="C976" s="20" t="str">
        <f>VLOOKUP(D976,Quotas!A:B,2,FALSE)</f>
        <v>Manager 9</v>
      </c>
      <c r="D976" s="2" t="s">
        <v>20</v>
      </c>
      <c r="E976" s="22" t="str">
        <f t="shared" si="15"/>
        <v>Q2</v>
      </c>
      <c r="F976" s="22" t="str">
        <f>VLOOKUP(C976,Quotas!R:S,2,FALSE)</f>
        <v>AU</v>
      </c>
      <c r="G976" s="4">
        <v>5446.35</v>
      </c>
    </row>
    <row r="977" spans="1:7" x14ac:dyDescent="0.25">
      <c r="A977" s="2" t="s">
        <v>2089</v>
      </c>
      <c r="B977" s="3">
        <v>41416</v>
      </c>
      <c r="C977" s="20" t="str">
        <f>VLOOKUP(D977,Quotas!A:B,2,FALSE)</f>
        <v>Manager 9</v>
      </c>
      <c r="D977" s="2" t="s">
        <v>21</v>
      </c>
      <c r="E977" s="22" t="str">
        <f t="shared" si="15"/>
        <v>Q2</v>
      </c>
      <c r="F977" s="22" t="str">
        <f>VLOOKUP(C977,Quotas!R:S,2,FALSE)</f>
        <v>AU</v>
      </c>
      <c r="G977" s="4">
        <v>11411.4</v>
      </c>
    </row>
    <row r="978" spans="1:7" x14ac:dyDescent="0.25">
      <c r="A978" s="2" t="s">
        <v>1495</v>
      </c>
      <c r="B978" s="3">
        <v>41416</v>
      </c>
      <c r="C978" s="20" t="str">
        <f>VLOOKUP(D978,Quotas!A:B,2,FALSE)</f>
        <v>Manager 2</v>
      </c>
      <c r="D978" s="2" t="s">
        <v>6</v>
      </c>
      <c r="E978" s="22" t="str">
        <f t="shared" si="15"/>
        <v>Q2</v>
      </c>
      <c r="F978" s="22" t="str">
        <f>VLOOKUP(C978,Quotas!R:S,2,FALSE)</f>
        <v>AU</v>
      </c>
      <c r="G978" s="4">
        <v>5446.35</v>
      </c>
    </row>
    <row r="979" spans="1:7" x14ac:dyDescent="0.25">
      <c r="A979" s="2" t="s">
        <v>1130</v>
      </c>
      <c r="B979" s="3">
        <v>41416</v>
      </c>
      <c r="C979" s="20" t="str">
        <f>VLOOKUP(D979,Quotas!A:B,2,FALSE)</f>
        <v>Manager 6</v>
      </c>
      <c r="D979" s="2" t="s">
        <v>43</v>
      </c>
      <c r="E979" s="22" t="str">
        <f t="shared" si="15"/>
        <v>Q2</v>
      </c>
      <c r="F979" s="22" t="str">
        <f>VLOOKUP(C979,Quotas!R:S,2,FALSE)</f>
        <v>AU</v>
      </c>
      <c r="G979" s="4">
        <v>46164.32</v>
      </c>
    </row>
    <row r="980" spans="1:7" x14ac:dyDescent="0.25">
      <c r="A980" s="2" t="s">
        <v>3536</v>
      </c>
      <c r="B980" s="3">
        <v>41416</v>
      </c>
      <c r="C980" s="20" t="str">
        <f>VLOOKUP(D980,Quotas!A:B,2,FALSE)</f>
        <v>Manager 5</v>
      </c>
      <c r="D980" s="2" t="s">
        <v>68</v>
      </c>
      <c r="E980" s="22" t="str">
        <f t="shared" si="15"/>
        <v>Q2</v>
      </c>
      <c r="F980" s="22" t="str">
        <f>VLOOKUP(C980,Quotas!R:S,2,FALSE)</f>
        <v>SE</v>
      </c>
      <c r="G980" s="4">
        <v>10700</v>
      </c>
    </row>
    <row r="981" spans="1:7" x14ac:dyDescent="0.25">
      <c r="A981" s="2" t="s">
        <v>2389</v>
      </c>
      <c r="B981" s="3">
        <v>41417</v>
      </c>
      <c r="C981" s="20" t="str">
        <f>VLOOKUP(D981,Quotas!A:B,2,FALSE)</f>
        <v>Manager 11</v>
      </c>
      <c r="D981" s="2" t="s">
        <v>112</v>
      </c>
      <c r="E981" s="22" t="str">
        <f t="shared" si="15"/>
        <v>Q2</v>
      </c>
      <c r="F981" s="22" t="str">
        <f>VLOOKUP(C981,Quotas!R:S,2,FALSE)</f>
        <v>IN</v>
      </c>
      <c r="G981" s="4">
        <v>21760</v>
      </c>
    </row>
    <row r="982" spans="1:7" x14ac:dyDescent="0.25">
      <c r="A982" s="2" t="s">
        <v>1064</v>
      </c>
      <c r="B982" s="3">
        <v>41417</v>
      </c>
      <c r="C982" s="20" t="str">
        <f>VLOOKUP(D982,Quotas!A:B,2,FALSE)</f>
        <v>Manager 16</v>
      </c>
      <c r="D982" s="2" t="s">
        <v>118</v>
      </c>
      <c r="E982" s="22" t="str">
        <f t="shared" si="15"/>
        <v>Q2</v>
      </c>
      <c r="F982" s="22" t="str">
        <f>VLOOKUP(C982,Quotas!R:S,2,FALSE)</f>
        <v>SE</v>
      </c>
      <c r="G982" s="4">
        <v>1266.67</v>
      </c>
    </row>
    <row r="983" spans="1:7" x14ac:dyDescent="0.25">
      <c r="A983" s="2" t="s">
        <v>892</v>
      </c>
      <c r="B983" s="3">
        <v>41417</v>
      </c>
      <c r="C983" s="20" t="str">
        <f>VLOOKUP(D983,Quotas!A:B,2,FALSE)</f>
        <v>Manager 5</v>
      </c>
      <c r="D983" s="2" t="s">
        <v>119</v>
      </c>
      <c r="E983" s="22" t="str">
        <f t="shared" si="15"/>
        <v>Q2</v>
      </c>
      <c r="F983" s="22" t="str">
        <f>VLOOKUP(C983,Quotas!R:S,2,FALSE)</f>
        <v>SE</v>
      </c>
      <c r="G983" s="4">
        <v>10502.3</v>
      </c>
    </row>
    <row r="984" spans="1:7" x14ac:dyDescent="0.25">
      <c r="A984" s="2" t="s">
        <v>4287</v>
      </c>
      <c r="B984" s="3">
        <v>41417</v>
      </c>
      <c r="C984" s="20" t="str">
        <f>VLOOKUP(D984,Quotas!A:B,2,FALSE)</f>
        <v>Manager 16</v>
      </c>
      <c r="D984" s="2" t="s">
        <v>138</v>
      </c>
      <c r="E984" s="22" t="str">
        <f t="shared" si="15"/>
        <v>Q2</v>
      </c>
      <c r="F984" s="22" t="str">
        <f>VLOOKUP(C984,Quotas!R:S,2,FALSE)</f>
        <v>SE</v>
      </c>
      <c r="G984" s="4">
        <v>31114.61</v>
      </c>
    </row>
    <row r="985" spans="1:7" x14ac:dyDescent="0.25">
      <c r="A985" s="2" t="s">
        <v>2947</v>
      </c>
      <c r="B985" s="3">
        <v>41417</v>
      </c>
      <c r="C985" s="20" t="str">
        <f>VLOOKUP(D985,Quotas!A:B,2,FALSE)</f>
        <v>Manager 13</v>
      </c>
      <c r="D985" s="2" t="s">
        <v>35</v>
      </c>
      <c r="E985" s="22" t="str">
        <f t="shared" si="15"/>
        <v>Q2</v>
      </c>
      <c r="F985" s="22" t="str">
        <f>VLOOKUP(C985,Quotas!R:S,2,FALSE)</f>
        <v>ST</v>
      </c>
      <c r="G985" s="4">
        <v>7884.24</v>
      </c>
    </row>
    <row r="986" spans="1:7" x14ac:dyDescent="0.25">
      <c r="A986" s="2" t="s">
        <v>1496</v>
      </c>
      <c r="B986" s="3">
        <v>41417</v>
      </c>
      <c r="C986" s="20" t="str">
        <f>VLOOKUP(D986,Quotas!A:B,2,FALSE)</f>
        <v>Manager 2</v>
      </c>
      <c r="D986" s="2" t="s">
        <v>6</v>
      </c>
      <c r="E986" s="22" t="str">
        <f t="shared" si="15"/>
        <v>Q2</v>
      </c>
      <c r="F986" s="22" t="str">
        <f>VLOOKUP(C986,Quotas!R:S,2,FALSE)</f>
        <v>AU</v>
      </c>
      <c r="G986" s="4">
        <v>12448.8</v>
      </c>
    </row>
    <row r="987" spans="1:7" x14ac:dyDescent="0.25">
      <c r="A987" s="2" t="s">
        <v>1586</v>
      </c>
      <c r="B987" s="3">
        <v>41417</v>
      </c>
      <c r="C987" s="20" t="str">
        <f>VLOOKUP(D987,Quotas!A:B,2,FALSE)</f>
        <v>Manager 6</v>
      </c>
      <c r="D987" s="2" t="s">
        <v>40</v>
      </c>
      <c r="E987" s="22" t="str">
        <f t="shared" si="15"/>
        <v>Q2</v>
      </c>
      <c r="F987" s="22" t="str">
        <f>VLOOKUP(C987,Quotas!R:S,2,FALSE)</f>
        <v>AU</v>
      </c>
      <c r="G987" s="4">
        <v>3655</v>
      </c>
    </row>
    <row r="988" spans="1:7" x14ac:dyDescent="0.25">
      <c r="A988" s="2" t="s">
        <v>3330</v>
      </c>
      <c r="B988" s="3">
        <v>41417</v>
      </c>
      <c r="C988" s="20" t="str">
        <f>VLOOKUP(D988,Quotas!A:B,2,FALSE)</f>
        <v>Manager 13</v>
      </c>
      <c r="D988" s="2" t="s">
        <v>50</v>
      </c>
      <c r="E988" s="22" t="str">
        <f t="shared" si="15"/>
        <v>Q2</v>
      </c>
      <c r="F988" s="22" t="str">
        <f>VLOOKUP(C988,Quotas!R:S,2,FALSE)</f>
        <v>ST</v>
      </c>
      <c r="G988" s="4">
        <v>14400</v>
      </c>
    </row>
    <row r="989" spans="1:7" x14ac:dyDescent="0.25">
      <c r="A989" s="2" t="s">
        <v>3331</v>
      </c>
      <c r="B989" s="3">
        <v>41417</v>
      </c>
      <c r="C989" s="20" t="str">
        <f>VLOOKUP(D989,Quotas!A:B,2,FALSE)</f>
        <v>Manager 13</v>
      </c>
      <c r="D989" s="2" t="s">
        <v>50</v>
      </c>
      <c r="E989" s="22" t="str">
        <f t="shared" si="15"/>
        <v>Q2</v>
      </c>
      <c r="F989" s="22" t="str">
        <f>VLOOKUP(C989,Quotas!R:S,2,FALSE)</f>
        <v>ST</v>
      </c>
      <c r="G989" s="4">
        <v>20125.57</v>
      </c>
    </row>
    <row r="990" spans="1:7" x14ac:dyDescent="0.25">
      <c r="A990" s="2" t="s">
        <v>3138</v>
      </c>
      <c r="B990" s="3">
        <v>41417</v>
      </c>
      <c r="C990" s="20" t="str">
        <f>VLOOKUP(D990,Quotas!A:B,2,FALSE)</f>
        <v>Manager 13</v>
      </c>
      <c r="D990" s="2" t="s">
        <v>51</v>
      </c>
      <c r="E990" s="22" t="str">
        <f t="shared" si="15"/>
        <v>Q2</v>
      </c>
      <c r="F990" s="22" t="str">
        <f>VLOOKUP(C990,Quotas!R:S,2,FALSE)</f>
        <v>ST</v>
      </c>
      <c r="G990" s="4">
        <v>13486.2</v>
      </c>
    </row>
    <row r="991" spans="1:7" x14ac:dyDescent="0.25">
      <c r="A991" s="2" t="s">
        <v>3137</v>
      </c>
      <c r="B991" s="3">
        <v>41417</v>
      </c>
      <c r="C991" s="20" t="str">
        <f>VLOOKUP(D991,Quotas!A:B,2,FALSE)</f>
        <v>Manager 13</v>
      </c>
      <c r="D991" s="2" t="s">
        <v>52</v>
      </c>
      <c r="E991" s="22" t="str">
        <f t="shared" si="15"/>
        <v>Q2</v>
      </c>
      <c r="F991" s="22" t="str">
        <f>VLOOKUP(C991,Quotas!R:S,2,FALSE)</f>
        <v>ST</v>
      </c>
      <c r="G991" s="4">
        <v>1901.9</v>
      </c>
    </row>
    <row r="992" spans="1:7" x14ac:dyDescent="0.25">
      <c r="A992" s="2" t="s">
        <v>3818</v>
      </c>
      <c r="B992" s="3">
        <v>41417</v>
      </c>
      <c r="C992" s="20" t="str">
        <f>VLOOKUP(D992,Quotas!A:B,2,FALSE)</f>
        <v>Manager 15</v>
      </c>
      <c r="D992" s="2" t="s">
        <v>58</v>
      </c>
      <c r="E992" s="22" t="str">
        <f t="shared" si="15"/>
        <v>Q2</v>
      </c>
      <c r="F992" s="22" t="str">
        <f>VLOOKUP(C992,Quotas!R:S,2,FALSE)</f>
        <v>AU</v>
      </c>
      <c r="G992" s="4">
        <v>10892.7</v>
      </c>
    </row>
    <row r="993" spans="1:7" x14ac:dyDescent="0.25">
      <c r="A993" s="2" t="s">
        <v>1201</v>
      </c>
      <c r="B993" s="3">
        <v>41417</v>
      </c>
      <c r="C993" s="20" t="str">
        <f>VLOOKUP(D993,Quotas!A:B,2,FALSE)</f>
        <v>Manager 15</v>
      </c>
      <c r="D993" s="2" t="s">
        <v>62</v>
      </c>
      <c r="E993" s="22" t="str">
        <f t="shared" si="15"/>
        <v>Q2</v>
      </c>
      <c r="F993" s="22" t="str">
        <f>VLOOKUP(C993,Quotas!R:S,2,FALSE)</f>
        <v>AU</v>
      </c>
      <c r="G993" s="4">
        <v>15561.01</v>
      </c>
    </row>
    <row r="994" spans="1:7" x14ac:dyDescent="0.25">
      <c r="A994" s="2" t="s">
        <v>1886</v>
      </c>
      <c r="B994" s="3">
        <v>41417</v>
      </c>
      <c r="C994" s="20" t="str">
        <f>VLOOKUP(D994,Quotas!A:B,2,FALSE)</f>
        <v>Manager 14</v>
      </c>
      <c r="D994" s="2" t="s">
        <v>92</v>
      </c>
      <c r="E994" s="22" t="str">
        <f t="shared" si="15"/>
        <v>Q2</v>
      </c>
      <c r="F994" s="22" t="str">
        <f>VLOOKUP(C994,Quotas!R:S,2,FALSE)</f>
        <v>IN</v>
      </c>
      <c r="G994" s="4">
        <v>1400</v>
      </c>
    </row>
    <row r="995" spans="1:7" x14ac:dyDescent="0.25">
      <c r="A995" s="2" t="s">
        <v>1887</v>
      </c>
      <c r="B995" s="3">
        <v>41417</v>
      </c>
      <c r="C995" s="20" t="str">
        <f>VLOOKUP(D995,Quotas!A:B,2,FALSE)</f>
        <v>Manager 14</v>
      </c>
      <c r="D995" s="2" t="s">
        <v>92</v>
      </c>
      <c r="E995" s="22" t="str">
        <f t="shared" si="15"/>
        <v>Q2</v>
      </c>
      <c r="F995" s="22" t="str">
        <f>VLOOKUP(C995,Quotas!R:S,2,FALSE)</f>
        <v>IN</v>
      </c>
      <c r="G995" s="4">
        <v>738.46</v>
      </c>
    </row>
    <row r="996" spans="1:7" x14ac:dyDescent="0.25">
      <c r="A996" s="2" t="s">
        <v>1839</v>
      </c>
      <c r="B996" s="3">
        <v>41417</v>
      </c>
      <c r="C996" s="20" t="str">
        <f>VLOOKUP(D996,Quotas!A:B,2,FALSE)</f>
        <v>Manager 14</v>
      </c>
      <c r="D996" s="2" t="s">
        <v>96</v>
      </c>
      <c r="E996" s="22" t="str">
        <f t="shared" si="15"/>
        <v>Q2</v>
      </c>
      <c r="F996" s="22" t="str">
        <f>VLOOKUP(C996,Quotas!R:S,2,FALSE)</f>
        <v>IN</v>
      </c>
      <c r="G996" s="4">
        <v>3366.67</v>
      </c>
    </row>
    <row r="997" spans="1:7" x14ac:dyDescent="0.25">
      <c r="A997" s="2" t="s">
        <v>2090</v>
      </c>
      <c r="B997" s="3">
        <v>41418</v>
      </c>
      <c r="C997" s="20" t="str">
        <f>VLOOKUP(D997,Quotas!A:B,2,FALSE)</f>
        <v>Manager 9</v>
      </c>
      <c r="D997" s="2" t="s">
        <v>22</v>
      </c>
      <c r="E997" s="22" t="str">
        <f t="shared" si="15"/>
        <v>Q2</v>
      </c>
      <c r="F997" s="22" t="str">
        <f>VLOOKUP(C997,Quotas!R:S,2,FALSE)</f>
        <v>AU</v>
      </c>
      <c r="G997" s="4">
        <v>12448.8</v>
      </c>
    </row>
    <row r="998" spans="1:7" x14ac:dyDescent="0.25">
      <c r="A998" s="2" t="s">
        <v>2948</v>
      </c>
      <c r="B998" s="3">
        <v>41418</v>
      </c>
      <c r="C998" s="20" t="str">
        <f>VLOOKUP(D998,Quotas!A:B,2,FALSE)</f>
        <v>Manager 13</v>
      </c>
      <c r="D998" s="2" t="s">
        <v>35</v>
      </c>
      <c r="E998" s="22" t="str">
        <f t="shared" si="15"/>
        <v>Q2</v>
      </c>
      <c r="F998" s="22" t="str">
        <f>VLOOKUP(C998,Quotas!R:S,2,FALSE)</f>
        <v>ST</v>
      </c>
      <c r="G998" s="4">
        <v>11328.41</v>
      </c>
    </row>
    <row r="999" spans="1:7" x14ac:dyDescent="0.25">
      <c r="A999" s="2" t="s">
        <v>3858</v>
      </c>
      <c r="B999" s="3">
        <v>41418</v>
      </c>
      <c r="C999" s="20" t="str">
        <f>VLOOKUP(D999,Quotas!A:B,2,FALSE)</f>
        <v>Manager 13</v>
      </c>
      <c r="D999" s="2" t="s">
        <v>37</v>
      </c>
      <c r="E999" s="22" t="str">
        <f t="shared" si="15"/>
        <v>Q2</v>
      </c>
      <c r="F999" s="22" t="str">
        <f>VLOOKUP(C999,Quotas!R:S,2,FALSE)</f>
        <v>ST</v>
      </c>
      <c r="G999" s="4">
        <v>12708.15</v>
      </c>
    </row>
    <row r="1000" spans="1:7" x14ac:dyDescent="0.25">
      <c r="A1000" s="2" t="s">
        <v>3447</v>
      </c>
      <c r="B1000" s="3">
        <v>41418</v>
      </c>
      <c r="C1000" s="20" t="str">
        <f>VLOOKUP(D1000,Quotas!A:B,2,FALSE)</f>
        <v>Manager 6</v>
      </c>
      <c r="D1000" s="2" t="s">
        <v>41</v>
      </c>
      <c r="E1000" s="22" t="str">
        <f t="shared" si="15"/>
        <v>Q2</v>
      </c>
      <c r="F1000" s="22" t="str">
        <f>VLOOKUP(C1000,Quotas!R:S,2,FALSE)</f>
        <v>AU</v>
      </c>
      <c r="G1000" s="4">
        <v>6569.54</v>
      </c>
    </row>
    <row r="1001" spans="1:7" x14ac:dyDescent="0.25">
      <c r="A1001" s="2" t="s">
        <v>1131</v>
      </c>
      <c r="B1001" s="3">
        <v>41418</v>
      </c>
      <c r="C1001" s="20" t="str">
        <f>VLOOKUP(D1001,Quotas!A:B,2,FALSE)</f>
        <v>Manager 6</v>
      </c>
      <c r="D1001" s="2" t="s">
        <v>43</v>
      </c>
      <c r="E1001" s="22" t="str">
        <f t="shared" si="15"/>
        <v>Q2</v>
      </c>
      <c r="F1001" s="22" t="str">
        <f>VLOOKUP(C1001,Quotas!R:S,2,FALSE)</f>
        <v>AU</v>
      </c>
      <c r="G1001" s="4">
        <v>75419.009999999995</v>
      </c>
    </row>
    <row r="1002" spans="1:7" x14ac:dyDescent="0.25">
      <c r="A1002" s="2" t="s">
        <v>3139</v>
      </c>
      <c r="B1002" s="3">
        <v>41418</v>
      </c>
      <c r="C1002" s="20" t="str">
        <f>VLOOKUP(D1002,Quotas!A:B,2,FALSE)</f>
        <v>Manager 13</v>
      </c>
      <c r="D1002" s="2" t="s">
        <v>51</v>
      </c>
      <c r="E1002" s="22" t="str">
        <f t="shared" si="15"/>
        <v>Q2</v>
      </c>
      <c r="F1002" s="22" t="str">
        <f>VLOOKUP(C1002,Quotas!R:S,2,FALSE)</f>
        <v>ST</v>
      </c>
      <c r="G1002" s="4">
        <v>30862.66</v>
      </c>
    </row>
    <row r="1003" spans="1:7" x14ac:dyDescent="0.25">
      <c r="A1003" s="2" t="s">
        <v>4063</v>
      </c>
      <c r="B1003" s="3">
        <v>41418</v>
      </c>
      <c r="C1003" s="20" t="str">
        <f>VLOOKUP(D1003,Quotas!A:B,2,FALSE)</f>
        <v>Manager 15</v>
      </c>
      <c r="D1003" s="2" t="s">
        <v>57</v>
      </c>
      <c r="E1003" s="22" t="str">
        <f t="shared" si="15"/>
        <v>Q2</v>
      </c>
      <c r="F1003" s="22" t="str">
        <f>VLOOKUP(C1003,Quotas!R:S,2,FALSE)</f>
        <v>AU</v>
      </c>
      <c r="G1003" s="4">
        <v>14004.9</v>
      </c>
    </row>
    <row r="1004" spans="1:7" x14ac:dyDescent="0.25">
      <c r="A1004" s="2" t="s">
        <v>4062</v>
      </c>
      <c r="B1004" s="3">
        <v>41418</v>
      </c>
      <c r="C1004" s="20" t="str">
        <f>VLOOKUP(D1004,Quotas!A:B,2,FALSE)</f>
        <v>Manager 15</v>
      </c>
      <c r="D1004" s="2" t="s">
        <v>61</v>
      </c>
      <c r="E1004" s="22" t="str">
        <f t="shared" si="15"/>
        <v>Q2</v>
      </c>
      <c r="F1004" s="22" t="str">
        <f>VLOOKUP(C1004,Quotas!R:S,2,FALSE)</f>
        <v>AU</v>
      </c>
      <c r="G1004" s="4">
        <v>259.35000000000002</v>
      </c>
    </row>
    <row r="1005" spans="1:7" x14ac:dyDescent="0.25">
      <c r="A1005" s="2" t="s">
        <v>1812</v>
      </c>
      <c r="B1005" s="3">
        <v>41418</v>
      </c>
      <c r="C1005" s="20" t="str">
        <f>VLOOKUP(D1005,Quotas!A:B,2,FALSE)</f>
        <v>Manager 14</v>
      </c>
      <c r="D1005" s="2" t="s">
        <v>97</v>
      </c>
      <c r="E1005" s="22" t="str">
        <f t="shared" si="15"/>
        <v>Q2</v>
      </c>
      <c r="F1005" s="22" t="str">
        <f>VLOOKUP(C1005,Quotas!R:S,2,FALSE)</f>
        <v>IN</v>
      </c>
      <c r="G1005" s="4">
        <v>3500</v>
      </c>
    </row>
    <row r="1006" spans="1:7" x14ac:dyDescent="0.25">
      <c r="A1006" s="2" t="s">
        <v>4064</v>
      </c>
      <c r="B1006" s="3">
        <v>41420</v>
      </c>
      <c r="C1006" s="20" t="str">
        <f>VLOOKUP(D1006,Quotas!A:B,2,FALSE)</f>
        <v>Manager 15</v>
      </c>
      <c r="D1006" s="2" t="s">
        <v>59</v>
      </c>
      <c r="E1006" s="22" t="str">
        <f t="shared" si="15"/>
        <v>Q2</v>
      </c>
      <c r="F1006" s="22" t="str">
        <f>VLOOKUP(C1006,Quotas!R:S,2,FALSE)</f>
        <v>AU</v>
      </c>
      <c r="G1006" s="4">
        <v>10431.06</v>
      </c>
    </row>
    <row r="1007" spans="1:7" x14ac:dyDescent="0.25">
      <c r="A1007" s="2" t="s">
        <v>278</v>
      </c>
      <c r="B1007" s="3">
        <v>41421</v>
      </c>
      <c r="C1007" s="20" t="str">
        <f>VLOOKUP(D1007,Quotas!A:B,2,FALSE)</f>
        <v>Manager 2</v>
      </c>
      <c r="D1007" s="2" t="s">
        <v>3</v>
      </c>
      <c r="E1007" s="22" t="str">
        <f t="shared" si="15"/>
        <v>Q2</v>
      </c>
      <c r="F1007" s="22" t="str">
        <f>VLOOKUP(C1007,Quotas!R:S,2,FALSE)</f>
        <v>AU</v>
      </c>
      <c r="G1007" s="4">
        <v>12448.8</v>
      </c>
    </row>
    <row r="1008" spans="1:7" x14ac:dyDescent="0.25">
      <c r="A1008" s="2" t="s">
        <v>3762</v>
      </c>
      <c r="B1008" s="3">
        <v>41421</v>
      </c>
      <c r="C1008" s="20" t="str">
        <f>VLOOKUP(D1008,Quotas!A:B,2,FALSE)</f>
        <v>Manager 14</v>
      </c>
      <c r="D1008" s="2" t="s">
        <v>102</v>
      </c>
      <c r="E1008" s="22" t="str">
        <f t="shared" si="15"/>
        <v>Q2</v>
      </c>
      <c r="F1008" s="22" t="str">
        <f>VLOOKUP(C1008,Quotas!R:S,2,FALSE)</f>
        <v>IN</v>
      </c>
      <c r="G1008" s="4">
        <v>6600</v>
      </c>
    </row>
    <row r="1009" spans="1:7" x14ac:dyDescent="0.25">
      <c r="A1009" s="2" t="s">
        <v>3763</v>
      </c>
      <c r="B1009" s="3">
        <v>41421</v>
      </c>
      <c r="C1009" s="20" t="str">
        <f>VLOOKUP(D1009,Quotas!A:B,2,FALSE)</f>
        <v>Manager 14</v>
      </c>
      <c r="D1009" s="2" t="s">
        <v>102</v>
      </c>
      <c r="E1009" s="22" t="str">
        <f t="shared" si="15"/>
        <v>Q2</v>
      </c>
      <c r="F1009" s="22" t="str">
        <f>VLOOKUP(C1009,Quotas!R:S,2,FALSE)</f>
        <v>IN</v>
      </c>
      <c r="G1009" s="4">
        <v>2525</v>
      </c>
    </row>
    <row r="1010" spans="1:7" x14ac:dyDescent="0.25">
      <c r="A1010" s="2" t="s">
        <v>3764</v>
      </c>
      <c r="B1010" s="3">
        <v>41421</v>
      </c>
      <c r="C1010" s="20" t="str">
        <f>VLOOKUP(D1010,Quotas!A:B,2,FALSE)</f>
        <v>Manager 14</v>
      </c>
      <c r="D1010" s="2" t="s">
        <v>102</v>
      </c>
      <c r="E1010" s="22" t="str">
        <f t="shared" si="15"/>
        <v>Q2</v>
      </c>
      <c r="F1010" s="22" t="str">
        <f>VLOOKUP(C1010,Quotas!R:S,2,FALSE)</f>
        <v>IN</v>
      </c>
      <c r="G1010" s="4">
        <v>4000</v>
      </c>
    </row>
    <row r="1011" spans="1:7" x14ac:dyDescent="0.25">
      <c r="A1011" s="2" t="s">
        <v>2390</v>
      </c>
      <c r="B1011" s="3">
        <v>41421</v>
      </c>
      <c r="C1011" s="20" t="str">
        <f>VLOOKUP(D1011,Quotas!A:B,2,FALSE)</f>
        <v>Manager 11</v>
      </c>
      <c r="D1011" s="2" t="s">
        <v>112</v>
      </c>
      <c r="E1011" s="22" t="str">
        <f t="shared" si="15"/>
        <v>Q2</v>
      </c>
      <c r="F1011" s="22" t="str">
        <f>VLOOKUP(C1011,Quotas!R:S,2,FALSE)</f>
        <v>IN</v>
      </c>
      <c r="G1011" s="4">
        <v>5225</v>
      </c>
    </row>
    <row r="1012" spans="1:7" x14ac:dyDescent="0.25">
      <c r="A1012" s="2" t="s">
        <v>2092</v>
      </c>
      <c r="B1012" s="3">
        <v>41421</v>
      </c>
      <c r="C1012" s="20" t="str">
        <f>VLOOKUP(D1012,Quotas!A:B,2,FALSE)</f>
        <v>Manager 9</v>
      </c>
      <c r="D1012" s="2" t="s">
        <v>15</v>
      </c>
      <c r="E1012" s="22" t="str">
        <f t="shared" si="15"/>
        <v>Q2</v>
      </c>
      <c r="F1012" s="22" t="str">
        <f>VLOOKUP(C1012,Quotas!R:S,2,FALSE)</f>
        <v>AU</v>
      </c>
      <c r="G1012" s="4">
        <v>14886.7</v>
      </c>
    </row>
    <row r="1013" spans="1:7" x14ac:dyDescent="0.25">
      <c r="A1013" s="2" t="s">
        <v>2091</v>
      </c>
      <c r="B1013" s="3">
        <v>41421</v>
      </c>
      <c r="C1013" s="20" t="str">
        <f>VLOOKUP(D1013,Quotas!A:B,2,FALSE)</f>
        <v>Manager 9</v>
      </c>
      <c r="D1013" s="2" t="s">
        <v>17</v>
      </c>
      <c r="E1013" s="22" t="str">
        <f t="shared" si="15"/>
        <v>Q2</v>
      </c>
      <c r="F1013" s="22" t="str">
        <f>VLOOKUP(C1013,Quotas!R:S,2,FALSE)</f>
        <v>AU</v>
      </c>
      <c r="G1013" s="4">
        <v>12448.8</v>
      </c>
    </row>
    <row r="1014" spans="1:7" x14ac:dyDescent="0.25">
      <c r="A1014" s="2" t="s">
        <v>1651</v>
      </c>
      <c r="B1014" s="3">
        <v>41421</v>
      </c>
      <c r="C1014" s="20" t="str">
        <f>VLOOKUP(D1014,Quotas!A:B,2,FALSE)</f>
        <v>Manager 7</v>
      </c>
      <c r="D1014" s="2" t="s">
        <v>28</v>
      </c>
      <c r="E1014" s="22" t="str">
        <f t="shared" si="15"/>
        <v>Q2</v>
      </c>
      <c r="F1014" s="22" t="str">
        <f>VLOOKUP(C1014,Quotas!R:S,2,FALSE)</f>
        <v>AU</v>
      </c>
      <c r="G1014" s="4">
        <v>14004.9</v>
      </c>
    </row>
    <row r="1015" spans="1:7" x14ac:dyDescent="0.25">
      <c r="A1015" s="2" t="s">
        <v>2949</v>
      </c>
      <c r="B1015" s="3">
        <v>41421</v>
      </c>
      <c r="C1015" s="20" t="str">
        <f>VLOOKUP(D1015,Quotas!A:B,2,FALSE)</f>
        <v>Manager 13</v>
      </c>
      <c r="D1015" s="2" t="s">
        <v>35</v>
      </c>
      <c r="E1015" s="22" t="str">
        <f t="shared" si="15"/>
        <v>Q2</v>
      </c>
      <c r="F1015" s="22" t="str">
        <f>VLOOKUP(C1015,Quotas!R:S,2,FALSE)</f>
        <v>ST</v>
      </c>
      <c r="G1015" s="4">
        <v>10892.7</v>
      </c>
    </row>
    <row r="1016" spans="1:7" x14ac:dyDescent="0.25">
      <c r="A1016" s="2" t="s">
        <v>1497</v>
      </c>
      <c r="B1016" s="3">
        <v>41421</v>
      </c>
      <c r="C1016" s="20" t="str">
        <f>VLOOKUP(D1016,Quotas!A:B,2,FALSE)</f>
        <v>Manager 2</v>
      </c>
      <c r="D1016" s="2" t="s">
        <v>6</v>
      </c>
      <c r="E1016" s="22" t="str">
        <f t="shared" si="15"/>
        <v>Q2</v>
      </c>
      <c r="F1016" s="22" t="str">
        <f>VLOOKUP(C1016,Quotas!R:S,2,FALSE)</f>
        <v>AU</v>
      </c>
      <c r="G1016" s="4">
        <v>13486.2</v>
      </c>
    </row>
    <row r="1017" spans="1:7" x14ac:dyDescent="0.25">
      <c r="A1017" s="2" t="s">
        <v>1132</v>
      </c>
      <c r="B1017" s="3">
        <v>41421</v>
      </c>
      <c r="C1017" s="20" t="str">
        <f>VLOOKUP(D1017,Quotas!A:B,2,FALSE)</f>
        <v>Manager 6</v>
      </c>
      <c r="D1017" s="2" t="s">
        <v>43</v>
      </c>
      <c r="E1017" s="22" t="str">
        <f t="shared" si="15"/>
        <v>Q2</v>
      </c>
      <c r="F1017" s="22" t="str">
        <f>VLOOKUP(C1017,Quotas!R:S,2,FALSE)</f>
        <v>AU</v>
      </c>
      <c r="G1017" s="4">
        <v>31700</v>
      </c>
    </row>
    <row r="1018" spans="1:7" x14ac:dyDescent="0.25">
      <c r="A1018" s="2" t="s">
        <v>1362</v>
      </c>
      <c r="B1018" s="3">
        <v>41421</v>
      </c>
      <c r="C1018" s="20" t="str">
        <f>VLOOKUP(D1018,Quotas!A:B,2,FALSE)</f>
        <v>Manager 6</v>
      </c>
      <c r="D1018" s="2" t="s">
        <v>45</v>
      </c>
      <c r="E1018" s="22" t="str">
        <f t="shared" si="15"/>
        <v>Q2</v>
      </c>
      <c r="F1018" s="22" t="str">
        <f>VLOOKUP(C1018,Quotas!R:S,2,FALSE)</f>
        <v>AU</v>
      </c>
      <c r="G1018" s="4">
        <v>56538.32</v>
      </c>
    </row>
    <row r="1019" spans="1:7" x14ac:dyDescent="0.25">
      <c r="A1019" s="2" t="s">
        <v>3141</v>
      </c>
      <c r="B1019" s="3">
        <v>41421</v>
      </c>
      <c r="C1019" s="20" t="str">
        <f>VLOOKUP(D1019,Quotas!A:B,2,FALSE)</f>
        <v>Manager 13</v>
      </c>
      <c r="D1019" s="2" t="s">
        <v>51</v>
      </c>
      <c r="E1019" s="22" t="str">
        <f t="shared" si="15"/>
        <v>Q2</v>
      </c>
      <c r="F1019" s="22" t="str">
        <f>VLOOKUP(C1019,Quotas!R:S,2,FALSE)</f>
        <v>ST</v>
      </c>
      <c r="G1019" s="4">
        <v>83773.19</v>
      </c>
    </row>
    <row r="1020" spans="1:7" x14ac:dyDescent="0.25">
      <c r="A1020" s="2" t="s">
        <v>3140</v>
      </c>
      <c r="B1020" s="3">
        <v>41421</v>
      </c>
      <c r="C1020" s="20" t="str">
        <f>VLOOKUP(D1020,Quotas!A:B,2,FALSE)</f>
        <v>Manager 13</v>
      </c>
      <c r="D1020" s="2" t="s">
        <v>52</v>
      </c>
      <c r="E1020" s="22" t="str">
        <f t="shared" si="15"/>
        <v>Q2</v>
      </c>
      <c r="F1020" s="22" t="str">
        <f>VLOOKUP(C1020,Quotas!R:S,2,FALSE)</f>
        <v>ST</v>
      </c>
      <c r="G1020" s="4">
        <v>0</v>
      </c>
    </row>
    <row r="1021" spans="1:7" x14ac:dyDescent="0.25">
      <c r="A1021" s="2" t="s">
        <v>4065</v>
      </c>
      <c r="B1021" s="3">
        <v>41421</v>
      </c>
      <c r="C1021" s="20" t="str">
        <f>VLOOKUP(D1021,Quotas!A:B,2,FALSE)</f>
        <v>Manager 15</v>
      </c>
      <c r="D1021" s="2" t="s">
        <v>57</v>
      </c>
      <c r="E1021" s="22" t="str">
        <f t="shared" si="15"/>
        <v>Q2</v>
      </c>
      <c r="F1021" s="22" t="str">
        <f>VLOOKUP(C1021,Quotas!R:S,2,FALSE)</f>
        <v>AU</v>
      </c>
      <c r="G1021" s="4">
        <v>1556.1</v>
      </c>
    </row>
    <row r="1022" spans="1:7" x14ac:dyDescent="0.25">
      <c r="A1022" s="2" t="s">
        <v>3819</v>
      </c>
      <c r="B1022" s="3">
        <v>41421</v>
      </c>
      <c r="C1022" s="20" t="str">
        <f>VLOOKUP(D1022,Quotas!A:B,2,FALSE)</f>
        <v>Manager 15</v>
      </c>
      <c r="D1022" s="2" t="s">
        <v>58</v>
      </c>
      <c r="E1022" s="22" t="str">
        <f t="shared" si="15"/>
        <v>Q2</v>
      </c>
      <c r="F1022" s="22" t="str">
        <f>VLOOKUP(C1022,Quotas!R:S,2,FALSE)</f>
        <v>AU</v>
      </c>
      <c r="G1022" s="4">
        <v>15561.01</v>
      </c>
    </row>
    <row r="1023" spans="1:7" x14ac:dyDescent="0.25">
      <c r="A1023" s="2" t="s">
        <v>4068</v>
      </c>
      <c r="B1023" s="3">
        <v>41421</v>
      </c>
      <c r="C1023" s="20" t="str">
        <f>VLOOKUP(D1023,Quotas!A:B,2,FALSE)</f>
        <v>Manager 15</v>
      </c>
      <c r="D1023" s="2" t="s">
        <v>59</v>
      </c>
      <c r="E1023" s="22" t="str">
        <f t="shared" si="15"/>
        <v>Q2</v>
      </c>
      <c r="F1023" s="22" t="str">
        <f>VLOOKUP(C1023,Quotas!R:S,2,FALSE)</f>
        <v>AU</v>
      </c>
      <c r="G1023" s="4">
        <v>11463.27</v>
      </c>
    </row>
    <row r="1024" spans="1:7" x14ac:dyDescent="0.25">
      <c r="A1024" s="2" t="s">
        <v>4066</v>
      </c>
      <c r="B1024" s="3">
        <v>41421</v>
      </c>
      <c r="C1024" s="20" t="str">
        <f>VLOOKUP(D1024,Quotas!A:B,2,FALSE)</f>
        <v>Manager 15</v>
      </c>
      <c r="D1024" s="2" t="s">
        <v>60</v>
      </c>
      <c r="E1024" s="22" t="str">
        <f t="shared" si="15"/>
        <v>Q2</v>
      </c>
      <c r="F1024" s="22" t="str">
        <f>VLOOKUP(C1024,Quotas!R:S,2,FALSE)</f>
        <v>AU</v>
      </c>
      <c r="G1024" s="4">
        <v>14160.51</v>
      </c>
    </row>
    <row r="1025" spans="1:7" x14ac:dyDescent="0.25">
      <c r="A1025" s="2" t="s">
        <v>4067</v>
      </c>
      <c r="B1025" s="3">
        <v>41421</v>
      </c>
      <c r="C1025" s="20" t="str">
        <f>VLOOKUP(D1025,Quotas!A:B,2,FALSE)</f>
        <v>Manager 15</v>
      </c>
      <c r="D1025" s="2" t="s">
        <v>61</v>
      </c>
      <c r="E1025" s="22" t="str">
        <f t="shared" si="15"/>
        <v>Q2</v>
      </c>
      <c r="F1025" s="22" t="str">
        <f>VLOOKUP(C1025,Quotas!R:S,2,FALSE)</f>
        <v>AU</v>
      </c>
      <c r="G1025" s="4">
        <v>17117.11</v>
      </c>
    </row>
    <row r="1026" spans="1:7" x14ac:dyDescent="0.25">
      <c r="A1026" s="2" t="s">
        <v>3537</v>
      </c>
      <c r="B1026" s="3">
        <v>41421</v>
      </c>
      <c r="C1026" s="20" t="str">
        <f>VLOOKUP(D1026,Quotas!A:B,2,FALSE)</f>
        <v>Manager 5</v>
      </c>
      <c r="D1026" s="2" t="s">
        <v>68</v>
      </c>
      <c r="E1026" s="22" t="str">
        <f t="shared" si="15"/>
        <v>Q2</v>
      </c>
      <c r="F1026" s="22" t="str">
        <f>VLOOKUP(C1026,Quotas!R:S,2,FALSE)</f>
        <v>SE</v>
      </c>
      <c r="G1026" s="4">
        <v>10243.950000000001</v>
      </c>
    </row>
    <row r="1027" spans="1:7" x14ac:dyDescent="0.25">
      <c r="A1027" s="2" t="s">
        <v>550</v>
      </c>
      <c r="B1027" s="3">
        <v>41421</v>
      </c>
      <c r="C1027" s="20" t="str">
        <f>VLOOKUP(D1027,Quotas!A:B,2,FALSE)</f>
        <v>Manager 4</v>
      </c>
      <c r="D1027" s="2" t="s">
        <v>90</v>
      </c>
      <c r="E1027" s="22" t="str">
        <f t="shared" ref="E1027:E1090" si="16">"Q"&amp;ROUNDUP(MONTH(B1027)/3,0)</f>
        <v>Q2</v>
      </c>
      <c r="F1027" s="22" t="str">
        <f>VLOOKUP(C1027,Quotas!R:S,2,FALSE)</f>
        <v>IN</v>
      </c>
      <c r="G1027" s="4">
        <v>9600</v>
      </c>
    </row>
    <row r="1028" spans="1:7" x14ac:dyDescent="0.25">
      <c r="A1028" s="2" t="s">
        <v>1888</v>
      </c>
      <c r="B1028" s="3">
        <v>41421</v>
      </c>
      <c r="C1028" s="20" t="str">
        <f>VLOOKUP(D1028,Quotas!A:B,2,FALSE)</f>
        <v>Manager 14</v>
      </c>
      <c r="D1028" s="2" t="s">
        <v>92</v>
      </c>
      <c r="E1028" s="22" t="str">
        <f t="shared" si="16"/>
        <v>Q2</v>
      </c>
      <c r="F1028" s="22" t="str">
        <f>VLOOKUP(C1028,Quotas!R:S,2,FALSE)</f>
        <v>IN</v>
      </c>
      <c r="G1028" s="4">
        <v>12800</v>
      </c>
    </row>
    <row r="1029" spans="1:7" x14ac:dyDescent="0.25">
      <c r="A1029" s="2" t="s">
        <v>3694</v>
      </c>
      <c r="B1029" s="3">
        <v>41422</v>
      </c>
      <c r="C1029" s="20" t="str">
        <f>VLOOKUP(D1029,Quotas!A:B,2,FALSE)</f>
        <v>Manager 14</v>
      </c>
      <c r="D1029" s="2" t="s">
        <v>99</v>
      </c>
      <c r="E1029" s="22" t="str">
        <f t="shared" si="16"/>
        <v>Q2</v>
      </c>
      <c r="F1029" s="22" t="str">
        <f>VLOOKUP(C1029,Quotas!R:S,2,FALSE)</f>
        <v>IN</v>
      </c>
      <c r="G1029" s="4">
        <v>3700</v>
      </c>
    </row>
    <row r="1030" spans="1:7" x14ac:dyDescent="0.25">
      <c r="A1030" s="2" t="s">
        <v>2391</v>
      </c>
      <c r="B1030" s="3">
        <v>41422</v>
      </c>
      <c r="C1030" s="20" t="str">
        <f>VLOOKUP(D1030,Quotas!A:B,2,FALSE)</f>
        <v>Manager 11</v>
      </c>
      <c r="D1030" s="2" t="s">
        <v>108</v>
      </c>
      <c r="E1030" s="22" t="str">
        <f t="shared" si="16"/>
        <v>Q2</v>
      </c>
      <c r="F1030" s="22" t="str">
        <f>VLOOKUP(C1030,Quotas!R:S,2,FALSE)</f>
        <v>IN</v>
      </c>
      <c r="G1030" s="4">
        <v>6250</v>
      </c>
    </row>
    <row r="1031" spans="1:7" x14ac:dyDescent="0.25">
      <c r="A1031" s="2" t="s">
        <v>2516</v>
      </c>
      <c r="B1031" s="3">
        <v>41422</v>
      </c>
      <c r="C1031" s="20" t="str">
        <f>VLOOKUP(D1031,Quotas!A:B,2,FALSE)</f>
        <v>Manager 11</v>
      </c>
      <c r="D1031" s="2" t="s">
        <v>113</v>
      </c>
      <c r="E1031" s="22" t="str">
        <f t="shared" si="16"/>
        <v>Q2</v>
      </c>
      <c r="F1031" s="22" t="str">
        <f>VLOOKUP(C1031,Quotas!R:S,2,FALSE)</f>
        <v>IN</v>
      </c>
      <c r="G1031" s="4">
        <v>916.67</v>
      </c>
    </row>
    <row r="1032" spans="1:7" x14ac:dyDescent="0.25">
      <c r="A1032" s="2" t="s">
        <v>2093</v>
      </c>
      <c r="B1032" s="3">
        <v>41422</v>
      </c>
      <c r="C1032" s="20" t="str">
        <f>VLOOKUP(D1032,Quotas!A:B,2,FALSE)</f>
        <v>Manager 9</v>
      </c>
      <c r="D1032" s="2" t="s">
        <v>15</v>
      </c>
      <c r="E1032" s="22" t="str">
        <f t="shared" si="16"/>
        <v>Q2</v>
      </c>
      <c r="F1032" s="22" t="str">
        <f>VLOOKUP(C1032,Quotas!R:S,2,FALSE)</f>
        <v>AU</v>
      </c>
      <c r="G1032" s="4">
        <v>16339.06</v>
      </c>
    </row>
    <row r="1033" spans="1:7" x14ac:dyDescent="0.25">
      <c r="A1033" s="2" t="s">
        <v>610</v>
      </c>
      <c r="B1033" s="3">
        <v>41422</v>
      </c>
      <c r="C1033" s="20" t="str">
        <f>VLOOKUP(D1033,Quotas!A:B,2,FALSE)</f>
        <v>Manager 5</v>
      </c>
      <c r="D1033" s="2" t="s">
        <v>128</v>
      </c>
      <c r="E1033" s="22" t="str">
        <f t="shared" si="16"/>
        <v>Q2</v>
      </c>
      <c r="F1033" s="22" t="str">
        <f>VLOOKUP(C1033,Quotas!R:S,2,FALSE)</f>
        <v>SE</v>
      </c>
      <c r="G1033" s="4">
        <v>36360</v>
      </c>
    </row>
    <row r="1034" spans="1:7" x14ac:dyDescent="0.25">
      <c r="A1034" s="2" t="s">
        <v>2094</v>
      </c>
      <c r="B1034" s="3">
        <v>41422</v>
      </c>
      <c r="C1034" s="20" t="str">
        <f>VLOOKUP(D1034,Quotas!A:B,2,FALSE)</f>
        <v>Manager 9</v>
      </c>
      <c r="D1034" s="2" t="s">
        <v>16</v>
      </c>
      <c r="E1034" s="22" t="str">
        <f t="shared" si="16"/>
        <v>Q2</v>
      </c>
      <c r="F1034" s="22" t="str">
        <f>VLOOKUP(C1034,Quotas!R:S,2,FALSE)</f>
        <v>AU</v>
      </c>
      <c r="G1034" s="4">
        <v>10892.7</v>
      </c>
    </row>
    <row r="1035" spans="1:7" x14ac:dyDescent="0.25">
      <c r="A1035" s="2" t="s">
        <v>961</v>
      </c>
      <c r="B1035" s="3">
        <v>41422</v>
      </c>
      <c r="C1035" s="20" t="str">
        <f>VLOOKUP(D1035,Quotas!A:B,2,FALSE)</f>
        <v>Manager 16</v>
      </c>
      <c r="D1035" s="2" t="s">
        <v>140</v>
      </c>
      <c r="E1035" s="22" t="str">
        <f t="shared" si="16"/>
        <v>Q2</v>
      </c>
      <c r="F1035" s="22" t="str">
        <f>VLOOKUP(C1035,Quotas!R:S,2,FALSE)</f>
        <v>SE</v>
      </c>
      <c r="G1035" s="4">
        <v>21600</v>
      </c>
    </row>
    <row r="1036" spans="1:7" x14ac:dyDescent="0.25">
      <c r="A1036" s="2" t="s">
        <v>2950</v>
      </c>
      <c r="B1036" s="3">
        <v>41422</v>
      </c>
      <c r="C1036" s="20" t="str">
        <f>VLOOKUP(D1036,Quotas!A:B,2,FALSE)</f>
        <v>Manager 13</v>
      </c>
      <c r="D1036" s="2" t="s">
        <v>35</v>
      </c>
      <c r="E1036" s="22" t="str">
        <f t="shared" si="16"/>
        <v>Q2</v>
      </c>
      <c r="F1036" s="22" t="str">
        <f>VLOOKUP(C1036,Quotas!R:S,2,FALSE)</f>
        <v>ST</v>
      </c>
      <c r="G1036" s="4">
        <v>10374</v>
      </c>
    </row>
    <row r="1037" spans="1:7" x14ac:dyDescent="0.25">
      <c r="A1037" s="2" t="s">
        <v>2666</v>
      </c>
      <c r="B1037" s="3">
        <v>41422</v>
      </c>
      <c r="C1037" s="20" t="str">
        <f>VLOOKUP(D1037,Quotas!A:B,2,FALSE)</f>
        <v>Manager 12</v>
      </c>
      <c r="D1037" s="2" t="s">
        <v>79</v>
      </c>
      <c r="E1037" s="22" t="str">
        <f t="shared" si="16"/>
        <v>Q2</v>
      </c>
      <c r="F1037" s="22" t="str">
        <f>VLOOKUP(C1037,Quotas!R:S,2,FALSE)</f>
        <v>ST</v>
      </c>
      <c r="G1037" s="4">
        <v>6080</v>
      </c>
    </row>
    <row r="1038" spans="1:7" x14ac:dyDescent="0.25">
      <c r="A1038" s="2" t="s">
        <v>3695</v>
      </c>
      <c r="B1038" s="3">
        <v>41423</v>
      </c>
      <c r="C1038" s="20" t="str">
        <f>VLOOKUP(D1038,Quotas!A:B,2,FALSE)</f>
        <v>Manager 14</v>
      </c>
      <c r="D1038" s="2" t="s">
        <v>99</v>
      </c>
      <c r="E1038" s="22" t="str">
        <f t="shared" si="16"/>
        <v>Q2</v>
      </c>
      <c r="F1038" s="22" t="str">
        <f>VLOOKUP(C1038,Quotas!R:S,2,FALSE)</f>
        <v>IN</v>
      </c>
      <c r="G1038" s="4">
        <v>20000</v>
      </c>
    </row>
    <row r="1039" spans="1:7" x14ac:dyDescent="0.25">
      <c r="A1039" s="2" t="s">
        <v>1906</v>
      </c>
      <c r="B1039" s="3">
        <v>41423</v>
      </c>
      <c r="C1039" s="20" t="str">
        <f>VLOOKUP(D1039,Quotas!A:B,2,FALSE)</f>
        <v>Manager 14</v>
      </c>
      <c r="D1039" s="2" t="s">
        <v>104</v>
      </c>
      <c r="E1039" s="22" t="str">
        <f t="shared" si="16"/>
        <v>Q2</v>
      </c>
      <c r="F1039" s="22" t="str">
        <f>VLOOKUP(C1039,Quotas!R:S,2,FALSE)</f>
        <v>IN</v>
      </c>
      <c r="G1039" s="4">
        <v>-6000</v>
      </c>
    </row>
    <row r="1040" spans="1:7" x14ac:dyDescent="0.25">
      <c r="A1040" s="2" t="s">
        <v>1907</v>
      </c>
      <c r="B1040" s="3">
        <v>41423</v>
      </c>
      <c r="C1040" s="20" t="str">
        <f>VLOOKUP(D1040,Quotas!A:B,2,FALSE)</f>
        <v>Manager 14</v>
      </c>
      <c r="D1040" s="2" t="s">
        <v>104</v>
      </c>
      <c r="E1040" s="22" t="str">
        <f t="shared" si="16"/>
        <v>Q2</v>
      </c>
      <c r="F1040" s="22" t="str">
        <f>VLOOKUP(C1040,Quotas!R:S,2,FALSE)</f>
        <v>IN</v>
      </c>
      <c r="G1040" s="4">
        <v>3083.33</v>
      </c>
    </row>
    <row r="1041" spans="1:7" x14ac:dyDescent="0.25">
      <c r="A1041" s="2" t="s">
        <v>1065</v>
      </c>
      <c r="B1041" s="3">
        <v>41423</v>
      </c>
      <c r="C1041" s="20" t="str">
        <f>VLOOKUP(D1041,Quotas!A:B,2,FALSE)</f>
        <v>Manager 16</v>
      </c>
      <c r="D1041" s="2" t="s">
        <v>118</v>
      </c>
      <c r="E1041" s="22" t="str">
        <f t="shared" si="16"/>
        <v>Q2</v>
      </c>
      <c r="F1041" s="22" t="str">
        <f>VLOOKUP(C1041,Quotas!R:S,2,FALSE)</f>
        <v>SE</v>
      </c>
      <c r="G1041" s="4">
        <v>176810</v>
      </c>
    </row>
    <row r="1042" spans="1:7" x14ac:dyDescent="0.25">
      <c r="A1042" s="2" t="s">
        <v>611</v>
      </c>
      <c r="B1042" s="3">
        <v>41423</v>
      </c>
      <c r="C1042" s="20" t="str">
        <f>VLOOKUP(D1042,Quotas!A:B,2,FALSE)</f>
        <v>Manager 5</v>
      </c>
      <c r="D1042" s="2" t="s">
        <v>128</v>
      </c>
      <c r="E1042" s="22" t="str">
        <f t="shared" si="16"/>
        <v>Q2</v>
      </c>
      <c r="F1042" s="22" t="str">
        <f>VLOOKUP(C1042,Quotas!R:S,2,FALSE)</f>
        <v>SE</v>
      </c>
      <c r="G1042" s="4">
        <v>62011.25</v>
      </c>
    </row>
    <row r="1043" spans="1:7" x14ac:dyDescent="0.25">
      <c r="A1043" s="2" t="s">
        <v>3558</v>
      </c>
      <c r="B1043" s="3">
        <v>41423</v>
      </c>
      <c r="C1043" s="20" t="str">
        <f>VLOOKUP(D1043,Quotas!A:B,2,FALSE)</f>
        <v>Manager 16</v>
      </c>
      <c r="D1043" s="2" t="s">
        <v>135</v>
      </c>
      <c r="E1043" s="22" t="str">
        <f t="shared" si="16"/>
        <v>Q2</v>
      </c>
      <c r="F1043" s="22" t="str">
        <f>VLOOKUP(C1043,Quotas!R:S,2,FALSE)</f>
        <v>SE</v>
      </c>
      <c r="G1043" s="4">
        <v>0</v>
      </c>
    </row>
    <row r="1044" spans="1:7" x14ac:dyDescent="0.25">
      <c r="A1044" s="2" t="s">
        <v>4288</v>
      </c>
      <c r="B1044" s="3">
        <v>41423</v>
      </c>
      <c r="C1044" s="20" t="str">
        <f>VLOOKUP(D1044,Quotas!A:B,2,FALSE)</f>
        <v>Manager 16</v>
      </c>
      <c r="D1044" s="2" t="s">
        <v>138</v>
      </c>
      <c r="E1044" s="22" t="str">
        <f t="shared" si="16"/>
        <v>Q2</v>
      </c>
      <c r="F1044" s="22" t="str">
        <f>VLOOKUP(C1044,Quotas!R:S,2,FALSE)</f>
        <v>SE</v>
      </c>
      <c r="G1044" s="4">
        <v>73700</v>
      </c>
    </row>
    <row r="1045" spans="1:7" x14ac:dyDescent="0.25">
      <c r="A1045" s="2" t="s">
        <v>4289</v>
      </c>
      <c r="B1045" s="3">
        <v>41423</v>
      </c>
      <c r="C1045" s="20" t="str">
        <f>VLOOKUP(D1045,Quotas!A:B,2,FALSE)</f>
        <v>Manager 16</v>
      </c>
      <c r="D1045" s="2" t="s">
        <v>138</v>
      </c>
      <c r="E1045" s="22" t="str">
        <f t="shared" si="16"/>
        <v>Q2</v>
      </c>
      <c r="F1045" s="22" t="str">
        <f>VLOOKUP(C1045,Quotas!R:S,2,FALSE)</f>
        <v>SE</v>
      </c>
      <c r="G1045" s="4">
        <v>22720</v>
      </c>
    </row>
    <row r="1046" spans="1:7" x14ac:dyDescent="0.25">
      <c r="A1046" s="2" t="s">
        <v>2095</v>
      </c>
      <c r="B1046" s="3">
        <v>41423</v>
      </c>
      <c r="C1046" s="20" t="str">
        <f>VLOOKUP(D1046,Quotas!A:B,2,FALSE)</f>
        <v>Manager 9</v>
      </c>
      <c r="D1046" s="2" t="s">
        <v>18</v>
      </c>
      <c r="E1046" s="22" t="str">
        <f t="shared" si="16"/>
        <v>Q2</v>
      </c>
      <c r="F1046" s="22" t="str">
        <f>VLOOKUP(C1046,Quotas!R:S,2,FALSE)</f>
        <v>AU</v>
      </c>
      <c r="G1046" s="4">
        <v>22822.81</v>
      </c>
    </row>
    <row r="1047" spans="1:7" x14ac:dyDescent="0.25">
      <c r="A1047" s="2" t="s">
        <v>279</v>
      </c>
      <c r="B1047" s="3">
        <v>41423</v>
      </c>
      <c r="C1047" s="20" t="str">
        <f>VLOOKUP(D1047,Quotas!A:B,2,FALSE)</f>
        <v>Manager 2</v>
      </c>
      <c r="D1047" s="2" t="s">
        <v>7</v>
      </c>
      <c r="E1047" s="22" t="str">
        <f t="shared" si="16"/>
        <v>Q2</v>
      </c>
      <c r="F1047" s="22" t="str">
        <f>VLOOKUP(C1047,Quotas!R:S,2,FALSE)</f>
        <v>AU</v>
      </c>
      <c r="G1047" s="4">
        <v>12448.8</v>
      </c>
    </row>
    <row r="1048" spans="1:7" x14ac:dyDescent="0.25">
      <c r="A1048" s="2" t="s">
        <v>4069</v>
      </c>
      <c r="B1048" s="3">
        <v>41423</v>
      </c>
      <c r="C1048" s="20" t="str">
        <f>VLOOKUP(D1048,Quotas!A:B,2,FALSE)</f>
        <v>Manager 15</v>
      </c>
      <c r="D1048" s="2" t="s">
        <v>61</v>
      </c>
      <c r="E1048" s="22" t="str">
        <f t="shared" si="16"/>
        <v>Q2</v>
      </c>
      <c r="F1048" s="22" t="str">
        <f>VLOOKUP(C1048,Quotas!R:S,2,FALSE)</f>
        <v>AU</v>
      </c>
      <c r="G1048" s="4">
        <v>0</v>
      </c>
    </row>
    <row r="1049" spans="1:7" x14ac:dyDescent="0.25">
      <c r="A1049" s="2" t="s">
        <v>637</v>
      </c>
      <c r="B1049" s="3">
        <v>41423</v>
      </c>
      <c r="C1049" s="20" t="str">
        <f>VLOOKUP(D1049,Quotas!A:B,2,FALSE)</f>
        <v>Manager 5</v>
      </c>
      <c r="D1049" s="2" t="s">
        <v>74</v>
      </c>
      <c r="E1049" s="22" t="str">
        <f t="shared" si="16"/>
        <v>Q2</v>
      </c>
      <c r="F1049" s="22" t="str">
        <f>VLOOKUP(C1049,Quotas!R:S,2,FALSE)</f>
        <v>SE</v>
      </c>
      <c r="G1049" s="4">
        <v>10007.290000000001</v>
      </c>
    </row>
    <row r="1050" spans="1:7" x14ac:dyDescent="0.25">
      <c r="A1050" s="2" t="s">
        <v>2667</v>
      </c>
      <c r="B1050" s="3">
        <v>41423</v>
      </c>
      <c r="C1050" s="20" t="str">
        <f>VLOOKUP(D1050,Quotas!A:B,2,FALSE)</f>
        <v>Manager 12</v>
      </c>
      <c r="D1050" s="2" t="s">
        <v>79</v>
      </c>
      <c r="E1050" s="22" t="str">
        <f t="shared" si="16"/>
        <v>Q2</v>
      </c>
      <c r="F1050" s="22" t="str">
        <f>VLOOKUP(C1050,Quotas!R:S,2,FALSE)</f>
        <v>ST</v>
      </c>
      <c r="G1050" s="4">
        <v>812.5</v>
      </c>
    </row>
    <row r="1051" spans="1:7" x14ac:dyDescent="0.25">
      <c r="A1051" s="2" t="s">
        <v>2668</v>
      </c>
      <c r="B1051" s="3">
        <v>41423</v>
      </c>
      <c r="C1051" s="20" t="str">
        <f>VLOOKUP(D1051,Quotas!A:B,2,FALSE)</f>
        <v>Manager 12</v>
      </c>
      <c r="D1051" s="2" t="s">
        <v>79</v>
      </c>
      <c r="E1051" s="22" t="str">
        <f t="shared" si="16"/>
        <v>Q2</v>
      </c>
      <c r="F1051" s="22" t="str">
        <f>VLOOKUP(C1051,Quotas!R:S,2,FALSE)</f>
        <v>ST</v>
      </c>
      <c r="G1051" s="4">
        <v>0</v>
      </c>
    </row>
    <row r="1052" spans="1:7" x14ac:dyDescent="0.25">
      <c r="A1052" s="2" t="s">
        <v>2392</v>
      </c>
      <c r="B1052" s="3">
        <v>41424</v>
      </c>
      <c r="C1052" s="20" t="str">
        <f>VLOOKUP(D1052,Quotas!A:B,2,FALSE)</f>
        <v>Manager 11</v>
      </c>
      <c r="D1052" s="2" t="s">
        <v>108</v>
      </c>
      <c r="E1052" s="22" t="str">
        <f t="shared" si="16"/>
        <v>Q2</v>
      </c>
      <c r="F1052" s="22" t="str">
        <f>VLOOKUP(C1052,Quotas!R:S,2,FALSE)</f>
        <v>IN</v>
      </c>
      <c r="G1052" s="4">
        <v>23150</v>
      </c>
    </row>
    <row r="1053" spans="1:7" x14ac:dyDescent="0.25">
      <c r="A1053" s="2" t="s">
        <v>1782</v>
      </c>
      <c r="B1053" s="3">
        <v>41424</v>
      </c>
      <c r="C1053" s="20" t="str">
        <f>VLOOKUP(D1053,Quotas!A:B,2,FALSE)</f>
        <v>Manager 11</v>
      </c>
      <c r="D1053" s="2" t="s">
        <v>109</v>
      </c>
      <c r="E1053" s="22" t="str">
        <f t="shared" si="16"/>
        <v>Q2</v>
      </c>
      <c r="F1053" s="22" t="str">
        <f>VLOOKUP(C1053,Quotas!R:S,2,FALSE)</f>
        <v>IN</v>
      </c>
      <c r="G1053" s="4">
        <v>10000</v>
      </c>
    </row>
    <row r="1054" spans="1:7" x14ac:dyDescent="0.25">
      <c r="A1054" s="2" t="s">
        <v>1066</v>
      </c>
      <c r="B1054" s="3">
        <v>41424</v>
      </c>
      <c r="C1054" s="20" t="str">
        <f>VLOOKUP(D1054,Quotas!A:B,2,FALSE)</f>
        <v>Manager 16</v>
      </c>
      <c r="D1054" s="2" t="s">
        <v>118</v>
      </c>
      <c r="E1054" s="22" t="str">
        <f t="shared" si="16"/>
        <v>Q2</v>
      </c>
      <c r="F1054" s="22" t="str">
        <f>VLOOKUP(C1054,Quotas!R:S,2,FALSE)</f>
        <v>SE</v>
      </c>
      <c r="G1054" s="4">
        <v>28067</v>
      </c>
    </row>
    <row r="1055" spans="1:7" x14ac:dyDescent="0.25">
      <c r="A1055" s="2" t="s">
        <v>2096</v>
      </c>
      <c r="B1055" s="3">
        <v>41424</v>
      </c>
      <c r="C1055" s="20" t="str">
        <f>VLOOKUP(D1055,Quotas!A:B,2,FALSE)</f>
        <v>Manager 9</v>
      </c>
      <c r="D1055" s="2" t="s">
        <v>20</v>
      </c>
      <c r="E1055" s="22" t="str">
        <f t="shared" si="16"/>
        <v>Q2</v>
      </c>
      <c r="F1055" s="22" t="str">
        <f>VLOOKUP(C1055,Quotas!R:S,2,FALSE)</f>
        <v>AU</v>
      </c>
      <c r="G1055" s="4">
        <v>11826.36</v>
      </c>
    </row>
    <row r="1056" spans="1:7" x14ac:dyDescent="0.25">
      <c r="A1056" s="2" t="s">
        <v>1652</v>
      </c>
      <c r="B1056" s="3">
        <v>41424</v>
      </c>
      <c r="C1056" s="20" t="str">
        <f>VLOOKUP(D1056,Quotas!A:B,2,FALSE)</f>
        <v>Manager 7</v>
      </c>
      <c r="D1056" s="2" t="s">
        <v>28</v>
      </c>
      <c r="E1056" s="22" t="str">
        <f t="shared" si="16"/>
        <v>Q2</v>
      </c>
      <c r="F1056" s="22" t="str">
        <f>VLOOKUP(C1056,Quotas!R:S,2,FALSE)</f>
        <v>AU</v>
      </c>
      <c r="G1056" s="4">
        <v>1699.25</v>
      </c>
    </row>
    <row r="1057" spans="1:7" x14ac:dyDescent="0.25">
      <c r="A1057" s="2" t="s">
        <v>2840</v>
      </c>
      <c r="B1057" s="3">
        <v>41424</v>
      </c>
      <c r="C1057" s="20" t="str">
        <f>VLOOKUP(D1057,Quotas!A:B,2,FALSE)</f>
        <v>Manager 13</v>
      </c>
      <c r="D1057" s="2" t="s">
        <v>34</v>
      </c>
      <c r="E1057" s="22" t="str">
        <f t="shared" si="16"/>
        <v>Q2</v>
      </c>
      <c r="F1057" s="22" t="str">
        <f>VLOOKUP(C1057,Quotas!R:S,2,FALSE)</f>
        <v>ST</v>
      </c>
      <c r="G1057" s="4">
        <v>0</v>
      </c>
    </row>
    <row r="1058" spans="1:7" x14ac:dyDescent="0.25">
      <c r="A1058" s="2" t="s">
        <v>2841</v>
      </c>
      <c r="B1058" s="3">
        <v>41424</v>
      </c>
      <c r="C1058" s="20" t="str">
        <f>VLOOKUP(D1058,Quotas!A:B,2,FALSE)</f>
        <v>Manager 13</v>
      </c>
      <c r="D1058" s="2" t="s">
        <v>34</v>
      </c>
      <c r="E1058" s="22" t="str">
        <f t="shared" si="16"/>
        <v>Q2</v>
      </c>
      <c r="F1058" s="22" t="str">
        <f>VLOOKUP(C1058,Quotas!R:S,2,FALSE)</f>
        <v>ST</v>
      </c>
      <c r="G1058" s="4">
        <v>130007.01</v>
      </c>
    </row>
    <row r="1059" spans="1:7" x14ac:dyDescent="0.25">
      <c r="A1059" s="2" t="s">
        <v>2951</v>
      </c>
      <c r="B1059" s="3">
        <v>41424</v>
      </c>
      <c r="C1059" s="20" t="str">
        <f>VLOOKUP(D1059,Quotas!A:B,2,FALSE)</f>
        <v>Manager 13</v>
      </c>
      <c r="D1059" s="2" t="s">
        <v>35</v>
      </c>
      <c r="E1059" s="22" t="str">
        <f t="shared" si="16"/>
        <v>Q2</v>
      </c>
      <c r="F1059" s="22" t="str">
        <f>VLOOKUP(C1059,Quotas!R:S,2,FALSE)</f>
        <v>ST</v>
      </c>
      <c r="G1059" s="4">
        <v>16598.41</v>
      </c>
    </row>
    <row r="1060" spans="1:7" x14ac:dyDescent="0.25">
      <c r="A1060" s="2" t="s">
        <v>2907</v>
      </c>
      <c r="B1060" s="3">
        <v>41424</v>
      </c>
      <c r="C1060" s="20" t="str">
        <f>VLOOKUP(D1060,Quotas!A:B,2,FALSE)</f>
        <v>Manager 13</v>
      </c>
      <c r="D1060" s="2" t="s">
        <v>36</v>
      </c>
      <c r="E1060" s="22" t="str">
        <f t="shared" si="16"/>
        <v>Q2</v>
      </c>
      <c r="F1060" s="22" t="str">
        <f>VLOOKUP(C1060,Quotas!R:S,2,FALSE)</f>
        <v>ST</v>
      </c>
      <c r="G1060" s="4">
        <v>7110.51</v>
      </c>
    </row>
    <row r="1061" spans="1:7" x14ac:dyDescent="0.25">
      <c r="A1061" s="2" t="s">
        <v>1133</v>
      </c>
      <c r="B1061" s="3">
        <v>41424</v>
      </c>
      <c r="C1061" s="20" t="str">
        <f>VLOOKUP(D1061,Quotas!A:B,2,FALSE)</f>
        <v>Manager 6</v>
      </c>
      <c r="D1061" s="2" t="s">
        <v>43</v>
      </c>
      <c r="E1061" s="22" t="str">
        <f t="shared" si="16"/>
        <v>Q2</v>
      </c>
      <c r="F1061" s="22" t="str">
        <f>VLOOKUP(C1061,Quotas!R:S,2,FALSE)</f>
        <v>AU</v>
      </c>
      <c r="G1061" s="4">
        <v>0</v>
      </c>
    </row>
    <row r="1062" spans="1:7" x14ac:dyDescent="0.25">
      <c r="A1062" s="2" t="s">
        <v>1134</v>
      </c>
      <c r="B1062" s="3">
        <v>41424</v>
      </c>
      <c r="C1062" s="20" t="str">
        <f>VLOOKUP(D1062,Quotas!A:B,2,FALSE)</f>
        <v>Manager 6</v>
      </c>
      <c r="D1062" s="2" t="s">
        <v>43</v>
      </c>
      <c r="E1062" s="22" t="str">
        <f t="shared" si="16"/>
        <v>Q2</v>
      </c>
      <c r="F1062" s="22" t="str">
        <f>VLOOKUP(C1062,Quotas!R:S,2,FALSE)</f>
        <v>AU</v>
      </c>
      <c r="G1062" s="4">
        <v>60418.2</v>
      </c>
    </row>
    <row r="1063" spans="1:7" x14ac:dyDescent="0.25">
      <c r="A1063" s="2" t="s">
        <v>1363</v>
      </c>
      <c r="B1063" s="3">
        <v>41424</v>
      </c>
      <c r="C1063" s="20" t="str">
        <f>VLOOKUP(D1063,Quotas!A:B,2,FALSE)</f>
        <v>Manager 6</v>
      </c>
      <c r="D1063" s="2" t="s">
        <v>46</v>
      </c>
      <c r="E1063" s="22" t="str">
        <f t="shared" si="16"/>
        <v>Q2</v>
      </c>
      <c r="F1063" s="22" t="str">
        <f>VLOOKUP(C1063,Quotas!R:S,2,FALSE)</f>
        <v>AU</v>
      </c>
      <c r="G1063" s="4">
        <v>79462.789999999994</v>
      </c>
    </row>
    <row r="1064" spans="1:7" x14ac:dyDescent="0.25">
      <c r="A1064" s="2" t="s">
        <v>3142</v>
      </c>
      <c r="B1064" s="3">
        <v>41424</v>
      </c>
      <c r="C1064" s="20" t="str">
        <f>VLOOKUP(D1064,Quotas!A:B,2,FALSE)</f>
        <v>Manager 13</v>
      </c>
      <c r="D1064" s="2" t="s">
        <v>52</v>
      </c>
      <c r="E1064" s="22" t="str">
        <f t="shared" si="16"/>
        <v>Q2</v>
      </c>
      <c r="F1064" s="22" t="str">
        <f>VLOOKUP(C1064,Quotas!R:S,2,FALSE)</f>
        <v>ST</v>
      </c>
      <c r="G1064" s="4">
        <v>0</v>
      </c>
    </row>
    <row r="1065" spans="1:7" x14ac:dyDescent="0.25">
      <c r="A1065" s="2" t="s">
        <v>3143</v>
      </c>
      <c r="B1065" s="3">
        <v>41424</v>
      </c>
      <c r="C1065" s="20" t="str">
        <f>VLOOKUP(D1065,Quotas!A:B,2,FALSE)</f>
        <v>Manager 13</v>
      </c>
      <c r="D1065" s="2" t="s">
        <v>52</v>
      </c>
      <c r="E1065" s="22" t="str">
        <f t="shared" si="16"/>
        <v>Q2</v>
      </c>
      <c r="F1065" s="22" t="str">
        <f>VLOOKUP(C1065,Quotas!R:S,2,FALSE)</f>
        <v>ST</v>
      </c>
      <c r="G1065" s="4">
        <v>454.07</v>
      </c>
    </row>
    <row r="1066" spans="1:7" x14ac:dyDescent="0.25">
      <c r="A1066" s="2" t="s">
        <v>3144</v>
      </c>
      <c r="B1066" s="3">
        <v>41424</v>
      </c>
      <c r="C1066" s="20" t="str">
        <f>VLOOKUP(D1066,Quotas!A:B,2,FALSE)</f>
        <v>Manager 13</v>
      </c>
      <c r="D1066" s="2" t="s">
        <v>52</v>
      </c>
      <c r="E1066" s="22" t="str">
        <f t="shared" si="16"/>
        <v>Q2</v>
      </c>
      <c r="F1066" s="22" t="str">
        <f>VLOOKUP(C1066,Quotas!R:S,2,FALSE)</f>
        <v>ST</v>
      </c>
      <c r="G1066" s="4">
        <v>14004.9</v>
      </c>
    </row>
    <row r="1067" spans="1:7" x14ac:dyDescent="0.25">
      <c r="A1067" s="2" t="s">
        <v>3538</v>
      </c>
      <c r="B1067" s="3">
        <v>41424</v>
      </c>
      <c r="C1067" s="20" t="str">
        <f>VLOOKUP(D1067,Quotas!A:B,2,FALSE)</f>
        <v>Manager 5</v>
      </c>
      <c r="D1067" s="2" t="s">
        <v>68</v>
      </c>
      <c r="E1067" s="22" t="str">
        <f t="shared" si="16"/>
        <v>Q2</v>
      </c>
      <c r="F1067" s="22" t="str">
        <f>VLOOKUP(C1067,Quotas!R:S,2,FALSE)</f>
        <v>SE</v>
      </c>
      <c r="G1067" s="4">
        <v>18933.330000000002</v>
      </c>
    </row>
    <row r="1068" spans="1:7" x14ac:dyDescent="0.25">
      <c r="A1068" s="2" t="s">
        <v>378</v>
      </c>
      <c r="B1068" s="3">
        <v>41424</v>
      </c>
      <c r="C1068" s="20" t="str">
        <f>VLOOKUP(D1068,Quotas!A:B,2,FALSE)</f>
        <v>Manager 3</v>
      </c>
      <c r="D1068" s="2" t="s">
        <v>77</v>
      </c>
      <c r="E1068" s="22" t="str">
        <f t="shared" si="16"/>
        <v>Q2</v>
      </c>
      <c r="F1068" s="22" t="str">
        <f>VLOOKUP(C1068,Quotas!R:S,2,FALSE)</f>
        <v>SE</v>
      </c>
      <c r="G1068" s="4">
        <v>11827.49</v>
      </c>
    </row>
    <row r="1069" spans="1:7" x14ac:dyDescent="0.25">
      <c r="A1069" s="2" t="s">
        <v>509</v>
      </c>
      <c r="B1069" s="3">
        <v>41424</v>
      </c>
      <c r="C1069" s="20" t="str">
        <f>VLOOKUP(D1069,Quotas!A:B,2,FALSE)</f>
        <v>Manager 4</v>
      </c>
      <c r="D1069" s="2" t="s">
        <v>88</v>
      </c>
      <c r="E1069" s="22" t="str">
        <f t="shared" si="16"/>
        <v>Q2</v>
      </c>
      <c r="F1069" s="22" t="str">
        <f>VLOOKUP(C1069,Quotas!R:S,2,FALSE)</f>
        <v>IN</v>
      </c>
      <c r="G1069" s="4">
        <v>4846.8500000000004</v>
      </c>
    </row>
    <row r="1070" spans="1:7" x14ac:dyDescent="0.25">
      <c r="A1070" s="2" t="s">
        <v>551</v>
      </c>
      <c r="B1070" s="3">
        <v>41424</v>
      </c>
      <c r="C1070" s="20" t="str">
        <f>VLOOKUP(D1070,Quotas!A:B,2,FALSE)</f>
        <v>Manager 4</v>
      </c>
      <c r="D1070" s="2" t="s">
        <v>90</v>
      </c>
      <c r="E1070" s="22" t="str">
        <f t="shared" si="16"/>
        <v>Q2</v>
      </c>
      <c r="F1070" s="22" t="str">
        <f>VLOOKUP(C1070,Quotas!R:S,2,FALSE)</f>
        <v>IN</v>
      </c>
      <c r="G1070" s="4">
        <v>3300</v>
      </c>
    </row>
    <row r="1071" spans="1:7" x14ac:dyDescent="0.25">
      <c r="A1071" s="2" t="s">
        <v>2394</v>
      </c>
      <c r="B1071" s="3">
        <v>41425</v>
      </c>
      <c r="C1071" s="20" t="str">
        <f>VLOOKUP(D1071,Quotas!A:B,2,FALSE)</f>
        <v>Manager 11</v>
      </c>
      <c r="D1071" s="2" t="s">
        <v>110</v>
      </c>
      <c r="E1071" s="22" t="str">
        <f t="shared" si="16"/>
        <v>Q2</v>
      </c>
      <c r="F1071" s="22" t="str">
        <f>VLOOKUP(C1071,Quotas!R:S,2,FALSE)</f>
        <v>IN</v>
      </c>
      <c r="G1071" s="4">
        <v>5000</v>
      </c>
    </row>
    <row r="1072" spans="1:7" x14ac:dyDescent="0.25">
      <c r="A1072" s="2" t="s">
        <v>2393</v>
      </c>
      <c r="B1072" s="3">
        <v>41425</v>
      </c>
      <c r="C1072" s="20" t="str">
        <f>VLOOKUP(D1072,Quotas!A:B,2,FALSE)</f>
        <v>Manager 11</v>
      </c>
      <c r="D1072" s="2" t="s">
        <v>112</v>
      </c>
      <c r="E1072" s="22" t="str">
        <f t="shared" si="16"/>
        <v>Q2</v>
      </c>
      <c r="F1072" s="22" t="str">
        <f>VLOOKUP(C1072,Quotas!R:S,2,FALSE)</f>
        <v>IN</v>
      </c>
      <c r="G1072" s="4">
        <v>9500</v>
      </c>
    </row>
    <row r="1073" spans="1:7" x14ac:dyDescent="0.25">
      <c r="A1073" s="2" t="s">
        <v>2517</v>
      </c>
      <c r="B1073" s="3">
        <v>41425</v>
      </c>
      <c r="C1073" s="20" t="str">
        <f>VLOOKUP(D1073,Quotas!A:B,2,FALSE)</f>
        <v>Manager 11</v>
      </c>
      <c r="D1073" s="2" t="s">
        <v>113</v>
      </c>
      <c r="E1073" s="22" t="str">
        <f t="shared" si="16"/>
        <v>Q2</v>
      </c>
      <c r="F1073" s="22" t="str">
        <f>VLOOKUP(C1073,Quotas!R:S,2,FALSE)</f>
        <v>IN</v>
      </c>
      <c r="G1073" s="4">
        <v>4250</v>
      </c>
    </row>
    <row r="1074" spans="1:7" x14ac:dyDescent="0.25">
      <c r="A1074" s="2" t="s">
        <v>2502</v>
      </c>
      <c r="B1074" s="3">
        <v>41425</v>
      </c>
      <c r="C1074" s="20" t="str">
        <f>VLOOKUP(D1074,Quotas!A:B,2,FALSE)</f>
        <v>Manager 11</v>
      </c>
      <c r="D1074" s="2" t="s">
        <v>114</v>
      </c>
      <c r="E1074" s="22" t="str">
        <f t="shared" si="16"/>
        <v>Q2</v>
      </c>
      <c r="F1074" s="22" t="str">
        <f>VLOOKUP(C1074,Quotas!R:S,2,FALSE)</f>
        <v>IN</v>
      </c>
      <c r="G1074" s="4">
        <v>1510</v>
      </c>
    </row>
    <row r="1075" spans="1:7" x14ac:dyDescent="0.25">
      <c r="A1075" s="2" t="s">
        <v>165</v>
      </c>
      <c r="B1075" s="3">
        <v>41425</v>
      </c>
      <c r="C1075" s="20" t="str">
        <f>VLOOKUP(D1075,Quotas!A:B,2,FALSE)</f>
        <v>Manager 5</v>
      </c>
      <c r="D1075" s="2" t="s">
        <v>120</v>
      </c>
      <c r="E1075" s="22" t="str">
        <f t="shared" si="16"/>
        <v>Q2</v>
      </c>
      <c r="F1075" s="22" t="str">
        <f>VLOOKUP(C1075,Quotas!R:S,2,FALSE)</f>
        <v>SE</v>
      </c>
      <c r="G1075" s="4">
        <v>12394.35</v>
      </c>
    </row>
    <row r="1076" spans="1:7" x14ac:dyDescent="0.25">
      <c r="A1076" s="2" t="s">
        <v>883</v>
      </c>
      <c r="B1076" s="3">
        <v>41425</v>
      </c>
      <c r="C1076" s="20" t="str">
        <f>VLOOKUP(D1076,Quotas!A:B,2,FALSE)</f>
        <v>Manager 16</v>
      </c>
      <c r="D1076" s="2" t="s">
        <v>132</v>
      </c>
      <c r="E1076" s="22" t="str">
        <f t="shared" si="16"/>
        <v>Q2</v>
      </c>
      <c r="F1076" s="22" t="str">
        <f>VLOOKUP(C1076,Quotas!R:S,2,FALSE)</f>
        <v>SE</v>
      </c>
      <c r="G1076" s="4">
        <v>167342.17000000001</v>
      </c>
    </row>
    <row r="1077" spans="1:7" x14ac:dyDescent="0.25">
      <c r="A1077" s="2" t="s">
        <v>962</v>
      </c>
      <c r="B1077" s="3">
        <v>41425</v>
      </c>
      <c r="C1077" s="20" t="str">
        <f>VLOOKUP(D1077,Quotas!A:B,2,FALSE)</f>
        <v>Manager 16</v>
      </c>
      <c r="D1077" s="2" t="s">
        <v>139</v>
      </c>
      <c r="E1077" s="22" t="str">
        <f t="shared" si="16"/>
        <v>Q2</v>
      </c>
      <c r="F1077" s="22" t="str">
        <f>VLOOKUP(C1077,Quotas!R:S,2,FALSE)</f>
        <v>SE</v>
      </c>
      <c r="G1077" s="4">
        <v>10100</v>
      </c>
    </row>
    <row r="1078" spans="1:7" x14ac:dyDescent="0.25">
      <c r="A1078" s="2" t="s">
        <v>3448</v>
      </c>
      <c r="B1078" s="3">
        <v>41425</v>
      </c>
      <c r="C1078" s="20" t="str">
        <f>VLOOKUP(D1078,Quotas!A:B,2,FALSE)</f>
        <v>Manager 6</v>
      </c>
      <c r="D1078" s="2" t="s">
        <v>41</v>
      </c>
      <c r="E1078" s="22" t="str">
        <f t="shared" si="16"/>
        <v>Q2</v>
      </c>
      <c r="F1078" s="22" t="str">
        <f>VLOOKUP(C1078,Quotas!R:S,2,FALSE)</f>
        <v>AU</v>
      </c>
      <c r="G1078" s="4">
        <v>6600</v>
      </c>
    </row>
    <row r="1079" spans="1:7" x14ac:dyDescent="0.25">
      <c r="A1079" s="2" t="s">
        <v>3449</v>
      </c>
      <c r="B1079" s="3">
        <v>41425</v>
      </c>
      <c r="C1079" s="20" t="str">
        <f>VLOOKUP(D1079,Quotas!A:B,2,FALSE)</f>
        <v>Manager 6</v>
      </c>
      <c r="D1079" s="2" t="s">
        <v>41</v>
      </c>
      <c r="E1079" s="22" t="str">
        <f t="shared" si="16"/>
        <v>Q2</v>
      </c>
      <c r="F1079" s="22" t="str">
        <f>VLOOKUP(C1079,Quotas!R:S,2,FALSE)</f>
        <v>AU</v>
      </c>
      <c r="G1079" s="4">
        <v>56445</v>
      </c>
    </row>
    <row r="1080" spans="1:7" x14ac:dyDescent="0.25">
      <c r="A1080" s="2" t="s">
        <v>1364</v>
      </c>
      <c r="B1080" s="3">
        <v>41425</v>
      </c>
      <c r="C1080" s="20" t="str">
        <f>VLOOKUP(D1080,Quotas!A:B,2,FALSE)</f>
        <v>Manager 6</v>
      </c>
      <c r="D1080" s="2" t="s">
        <v>44</v>
      </c>
      <c r="E1080" s="22" t="str">
        <f t="shared" si="16"/>
        <v>Q2</v>
      </c>
      <c r="F1080" s="22" t="str">
        <f>VLOOKUP(C1080,Quotas!R:S,2,FALSE)</f>
        <v>AU</v>
      </c>
      <c r="G1080" s="4">
        <v>29047.21</v>
      </c>
    </row>
    <row r="1081" spans="1:7" x14ac:dyDescent="0.25">
      <c r="A1081" s="2" t="s">
        <v>1365</v>
      </c>
      <c r="B1081" s="3">
        <v>41425</v>
      </c>
      <c r="C1081" s="20" t="str">
        <f>VLOOKUP(D1081,Quotas!A:B,2,FALSE)</f>
        <v>Manager 6</v>
      </c>
      <c r="D1081" s="2" t="s">
        <v>46</v>
      </c>
      <c r="E1081" s="22" t="str">
        <f t="shared" si="16"/>
        <v>Q2</v>
      </c>
      <c r="F1081" s="22" t="str">
        <f>VLOOKUP(C1081,Quotas!R:S,2,FALSE)</f>
        <v>AU</v>
      </c>
      <c r="G1081" s="4">
        <v>93054.81</v>
      </c>
    </row>
    <row r="1082" spans="1:7" x14ac:dyDescent="0.25">
      <c r="A1082" s="2" t="s">
        <v>280</v>
      </c>
      <c r="B1082" s="3">
        <v>41425</v>
      </c>
      <c r="C1082" s="20" t="str">
        <f>VLOOKUP(D1082,Quotas!A:B,2,FALSE)</f>
        <v>Manager 2</v>
      </c>
      <c r="D1082" s="2" t="s">
        <v>7</v>
      </c>
      <c r="E1082" s="22" t="str">
        <f t="shared" si="16"/>
        <v>Q2</v>
      </c>
      <c r="F1082" s="22" t="str">
        <f>VLOOKUP(C1082,Quotas!R:S,2,FALSE)</f>
        <v>AU</v>
      </c>
      <c r="G1082" s="4">
        <v>10374</v>
      </c>
    </row>
    <row r="1083" spans="1:7" x14ac:dyDescent="0.25">
      <c r="A1083" s="2" t="s">
        <v>281</v>
      </c>
      <c r="B1083" s="3">
        <v>41425</v>
      </c>
      <c r="C1083" s="20" t="str">
        <f>VLOOKUP(D1083,Quotas!A:B,2,FALSE)</f>
        <v>Manager 2</v>
      </c>
      <c r="D1083" s="2" t="s">
        <v>7</v>
      </c>
      <c r="E1083" s="22" t="str">
        <f t="shared" si="16"/>
        <v>Q2</v>
      </c>
      <c r="F1083" s="22" t="str">
        <f>VLOOKUP(C1083,Quotas!R:S,2,FALSE)</f>
        <v>AU</v>
      </c>
      <c r="G1083" s="4">
        <v>12448.8</v>
      </c>
    </row>
    <row r="1084" spans="1:7" x14ac:dyDescent="0.25">
      <c r="A1084" s="2" t="s">
        <v>282</v>
      </c>
      <c r="B1084" s="3">
        <v>41425</v>
      </c>
      <c r="C1084" s="20" t="str">
        <f>VLOOKUP(D1084,Quotas!A:B,2,FALSE)</f>
        <v>Manager 2</v>
      </c>
      <c r="D1084" s="2" t="s">
        <v>7</v>
      </c>
      <c r="E1084" s="22" t="str">
        <f t="shared" si="16"/>
        <v>Q2</v>
      </c>
      <c r="F1084" s="22" t="str">
        <f>VLOOKUP(C1084,Quotas!R:S,2,FALSE)</f>
        <v>AU</v>
      </c>
      <c r="G1084" s="4">
        <v>12448.8</v>
      </c>
    </row>
    <row r="1085" spans="1:7" x14ac:dyDescent="0.25">
      <c r="A1085" s="2" t="s">
        <v>283</v>
      </c>
      <c r="B1085" s="3">
        <v>41425</v>
      </c>
      <c r="C1085" s="20" t="str">
        <f>VLOOKUP(D1085,Quotas!A:B,2,FALSE)</f>
        <v>Manager 2</v>
      </c>
      <c r="D1085" s="2" t="s">
        <v>7</v>
      </c>
      <c r="E1085" s="22" t="str">
        <f t="shared" si="16"/>
        <v>Q2</v>
      </c>
      <c r="F1085" s="22" t="str">
        <f>VLOOKUP(C1085,Quotas!R:S,2,FALSE)</f>
        <v>AU</v>
      </c>
      <c r="G1085" s="4">
        <v>12448.8</v>
      </c>
    </row>
    <row r="1086" spans="1:7" x14ac:dyDescent="0.25">
      <c r="A1086" s="2" t="s">
        <v>3145</v>
      </c>
      <c r="B1086" s="3">
        <v>41425</v>
      </c>
      <c r="C1086" s="20" t="str">
        <f>VLOOKUP(D1086,Quotas!A:B,2,FALSE)</f>
        <v>Manager 13</v>
      </c>
      <c r="D1086" s="2" t="s">
        <v>52</v>
      </c>
      <c r="E1086" s="22" t="str">
        <f t="shared" si="16"/>
        <v>Q2</v>
      </c>
      <c r="F1086" s="22" t="str">
        <f>VLOOKUP(C1086,Quotas!R:S,2,FALSE)</f>
        <v>ST</v>
      </c>
      <c r="G1086" s="4">
        <v>5187</v>
      </c>
    </row>
    <row r="1087" spans="1:7" x14ac:dyDescent="0.25">
      <c r="A1087" s="2" t="s">
        <v>638</v>
      </c>
      <c r="B1087" s="3">
        <v>41425</v>
      </c>
      <c r="C1087" s="20" t="str">
        <f>VLOOKUP(D1087,Quotas!A:B,2,FALSE)</f>
        <v>Manager 5</v>
      </c>
      <c r="D1087" s="2" t="s">
        <v>74</v>
      </c>
      <c r="E1087" s="22" t="str">
        <f t="shared" si="16"/>
        <v>Q2</v>
      </c>
      <c r="F1087" s="22" t="str">
        <f>VLOOKUP(C1087,Quotas!R:S,2,FALSE)</f>
        <v>SE</v>
      </c>
      <c r="G1087" s="4">
        <v>19475</v>
      </c>
    </row>
    <row r="1088" spans="1:7" x14ac:dyDescent="0.25">
      <c r="A1088" s="2" t="s">
        <v>639</v>
      </c>
      <c r="B1088" s="3">
        <v>41425</v>
      </c>
      <c r="C1088" s="20" t="str">
        <f>VLOOKUP(D1088,Quotas!A:B,2,FALSE)</f>
        <v>Manager 5</v>
      </c>
      <c r="D1088" s="2" t="s">
        <v>74</v>
      </c>
      <c r="E1088" s="22" t="str">
        <f t="shared" si="16"/>
        <v>Q2</v>
      </c>
      <c r="F1088" s="22" t="str">
        <f>VLOOKUP(C1088,Quotas!R:S,2,FALSE)</f>
        <v>SE</v>
      </c>
      <c r="G1088" s="4">
        <v>23800</v>
      </c>
    </row>
    <row r="1089" spans="1:7" x14ac:dyDescent="0.25">
      <c r="A1089" s="2" t="s">
        <v>640</v>
      </c>
      <c r="B1089" s="3">
        <v>41425</v>
      </c>
      <c r="C1089" s="20" t="str">
        <f>VLOOKUP(D1089,Quotas!A:B,2,FALSE)</f>
        <v>Manager 5</v>
      </c>
      <c r="D1089" s="2" t="s">
        <v>74</v>
      </c>
      <c r="E1089" s="22" t="str">
        <f t="shared" si="16"/>
        <v>Q2</v>
      </c>
      <c r="F1089" s="22" t="str">
        <f>VLOOKUP(C1089,Quotas!R:S,2,FALSE)</f>
        <v>SE</v>
      </c>
      <c r="G1089" s="4">
        <v>24020</v>
      </c>
    </row>
    <row r="1090" spans="1:7" x14ac:dyDescent="0.25">
      <c r="A1090" s="2" t="s">
        <v>510</v>
      </c>
      <c r="B1090" s="3">
        <v>41425</v>
      </c>
      <c r="C1090" s="20" t="str">
        <f>VLOOKUP(D1090,Quotas!A:B,2,FALSE)</f>
        <v>Manager 4</v>
      </c>
      <c r="D1090" s="2" t="s">
        <v>88</v>
      </c>
      <c r="E1090" s="22" t="str">
        <f t="shared" si="16"/>
        <v>Q2</v>
      </c>
      <c r="F1090" s="22" t="str">
        <f>VLOOKUP(C1090,Quotas!R:S,2,FALSE)</f>
        <v>IN</v>
      </c>
      <c r="G1090" s="4">
        <v>5000</v>
      </c>
    </row>
    <row r="1091" spans="1:7" x14ac:dyDescent="0.25">
      <c r="A1091" s="2" t="s">
        <v>552</v>
      </c>
      <c r="B1091" s="3">
        <v>41425</v>
      </c>
      <c r="C1091" s="20" t="str">
        <f>VLOOKUP(D1091,Quotas!A:B,2,FALSE)</f>
        <v>Manager 4</v>
      </c>
      <c r="D1091" s="2" t="s">
        <v>90</v>
      </c>
      <c r="E1091" s="22" t="str">
        <f t="shared" ref="E1091:E1154" si="17">"Q"&amp;ROUNDUP(MONTH(B1091)/3,0)</f>
        <v>Q2</v>
      </c>
      <c r="F1091" s="22" t="str">
        <f>VLOOKUP(C1091,Quotas!R:S,2,FALSE)</f>
        <v>IN</v>
      </c>
      <c r="G1091" s="4">
        <v>4462.76</v>
      </c>
    </row>
    <row r="1092" spans="1:7" x14ac:dyDescent="0.25">
      <c r="A1092" s="2" t="s">
        <v>3736</v>
      </c>
      <c r="B1092" s="3">
        <v>41425</v>
      </c>
      <c r="C1092" s="20" t="str">
        <f>VLOOKUP(D1092,Quotas!A:B,2,FALSE)</f>
        <v>Manager 14</v>
      </c>
      <c r="D1092" s="2" t="s">
        <v>94</v>
      </c>
      <c r="E1092" s="22" t="str">
        <f t="shared" si="17"/>
        <v>Q2</v>
      </c>
      <c r="F1092" s="22" t="str">
        <f>VLOOKUP(C1092,Quotas!R:S,2,FALSE)</f>
        <v>IN</v>
      </c>
      <c r="G1092" s="4">
        <v>8265</v>
      </c>
    </row>
    <row r="1093" spans="1:7" x14ac:dyDescent="0.25">
      <c r="A1093" s="2" t="s">
        <v>1908</v>
      </c>
      <c r="B1093" s="3">
        <v>41428</v>
      </c>
      <c r="C1093" s="20" t="str">
        <f>VLOOKUP(D1093,Quotas!A:B,2,FALSE)</f>
        <v>Manager 14</v>
      </c>
      <c r="D1093" s="2" t="s">
        <v>104</v>
      </c>
      <c r="E1093" s="22" t="str">
        <f t="shared" si="17"/>
        <v>Q2</v>
      </c>
      <c r="F1093" s="22" t="str">
        <f>VLOOKUP(C1093,Quotas!R:S,2,FALSE)</f>
        <v>IN</v>
      </c>
      <c r="G1093" s="4">
        <v>10000</v>
      </c>
    </row>
    <row r="1094" spans="1:7" x14ac:dyDescent="0.25">
      <c r="A1094" s="2" t="s">
        <v>2395</v>
      </c>
      <c r="B1094" s="3">
        <v>41428</v>
      </c>
      <c r="C1094" s="20" t="str">
        <f>VLOOKUP(D1094,Quotas!A:B,2,FALSE)</f>
        <v>Manager 11</v>
      </c>
      <c r="D1094" s="2" t="s">
        <v>108</v>
      </c>
      <c r="E1094" s="22" t="str">
        <f t="shared" si="17"/>
        <v>Q2</v>
      </c>
      <c r="F1094" s="22" t="str">
        <f>VLOOKUP(C1094,Quotas!R:S,2,FALSE)</f>
        <v>IN</v>
      </c>
      <c r="G1094" s="4">
        <v>81154</v>
      </c>
    </row>
    <row r="1095" spans="1:7" x14ac:dyDescent="0.25">
      <c r="A1095" s="2" t="s">
        <v>1067</v>
      </c>
      <c r="B1095" s="3">
        <v>41428</v>
      </c>
      <c r="C1095" s="20" t="str">
        <f>VLOOKUP(D1095,Quotas!A:B,2,FALSE)</f>
        <v>Manager 16</v>
      </c>
      <c r="D1095" s="2" t="s">
        <v>118</v>
      </c>
      <c r="E1095" s="22" t="str">
        <f t="shared" si="17"/>
        <v>Q2</v>
      </c>
      <c r="F1095" s="22" t="str">
        <f>VLOOKUP(C1095,Quotas!R:S,2,FALSE)</f>
        <v>SE</v>
      </c>
      <c r="G1095" s="4">
        <v>4410</v>
      </c>
    </row>
    <row r="1096" spans="1:7" x14ac:dyDescent="0.25">
      <c r="A1096" s="2" t="s">
        <v>1366</v>
      </c>
      <c r="B1096" s="3">
        <v>41428</v>
      </c>
      <c r="C1096" s="20" t="str">
        <f>VLOOKUP(D1096,Quotas!A:B,2,FALSE)</f>
        <v>Manager 6</v>
      </c>
      <c r="D1096" s="2" t="s">
        <v>42</v>
      </c>
      <c r="E1096" s="22" t="str">
        <f t="shared" si="17"/>
        <v>Q2</v>
      </c>
      <c r="F1096" s="22" t="str">
        <f>VLOOKUP(C1096,Quotas!R:S,2,FALSE)</f>
        <v>AU</v>
      </c>
      <c r="G1096" s="4">
        <v>0</v>
      </c>
    </row>
    <row r="1097" spans="1:7" x14ac:dyDescent="0.25">
      <c r="A1097" s="2" t="s">
        <v>1367</v>
      </c>
      <c r="B1097" s="3">
        <v>41428</v>
      </c>
      <c r="C1097" s="20" t="str">
        <f>VLOOKUP(D1097,Quotas!A:B,2,FALSE)</f>
        <v>Manager 6</v>
      </c>
      <c r="D1097" s="2" t="s">
        <v>45</v>
      </c>
      <c r="E1097" s="22" t="str">
        <f t="shared" si="17"/>
        <v>Q2</v>
      </c>
      <c r="F1097" s="22" t="str">
        <f>VLOOKUP(C1097,Quotas!R:S,2,FALSE)</f>
        <v>AU</v>
      </c>
      <c r="G1097" s="4">
        <v>12900</v>
      </c>
    </row>
    <row r="1098" spans="1:7" x14ac:dyDescent="0.25">
      <c r="A1098" s="2" t="s">
        <v>3146</v>
      </c>
      <c r="B1098" s="3">
        <v>41428</v>
      </c>
      <c r="C1098" s="20" t="str">
        <f>VLOOKUP(D1098,Quotas!A:B,2,FALSE)</f>
        <v>Manager 13</v>
      </c>
      <c r="D1098" s="2" t="s">
        <v>52</v>
      </c>
      <c r="E1098" s="22" t="str">
        <f t="shared" si="17"/>
        <v>Q2</v>
      </c>
      <c r="F1098" s="22" t="str">
        <f>VLOOKUP(C1098,Quotas!R:S,2,FALSE)</f>
        <v>ST</v>
      </c>
      <c r="G1098" s="4">
        <v>10978.81</v>
      </c>
    </row>
    <row r="1099" spans="1:7" x14ac:dyDescent="0.25">
      <c r="A1099" s="2" t="s">
        <v>3147</v>
      </c>
      <c r="B1099" s="3">
        <v>41428</v>
      </c>
      <c r="C1099" s="20" t="str">
        <f>VLOOKUP(D1099,Quotas!A:B,2,FALSE)</f>
        <v>Manager 13</v>
      </c>
      <c r="D1099" s="2" t="s">
        <v>52</v>
      </c>
      <c r="E1099" s="22" t="str">
        <f t="shared" si="17"/>
        <v>Q2</v>
      </c>
      <c r="F1099" s="22" t="str">
        <f>VLOOKUP(C1099,Quotas!R:S,2,FALSE)</f>
        <v>ST</v>
      </c>
      <c r="G1099" s="4">
        <v>11411.4</v>
      </c>
    </row>
    <row r="1100" spans="1:7" x14ac:dyDescent="0.25">
      <c r="A1100" s="2" t="s">
        <v>2669</v>
      </c>
      <c r="B1100" s="3">
        <v>41428</v>
      </c>
      <c r="C1100" s="20" t="str">
        <f>VLOOKUP(D1100,Quotas!A:B,2,FALSE)</f>
        <v>Manager 12</v>
      </c>
      <c r="D1100" s="2" t="s">
        <v>79</v>
      </c>
      <c r="E1100" s="22" t="str">
        <f t="shared" si="17"/>
        <v>Q2</v>
      </c>
      <c r="F1100" s="22" t="str">
        <f>VLOOKUP(C1100,Quotas!R:S,2,FALSE)</f>
        <v>ST</v>
      </c>
      <c r="G1100" s="4">
        <v>19500</v>
      </c>
    </row>
    <row r="1101" spans="1:7" x14ac:dyDescent="0.25">
      <c r="A1101" s="2" t="s">
        <v>3737</v>
      </c>
      <c r="B1101" s="3">
        <v>41428</v>
      </c>
      <c r="C1101" s="20" t="str">
        <f>VLOOKUP(D1101,Quotas!A:B,2,FALSE)</f>
        <v>Manager 14</v>
      </c>
      <c r="D1101" s="2" t="s">
        <v>94</v>
      </c>
      <c r="E1101" s="22" t="str">
        <f t="shared" si="17"/>
        <v>Q2</v>
      </c>
      <c r="F1101" s="22" t="str">
        <f>VLOOKUP(C1101,Quotas!R:S,2,FALSE)</f>
        <v>IN</v>
      </c>
      <c r="G1101" s="4">
        <v>500</v>
      </c>
    </row>
    <row r="1102" spans="1:7" x14ac:dyDescent="0.25">
      <c r="A1102" s="2" t="s">
        <v>3738</v>
      </c>
      <c r="B1102" s="3">
        <v>41428</v>
      </c>
      <c r="C1102" s="20" t="str">
        <f>VLOOKUP(D1102,Quotas!A:B,2,FALSE)</f>
        <v>Manager 14</v>
      </c>
      <c r="D1102" s="2" t="s">
        <v>94</v>
      </c>
      <c r="E1102" s="22" t="str">
        <f t="shared" si="17"/>
        <v>Q2</v>
      </c>
      <c r="F1102" s="22" t="str">
        <f>VLOOKUP(C1102,Quotas!R:S,2,FALSE)</f>
        <v>IN</v>
      </c>
      <c r="G1102" s="4">
        <v>1927.31</v>
      </c>
    </row>
    <row r="1103" spans="1:7" x14ac:dyDescent="0.25">
      <c r="A1103" s="2" t="s">
        <v>2503</v>
      </c>
      <c r="B1103" s="3">
        <v>41429</v>
      </c>
      <c r="C1103" s="20" t="str">
        <f>VLOOKUP(D1103,Quotas!A:B,2,FALSE)</f>
        <v>Manager 11</v>
      </c>
      <c r="D1103" s="2" t="s">
        <v>114</v>
      </c>
      <c r="E1103" s="22" t="str">
        <f t="shared" si="17"/>
        <v>Q2</v>
      </c>
      <c r="F1103" s="22" t="str">
        <f>VLOOKUP(C1103,Quotas!R:S,2,FALSE)</f>
        <v>IN</v>
      </c>
      <c r="G1103" s="4">
        <v>10500</v>
      </c>
    </row>
    <row r="1104" spans="1:7" x14ac:dyDescent="0.25">
      <c r="A1104" s="2" t="s">
        <v>893</v>
      </c>
      <c r="B1104" s="3">
        <v>41429</v>
      </c>
      <c r="C1104" s="20" t="str">
        <f>VLOOKUP(D1104,Quotas!A:B,2,FALSE)</f>
        <v>Manager 5</v>
      </c>
      <c r="D1104" s="2" t="s">
        <v>119</v>
      </c>
      <c r="E1104" s="22" t="str">
        <f t="shared" si="17"/>
        <v>Q2</v>
      </c>
      <c r="F1104" s="22" t="str">
        <f>VLOOKUP(C1104,Quotas!R:S,2,FALSE)</f>
        <v>SE</v>
      </c>
      <c r="G1104" s="4">
        <v>7400</v>
      </c>
    </row>
    <row r="1105" spans="1:7" x14ac:dyDescent="0.25">
      <c r="A1105" s="2" t="s">
        <v>3559</v>
      </c>
      <c r="B1105" s="3">
        <v>41429</v>
      </c>
      <c r="C1105" s="20" t="str">
        <f>VLOOKUP(D1105,Quotas!A:B,2,FALSE)</f>
        <v>Manager 16</v>
      </c>
      <c r="D1105" s="2" t="s">
        <v>135</v>
      </c>
      <c r="E1105" s="22" t="str">
        <f t="shared" si="17"/>
        <v>Q2</v>
      </c>
      <c r="F1105" s="22" t="str">
        <f>VLOOKUP(C1105,Quotas!R:S,2,FALSE)</f>
        <v>SE</v>
      </c>
      <c r="G1105" s="4">
        <v>4433.33</v>
      </c>
    </row>
    <row r="1106" spans="1:7" x14ac:dyDescent="0.25">
      <c r="A1106" s="2" t="s">
        <v>4290</v>
      </c>
      <c r="B1106" s="3">
        <v>41429</v>
      </c>
      <c r="C1106" s="20" t="str">
        <f>VLOOKUP(D1106,Quotas!A:B,2,FALSE)</f>
        <v>Manager 16</v>
      </c>
      <c r="D1106" s="2" t="s">
        <v>138</v>
      </c>
      <c r="E1106" s="22" t="str">
        <f t="shared" si="17"/>
        <v>Q2</v>
      </c>
      <c r="F1106" s="22" t="str">
        <f>VLOOKUP(C1106,Quotas!R:S,2,FALSE)</f>
        <v>SE</v>
      </c>
      <c r="G1106" s="4">
        <v>1975</v>
      </c>
    </row>
    <row r="1107" spans="1:7" x14ac:dyDescent="0.25">
      <c r="A1107" s="2" t="s">
        <v>4291</v>
      </c>
      <c r="B1107" s="3">
        <v>41429</v>
      </c>
      <c r="C1107" s="20" t="str">
        <f>VLOOKUP(D1107,Quotas!A:B,2,FALSE)</f>
        <v>Manager 16</v>
      </c>
      <c r="D1107" s="2" t="s">
        <v>138</v>
      </c>
      <c r="E1107" s="22" t="str">
        <f t="shared" si="17"/>
        <v>Q2</v>
      </c>
      <c r="F1107" s="22" t="str">
        <f>VLOOKUP(C1107,Quotas!R:S,2,FALSE)</f>
        <v>SE</v>
      </c>
      <c r="G1107" s="4">
        <v>21925</v>
      </c>
    </row>
    <row r="1108" spans="1:7" x14ac:dyDescent="0.25">
      <c r="A1108" s="2" t="s">
        <v>3450</v>
      </c>
      <c r="B1108" s="3">
        <v>41429</v>
      </c>
      <c r="C1108" s="20" t="str">
        <f>VLOOKUP(D1108,Quotas!A:B,2,FALSE)</f>
        <v>Manager 6</v>
      </c>
      <c r="D1108" s="2" t="s">
        <v>41</v>
      </c>
      <c r="E1108" s="22" t="str">
        <f t="shared" si="17"/>
        <v>Q2</v>
      </c>
      <c r="F1108" s="22" t="str">
        <f>VLOOKUP(C1108,Quotas!R:S,2,FALSE)</f>
        <v>AU</v>
      </c>
      <c r="G1108" s="4">
        <v>0</v>
      </c>
    </row>
    <row r="1109" spans="1:7" x14ac:dyDescent="0.25">
      <c r="A1109" s="2" t="s">
        <v>3451</v>
      </c>
      <c r="B1109" s="3">
        <v>41429</v>
      </c>
      <c r="C1109" s="20" t="str">
        <f>VLOOKUP(D1109,Quotas!A:B,2,FALSE)</f>
        <v>Manager 6</v>
      </c>
      <c r="D1109" s="2" t="s">
        <v>41</v>
      </c>
      <c r="E1109" s="22" t="str">
        <f t="shared" si="17"/>
        <v>Q2</v>
      </c>
      <c r="F1109" s="22" t="str">
        <f>VLOOKUP(C1109,Quotas!R:S,2,FALSE)</f>
        <v>AU</v>
      </c>
      <c r="G1109" s="4">
        <v>1382.5</v>
      </c>
    </row>
    <row r="1110" spans="1:7" x14ac:dyDescent="0.25">
      <c r="A1110" s="2" t="s">
        <v>1368</v>
      </c>
      <c r="B1110" s="3">
        <v>41429</v>
      </c>
      <c r="C1110" s="20" t="str">
        <f>VLOOKUP(D1110,Quotas!A:B,2,FALSE)</f>
        <v>Manager 6</v>
      </c>
      <c r="D1110" s="2" t="s">
        <v>44</v>
      </c>
      <c r="E1110" s="22" t="str">
        <f t="shared" si="17"/>
        <v>Q2</v>
      </c>
      <c r="F1110" s="22" t="str">
        <f>VLOOKUP(C1110,Quotas!R:S,2,FALSE)</f>
        <v>AU</v>
      </c>
      <c r="G1110" s="4">
        <v>1556.1</v>
      </c>
    </row>
    <row r="1111" spans="1:7" x14ac:dyDescent="0.25">
      <c r="A1111" s="2" t="s">
        <v>1369</v>
      </c>
      <c r="B1111" s="3">
        <v>41429</v>
      </c>
      <c r="C1111" s="20" t="str">
        <f>VLOOKUP(D1111,Quotas!A:B,2,FALSE)</f>
        <v>Manager 6</v>
      </c>
      <c r="D1111" s="2" t="s">
        <v>45</v>
      </c>
      <c r="E1111" s="22" t="str">
        <f t="shared" si="17"/>
        <v>Q2</v>
      </c>
      <c r="F1111" s="22" t="str">
        <f>VLOOKUP(C1111,Quotas!R:S,2,FALSE)</f>
        <v>AU</v>
      </c>
      <c r="G1111" s="4">
        <v>46100</v>
      </c>
    </row>
    <row r="1112" spans="1:7" x14ac:dyDescent="0.25">
      <c r="A1112" s="2" t="s">
        <v>284</v>
      </c>
      <c r="B1112" s="3">
        <v>41429</v>
      </c>
      <c r="C1112" s="20" t="str">
        <f>VLOOKUP(D1112,Quotas!A:B,2,FALSE)</f>
        <v>Manager 2</v>
      </c>
      <c r="D1112" s="2" t="s">
        <v>7</v>
      </c>
      <c r="E1112" s="22" t="str">
        <f t="shared" si="17"/>
        <v>Q2</v>
      </c>
      <c r="F1112" s="22" t="str">
        <f>VLOOKUP(C1112,Quotas!R:S,2,FALSE)</f>
        <v>AU</v>
      </c>
      <c r="G1112" s="4">
        <v>24897.61</v>
      </c>
    </row>
    <row r="1113" spans="1:7" x14ac:dyDescent="0.25">
      <c r="A1113" s="2" t="s">
        <v>3332</v>
      </c>
      <c r="B1113" s="3">
        <v>41429</v>
      </c>
      <c r="C1113" s="20" t="str">
        <f>VLOOKUP(D1113,Quotas!A:B,2,FALSE)</f>
        <v>Manager 13</v>
      </c>
      <c r="D1113" s="2" t="s">
        <v>50</v>
      </c>
      <c r="E1113" s="22" t="str">
        <f t="shared" si="17"/>
        <v>Q2</v>
      </c>
      <c r="F1113" s="22" t="str">
        <f>VLOOKUP(C1113,Quotas!R:S,2,FALSE)</f>
        <v>ST</v>
      </c>
      <c r="G1113" s="4">
        <v>2500</v>
      </c>
    </row>
    <row r="1114" spans="1:7" x14ac:dyDescent="0.25">
      <c r="A1114" s="2" t="s">
        <v>3148</v>
      </c>
      <c r="B1114" s="3">
        <v>41429</v>
      </c>
      <c r="C1114" s="20" t="str">
        <f>VLOOKUP(D1114,Quotas!A:B,2,FALSE)</f>
        <v>Manager 13</v>
      </c>
      <c r="D1114" s="2" t="s">
        <v>51</v>
      </c>
      <c r="E1114" s="22" t="str">
        <f t="shared" si="17"/>
        <v>Q2</v>
      </c>
      <c r="F1114" s="22" t="str">
        <f>VLOOKUP(C1114,Quotas!R:S,2,FALSE)</f>
        <v>ST</v>
      </c>
      <c r="G1114" s="4">
        <v>0</v>
      </c>
    </row>
    <row r="1115" spans="1:7" x14ac:dyDescent="0.25">
      <c r="A1115" s="2" t="s">
        <v>3149</v>
      </c>
      <c r="B1115" s="3">
        <v>41429</v>
      </c>
      <c r="C1115" s="20" t="str">
        <f>VLOOKUP(D1115,Quotas!A:B,2,FALSE)</f>
        <v>Manager 13</v>
      </c>
      <c r="D1115" s="2" t="s">
        <v>51</v>
      </c>
      <c r="E1115" s="22" t="str">
        <f t="shared" si="17"/>
        <v>Q2</v>
      </c>
      <c r="F1115" s="22" t="str">
        <f>VLOOKUP(C1115,Quotas!R:S,2,FALSE)</f>
        <v>ST</v>
      </c>
      <c r="G1115" s="4">
        <v>1556.1</v>
      </c>
    </row>
    <row r="1116" spans="1:7" x14ac:dyDescent="0.25">
      <c r="A1116" s="2" t="s">
        <v>4071</v>
      </c>
      <c r="B1116" s="3">
        <v>41429</v>
      </c>
      <c r="C1116" s="20" t="str">
        <f>VLOOKUP(D1116,Quotas!A:B,2,FALSE)</f>
        <v>Manager 15</v>
      </c>
      <c r="D1116" s="2" t="s">
        <v>57</v>
      </c>
      <c r="E1116" s="22" t="str">
        <f t="shared" si="17"/>
        <v>Q2</v>
      </c>
      <c r="F1116" s="22" t="str">
        <f>VLOOKUP(C1116,Quotas!R:S,2,FALSE)</f>
        <v>AU</v>
      </c>
      <c r="G1116" s="4">
        <v>7261.8</v>
      </c>
    </row>
    <row r="1117" spans="1:7" x14ac:dyDescent="0.25">
      <c r="A1117" s="2" t="s">
        <v>3820</v>
      </c>
      <c r="B1117" s="3">
        <v>41429</v>
      </c>
      <c r="C1117" s="20" t="str">
        <f>VLOOKUP(D1117,Quotas!A:B,2,FALSE)</f>
        <v>Manager 15</v>
      </c>
      <c r="D1117" s="2" t="s">
        <v>58</v>
      </c>
      <c r="E1117" s="22" t="str">
        <f t="shared" si="17"/>
        <v>Q2</v>
      </c>
      <c r="F1117" s="22" t="str">
        <f>VLOOKUP(C1117,Quotas!R:S,2,FALSE)</f>
        <v>AU</v>
      </c>
      <c r="G1117" s="4">
        <v>0</v>
      </c>
    </row>
    <row r="1118" spans="1:7" x14ac:dyDescent="0.25">
      <c r="A1118" s="2" t="s">
        <v>4070</v>
      </c>
      <c r="B1118" s="3">
        <v>41429</v>
      </c>
      <c r="C1118" s="20" t="str">
        <f>VLOOKUP(D1118,Quotas!A:B,2,FALSE)</f>
        <v>Manager 15</v>
      </c>
      <c r="D1118" s="2" t="s">
        <v>60</v>
      </c>
      <c r="E1118" s="22" t="str">
        <f t="shared" si="17"/>
        <v>Q2</v>
      </c>
      <c r="F1118" s="22" t="str">
        <f>VLOOKUP(C1118,Quotas!R:S,2,FALSE)</f>
        <v>AU</v>
      </c>
      <c r="G1118" s="4">
        <v>10374</v>
      </c>
    </row>
    <row r="1119" spans="1:7" x14ac:dyDescent="0.25">
      <c r="A1119" s="2" t="s">
        <v>1202</v>
      </c>
      <c r="B1119" s="3">
        <v>41429</v>
      </c>
      <c r="C1119" s="20" t="str">
        <f>VLOOKUP(D1119,Quotas!A:B,2,FALSE)</f>
        <v>Manager 15</v>
      </c>
      <c r="D1119" s="2" t="s">
        <v>62</v>
      </c>
      <c r="E1119" s="22" t="str">
        <f t="shared" si="17"/>
        <v>Q2</v>
      </c>
      <c r="F1119" s="22" t="str">
        <f>VLOOKUP(C1119,Quotas!R:S,2,FALSE)</f>
        <v>AU</v>
      </c>
      <c r="G1119" s="4">
        <v>3112.2</v>
      </c>
    </row>
    <row r="1120" spans="1:7" x14ac:dyDescent="0.25">
      <c r="A1120" s="2" t="s">
        <v>2097</v>
      </c>
      <c r="B1120" s="3">
        <v>41430</v>
      </c>
      <c r="C1120" s="20" t="str">
        <f>VLOOKUP(D1120,Quotas!A:B,2,FALSE)</f>
        <v>Manager 9</v>
      </c>
      <c r="D1120" s="2" t="s">
        <v>21</v>
      </c>
      <c r="E1120" s="22" t="str">
        <f t="shared" si="17"/>
        <v>Q2</v>
      </c>
      <c r="F1120" s="22" t="str">
        <f>VLOOKUP(C1120,Quotas!R:S,2,FALSE)</f>
        <v>AU</v>
      </c>
      <c r="G1120" s="4">
        <v>12189.45</v>
      </c>
    </row>
    <row r="1121" spans="1:7" x14ac:dyDescent="0.25">
      <c r="A1121" s="2" t="s">
        <v>1653</v>
      </c>
      <c r="B1121" s="3">
        <v>41430</v>
      </c>
      <c r="C1121" s="20" t="str">
        <f>VLOOKUP(D1121,Quotas!A:B,2,FALSE)</f>
        <v>Manager 7</v>
      </c>
      <c r="D1121" s="2" t="s">
        <v>27</v>
      </c>
      <c r="E1121" s="22" t="str">
        <f t="shared" si="17"/>
        <v>Q2</v>
      </c>
      <c r="F1121" s="22" t="str">
        <f>VLOOKUP(C1121,Quotas!R:S,2,FALSE)</f>
        <v>AU</v>
      </c>
      <c r="G1121" s="4">
        <v>13226.85</v>
      </c>
    </row>
    <row r="1122" spans="1:7" x14ac:dyDescent="0.25">
      <c r="A1122" s="2" t="s">
        <v>1370</v>
      </c>
      <c r="B1122" s="3">
        <v>41430</v>
      </c>
      <c r="C1122" s="20" t="str">
        <f>VLOOKUP(D1122,Quotas!A:B,2,FALSE)</f>
        <v>Manager 6</v>
      </c>
      <c r="D1122" s="2" t="s">
        <v>44</v>
      </c>
      <c r="E1122" s="22" t="str">
        <f t="shared" si="17"/>
        <v>Q2</v>
      </c>
      <c r="F1122" s="22" t="str">
        <f>VLOOKUP(C1122,Quotas!R:S,2,FALSE)</f>
        <v>AU</v>
      </c>
      <c r="G1122" s="4">
        <v>58094.42</v>
      </c>
    </row>
    <row r="1123" spans="1:7" x14ac:dyDescent="0.25">
      <c r="A1123" s="2" t="s">
        <v>3333</v>
      </c>
      <c r="B1123" s="3">
        <v>41430</v>
      </c>
      <c r="C1123" s="20" t="str">
        <f>VLOOKUP(D1123,Quotas!A:B,2,FALSE)</f>
        <v>Manager 13</v>
      </c>
      <c r="D1123" s="2" t="s">
        <v>50</v>
      </c>
      <c r="E1123" s="22" t="str">
        <f t="shared" si="17"/>
        <v>Q2</v>
      </c>
      <c r="F1123" s="22" t="str">
        <f>VLOOKUP(C1123,Quotas!R:S,2,FALSE)</f>
        <v>ST</v>
      </c>
      <c r="G1123" s="4">
        <v>6743.1</v>
      </c>
    </row>
    <row r="1124" spans="1:7" x14ac:dyDescent="0.25">
      <c r="A1124" s="2" t="s">
        <v>4072</v>
      </c>
      <c r="B1124" s="3">
        <v>41430</v>
      </c>
      <c r="C1124" s="20" t="str">
        <f>VLOOKUP(D1124,Quotas!A:B,2,FALSE)</f>
        <v>Manager 15</v>
      </c>
      <c r="D1124" s="2" t="s">
        <v>60</v>
      </c>
      <c r="E1124" s="22" t="str">
        <f t="shared" si="17"/>
        <v>Q2</v>
      </c>
      <c r="F1124" s="22" t="str">
        <f>VLOOKUP(C1124,Quotas!R:S,2,FALSE)</f>
        <v>AU</v>
      </c>
      <c r="G1124" s="4">
        <v>12000</v>
      </c>
    </row>
    <row r="1125" spans="1:7" x14ac:dyDescent="0.25">
      <c r="A1125" s="2" t="s">
        <v>1203</v>
      </c>
      <c r="B1125" s="3">
        <v>41430</v>
      </c>
      <c r="C1125" s="20" t="str">
        <f>VLOOKUP(D1125,Quotas!A:B,2,FALSE)</f>
        <v>Manager 15</v>
      </c>
      <c r="D1125" s="2" t="s">
        <v>62</v>
      </c>
      <c r="E1125" s="22" t="str">
        <f t="shared" si="17"/>
        <v>Q2</v>
      </c>
      <c r="F1125" s="22" t="str">
        <f>VLOOKUP(C1125,Quotas!R:S,2,FALSE)</f>
        <v>AU</v>
      </c>
      <c r="G1125" s="4">
        <v>12448.8</v>
      </c>
    </row>
    <row r="1126" spans="1:7" x14ac:dyDescent="0.25">
      <c r="A1126" s="2" t="s">
        <v>2670</v>
      </c>
      <c r="B1126" s="3">
        <v>41430</v>
      </c>
      <c r="C1126" s="20" t="str">
        <f>VLOOKUP(D1126,Quotas!A:B,2,FALSE)</f>
        <v>Manager 12</v>
      </c>
      <c r="D1126" s="2" t="s">
        <v>79</v>
      </c>
      <c r="E1126" s="22" t="str">
        <f t="shared" si="17"/>
        <v>Q2</v>
      </c>
      <c r="F1126" s="22" t="str">
        <f>VLOOKUP(C1126,Quotas!R:S,2,FALSE)</f>
        <v>ST</v>
      </c>
      <c r="G1126" s="4">
        <v>427.5</v>
      </c>
    </row>
    <row r="1127" spans="1:7" x14ac:dyDescent="0.25">
      <c r="A1127" s="2" t="s">
        <v>2671</v>
      </c>
      <c r="B1127" s="3">
        <v>41430</v>
      </c>
      <c r="C1127" s="20" t="str">
        <f>VLOOKUP(D1127,Quotas!A:B,2,FALSE)</f>
        <v>Manager 12</v>
      </c>
      <c r="D1127" s="2" t="s">
        <v>79</v>
      </c>
      <c r="E1127" s="22" t="str">
        <f t="shared" si="17"/>
        <v>Q2</v>
      </c>
      <c r="F1127" s="22" t="str">
        <f>VLOOKUP(C1127,Quotas!R:S,2,FALSE)</f>
        <v>ST</v>
      </c>
      <c r="G1127" s="4">
        <v>1166.67</v>
      </c>
    </row>
    <row r="1128" spans="1:7" x14ac:dyDescent="0.25">
      <c r="A1128" s="2" t="s">
        <v>1840</v>
      </c>
      <c r="B1128" s="3">
        <v>41430</v>
      </c>
      <c r="C1128" s="20" t="str">
        <f>VLOOKUP(D1128,Quotas!A:B,2,FALSE)</f>
        <v>Manager 14</v>
      </c>
      <c r="D1128" s="2" t="s">
        <v>96</v>
      </c>
      <c r="E1128" s="22" t="str">
        <f t="shared" si="17"/>
        <v>Q2</v>
      </c>
      <c r="F1128" s="22" t="str">
        <f>VLOOKUP(C1128,Quotas!R:S,2,FALSE)</f>
        <v>IN</v>
      </c>
      <c r="G1128" s="4">
        <v>6600</v>
      </c>
    </row>
    <row r="1129" spans="1:7" x14ac:dyDescent="0.25">
      <c r="A1129" s="2" t="s">
        <v>1783</v>
      </c>
      <c r="B1129" s="3">
        <v>41431</v>
      </c>
      <c r="C1129" s="20" t="str">
        <f>VLOOKUP(D1129,Quotas!A:B,2,FALSE)</f>
        <v>Manager 11</v>
      </c>
      <c r="D1129" s="2" t="s">
        <v>109</v>
      </c>
      <c r="E1129" s="22" t="str">
        <f t="shared" si="17"/>
        <v>Q2</v>
      </c>
      <c r="F1129" s="22" t="str">
        <f>VLOOKUP(C1129,Quotas!R:S,2,FALSE)</f>
        <v>IN</v>
      </c>
      <c r="G1129" s="4">
        <v>9030</v>
      </c>
    </row>
    <row r="1130" spans="1:7" x14ac:dyDescent="0.25">
      <c r="A1130" s="2" t="s">
        <v>2396</v>
      </c>
      <c r="B1130" s="3">
        <v>41431</v>
      </c>
      <c r="C1130" s="20" t="str">
        <f>VLOOKUP(D1130,Quotas!A:B,2,FALSE)</f>
        <v>Manager 11</v>
      </c>
      <c r="D1130" s="2" t="s">
        <v>110</v>
      </c>
      <c r="E1130" s="22" t="str">
        <f t="shared" si="17"/>
        <v>Q2</v>
      </c>
      <c r="F1130" s="22" t="str">
        <f>VLOOKUP(C1130,Quotas!R:S,2,FALSE)</f>
        <v>IN</v>
      </c>
      <c r="G1130" s="4">
        <v>8400</v>
      </c>
    </row>
    <row r="1131" spans="1:7" x14ac:dyDescent="0.25">
      <c r="A1131" s="2" t="s">
        <v>1654</v>
      </c>
      <c r="B1131" s="3">
        <v>41431</v>
      </c>
      <c r="C1131" s="20" t="str">
        <f>VLOOKUP(D1131,Quotas!A:B,2,FALSE)</f>
        <v>Manager 7</v>
      </c>
      <c r="D1131" s="2" t="s">
        <v>28</v>
      </c>
      <c r="E1131" s="22" t="str">
        <f t="shared" si="17"/>
        <v>Q2</v>
      </c>
      <c r="F1131" s="22" t="str">
        <f>VLOOKUP(C1131,Quotas!R:S,2,FALSE)</f>
        <v>AU</v>
      </c>
      <c r="G1131" s="4">
        <v>12900</v>
      </c>
    </row>
    <row r="1132" spans="1:7" x14ac:dyDescent="0.25">
      <c r="A1132" s="2" t="s">
        <v>1371</v>
      </c>
      <c r="B1132" s="3">
        <v>41431</v>
      </c>
      <c r="C1132" s="20" t="str">
        <f>VLOOKUP(D1132,Quotas!A:B,2,FALSE)</f>
        <v>Manager 6</v>
      </c>
      <c r="D1132" s="2" t="s">
        <v>42</v>
      </c>
      <c r="E1132" s="22" t="str">
        <f t="shared" si="17"/>
        <v>Q2</v>
      </c>
      <c r="F1132" s="22" t="str">
        <f>VLOOKUP(C1132,Quotas!R:S,2,FALSE)</f>
        <v>AU</v>
      </c>
      <c r="G1132" s="4">
        <v>0</v>
      </c>
    </row>
    <row r="1133" spans="1:7" x14ac:dyDescent="0.25">
      <c r="A1133" s="2" t="s">
        <v>1135</v>
      </c>
      <c r="B1133" s="3">
        <v>41431</v>
      </c>
      <c r="C1133" s="20" t="str">
        <f>VLOOKUP(D1133,Quotas!A:B,2,FALSE)</f>
        <v>Manager 6</v>
      </c>
      <c r="D1133" s="2" t="s">
        <v>43</v>
      </c>
      <c r="E1133" s="22" t="str">
        <f t="shared" si="17"/>
        <v>Q2</v>
      </c>
      <c r="F1133" s="22" t="str">
        <f>VLOOKUP(C1133,Quotas!R:S,2,FALSE)</f>
        <v>AU</v>
      </c>
      <c r="G1133" s="4">
        <v>17635.810000000001</v>
      </c>
    </row>
    <row r="1134" spans="1:7" x14ac:dyDescent="0.25">
      <c r="A1134" s="2" t="s">
        <v>1136</v>
      </c>
      <c r="B1134" s="3">
        <v>41431</v>
      </c>
      <c r="C1134" s="20" t="str">
        <f>VLOOKUP(D1134,Quotas!A:B,2,FALSE)</f>
        <v>Manager 6</v>
      </c>
      <c r="D1134" s="2" t="s">
        <v>43</v>
      </c>
      <c r="E1134" s="22" t="str">
        <f t="shared" si="17"/>
        <v>Q2</v>
      </c>
      <c r="F1134" s="22" t="str">
        <f>VLOOKUP(C1134,Quotas!R:S,2,FALSE)</f>
        <v>AU</v>
      </c>
      <c r="G1134" s="4">
        <v>15405.4</v>
      </c>
    </row>
    <row r="1135" spans="1:7" x14ac:dyDescent="0.25">
      <c r="A1135" s="2" t="s">
        <v>1137</v>
      </c>
      <c r="B1135" s="3">
        <v>41431</v>
      </c>
      <c r="C1135" s="20" t="str">
        <f>VLOOKUP(D1135,Quotas!A:B,2,FALSE)</f>
        <v>Manager 6</v>
      </c>
      <c r="D1135" s="2" t="s">
        <v>43</v>
      </c>
      <c r="E1135" s="22" t="str">
        <f t="shared" si="17"/>
        <v>Q2</v>
      </c>
      <c r="F1135" s="22" t="str">
        <f>VLOOKUP(C1135,Quotas!R:S,2,FALSE)</f>
        <v>AU</v>
      </c>
      <c r="G1135" s="4">
        <v>10892.7</v>
      </c>
    </row>
    <row r="1136" spans="1:7" x14ac:dyDescent="0.25">
      <c r="A1136" s="2" t="s">
        <v>1138</v>
      </c>
      <c r="B1136" s="3">
        <v>41431</v>
      </c>
      <c r="C1136" s="20" t="str">
        <f>VLOOKUP(D1136,Quotas!A:B,2,FALSE)</f>
        <v>Manager 6</v>
      </c>
      <c r="D1136" s="2" t="s">
        <v>43</v>
      </c>
      <c r="E1136" s="22" t="str">
        <f t="shared" si="17"/>
        <v>Q2</v>
      </c>
      <c r="F1136" s="22" t="str">
        <f>VLOOKUP(C1136,Quotas!R:S,2,FALSE)</f>
        <v>AU</v>
      </c>
      <c r="G1136" s="4">
        <v>37346.410000000003</v>
      </c>
    </row>
    <row r="1137" spans="1:7" x14ac:dyDescent="0.25">
      <c r="A1137" s="2" t="s">
        <v>285</v>
      </c>
      <c r="B1137" s="3">
        <v>41431</v>
      </c>
      <c r="C1137" s="20" t="str">
        <f>VLOOKUP(D1137,Quotas!A:B,2,FALSE)</f>
        <v>Manager 2</v>
      </c>
      <c r="D1137" s="2" t="s">
        <v>8</v>
      </c>
      <c r="E1137" s="22" t="str">
        <f t="shared" si="17"/>
        <v>Q2</v>
      </c>
      <c r="F1137" s="22" t="str">
        <f>VLOOKUP(C1137,Quotas!R:S,2,FALSE)</f>
        <v>AU</v>
      </c>
      <c r="G1137" s="4">
        <v>12448.8</v>
      </c>
    </row>
    <row r="1138" spans="1:7" x14ac:dyDescent="0.25">
      <c r="A1138" s="2" t="s">
        <v>4073</v>
      </c>
      <c r="B1138" s="3">
        <v>41431</v>
      </c>
      <c r="C1138" s="20" t="str">
        <f>VLOOKUP(D1138,Quotas!A:B,2,FALSE)</f>
        <v>Manager 15</v>
      </c>
      <c r="D1138" s="2" t="s">
        <v>60</v>
      </c>
      <c r="E1138" s="22" t="str">
        <f t="shared" si="17"/>
        <v>Q2</v>
      </c>
      <c r="F1138" s="22" t="str">
        <f>VLOOKUP(C1138,Quotas!R:S,2,FALSE)</f>
        <v>AU</v>
      </c>
      <c r="G1138" s="4">
        <v>12677.03</v>
      </c>
    </row>
    <row r="1139" spans="1:7" x14ac:dyDescent="0.25">
      <c r="A1139" s="2" t="s">
        <v>4074</v>
      </c>
      <c r="B1139" s="3">
        <v>41431</v>
      </c>
      <c r="C1139" s="20" t="str">
        <f>VLOOKUP(D1139,Quotas!A:B,2,FALSE)</f>
        <v>Manager 15</v>
      </c>
      <c r="D1139" s="2" t="s">
        <v>61</v>
      </c>
      <c r="E1139" s="22" t="str">
        <f t="shared" si="17"/>
        <v>Q2</v>
      </c>
      <c r="F1139" s="22" t="str">
        <f>VLOOKUP(C1139,Quotas!R:S,2,FALSE)</f>
        <v>AU</v>
      </c>
      <c r="G1139" s="4">
        <v>14004.9</v>
      </c>
    </row>
    <row r="1140" spans="1:7" x14ac:dyDescent="0.25">
      <c r="A1140" s="2" t="s">
        <v>2672</v>
      </c>
      <c r="B1140" s="3">
        <v>41431</v>
      </c>
      <c r="C1140" s="20" t="str">
        <f>VLOOKUP(D1140,Quotas!A:B,2,FALSE)</f>
        <v>Manager 12</v>
      </c>
      <c r="D1140" s="2" t="s">
        <v>79</v>
      </c>
      <c r="E1140" s="22" t="str">
        <f t="shared" si="17"/>
        <v>Q2</v>
      </c>
      <c r="F1140" s="22" t="str">
        <f>VLOOKUP(C1140,Quotas!R:S,2,FALSE)</f>
        <v>ST</v>
      </c>
      <c r="G1140" s="4">
        <v>5000</v>
      </c>
    </row>
    <row r="1141" spans="1:7" x14ac:dyDescent="0.25">
      <c r="A1141" s="2" t="s">
        <v>760</v>
      </c>
      <c r="B1141" s="3">
        <v>41431</v>
      </c>
      <c r="C1141" s="20" t="str">
        <f>VLOOKUP(D1141,Quotas!A:B,2,FALSE)</f>
        <v>Manager 5</v>
      </c>
      <c r="D1141" s="2" t="s">
        <v>83</v>
      </c>
      <c r="E1141" s="22" t="str">
        <f t="shared" si="17"/>
        <v>Q2</v>
      </c>
      <c r="F1141" s="22" t="str">
        <f>VLOOKUP(C1141,Quotas!R:S,2,FALSE)</f>
        <v>SE</v>
      </c>
      <c r="G1141" s="4">
        <v>35000</v>
      </c>
    </row>
    <row r="1142" spans="1:7" x14ac:dyDescent="0.25">
      <c r="A1142" s="2" t="s">
        <v>511</v>
      </c>
      <c r="B1142" s="3">
        <v>41431</v>
      </c>
      <c r="C1142" s="20" t="str">
        <f>VLOOKUP(D1142,Quotas!A:B,2,FALSE)</f>
        <v>Manager 4</v>
      </c>
      <c r="D1142" s="2" t="s">
        <v>88</v>
      </c>
      <c r="E1142" s="22" t="str">
        <f t="shared" si="17"/>
        <v>Q2</v>
      </c>
      <c r="F1142" s="22" t="str">
        <f>VLOOKUP(C1142,Quotas!R:S,2,FALSE)</f>
        <v>IN</v>
      </c>
      <c r="G1142" s="4">
        <v>2469.15</v>
      </c>
    </row>
    <row r="1143" spans="1:7" x14ac:dyDescent="0.25">
      <c r="A1143" s="2" t="s">
        <v>3739</v>
      </c>
      <c r="B1143" s="3">
        <v>41431</v>
      </c>
      <c r="C1143" s="20" t="str">
        <f>VLOOKUP(D1143,Quotas!A:B,2,FALSE)</f>
        <v>Manager 14</v>
      </c>
      <c r="D1143" s="2" t="s">
        <v>94</v>
      </c>
      <c r="E1143" s="22" t="str">
        <f t="shared" si="17"/>
        <v>Q2</v>
      </c>
      <c r="F1143" s="22" t="str">
        <f>VLOOKUP(C1143,Quotas!R:S,2,FALSE)</f>
        <v>IN</v>
      </c>
      <c r="G1143" s="4">
        <v>3600</v>
      </c>
    </row>
    <row r="1144" spans="1:7" x14ac:dyDescent="0.25">
      <c r="A1144" s="2" t="s">
        <v>3696</v>
      </c>
      <c r="B1144" s="3">
        <v>41432</v>
      </c>
      <c r="C1144" s="20" t="str">
        <f>VLOOKUP(D1144,Quotas!A:B,2,FALSE)</f>
        <v>Manager 14</v>
      </c>
      <c r="D1144" s="2" t="s">
        <v>99</v>
      </c>
      <c r="E1144" s="22" t="str">
        <f t="shared" si="17"/>
        <v>Q2</v>
      </c>
      <c r="F1144" s="22" t="str">
        <f>VLOOKUP(C1144,Quotas!R:S,2,FALSE)</f>
        <v>IN</v>
      </c>
      <c r="G1144" s="4">
        <v>20000</v>
      </c>
    </row>
    <row r="1145" spans="1:7" x14ac:dyDescent="0.25">
      <c r="A1145" s="2" t="s">
        <v>1909</v>
      </c>
      <c r="B1145" s="3">
        <v>41432</v>
      </c>
      <c r="C1145" s="20" t="str">
        <f>VLOOKUP(D1145,Quotas!A:B,2,FALSE)</f>
        <v>Manager 14</v>
      </c>
      <c r="D1145" s="2" t="s">
        <v>104</v>
      </c>
      <c r="E1145" s="22" t="str">
        <f t="shared" si="17"/>
        <v>Q2</v>
      </c>
      <c r="F1145" s="22" t="str">
        <f>VLOOKUP(C1145,Quotas!R:S,2,FALSE)</f>
        <v>IN</v>
      </c>
      <c r="G1145" s="4">
        <v>5236.43</v>
      </c>
    </row>
    <row r="1146" spans="1:7" x14ac:dyDescent="0.25">
      <c r="A1146" s="2" t="s">
        <v>963</v>
      </c>
      <c r="B1146" s="3">
        <v>41432</v>
      </c>
      <c r="C1146" s="20" t="str">
        <f>VLOOKUP(D1146,Quotas!A:B,2,FALSE)</f>
        <v>Manager 16</v>
      </c>
      <c r="D1146" s="2" t="s">
        <v>139</v>
      </c>
      <c r="E1146" s="22" t="str">
        <f t="shared" si="17"/>
        <v>Q2</v>
      </c>
      <c r="F1146" s="22" t="str">
        <f>VLOOKUP(C1146,Quotas!R:S,2,FALSE)</f>
        <v>SE</v>
      </c>
      <c r="G1146" s="4">
        <v>1273.6199999999999</v>
      </c>
    </row>
    <row r="1147" spans="1:7" x14ac:dyDescent="0.25">
      <c r="A1147" s="2" t="s">
        <v>2100</v>
      </c>
      <c r="B1147" s="3">
        <v>41432</v>
      </c>
      <c r="C1147" s="20" t="str">
        <f>VLOOKUP(D1147,Quotas!A:B,2,FALSE)</f>
        <v>Manager 9</v>
      </c>
      <c r="D1147" s="2" t="s">
        <v>17</v>
      </c>
      <c r="E1147" s="22" t="str">
        <f t="shared" si="17"/>
        <v>Q2</v>
      </c>
      <c r="F1147" s="22" t="str">
        <f>VLOOKUP(C1147,Quotas!R:S,2,FALSE)</f>
        <v>AU</v>
      </c>
      <c r="G1147" s="4">
        <v>10892.7</v>
      </c>
    </row>
    <row r="1148" spans="1:7" x14ac:dyDescent="0.25">
      <c r="A1148" s="2" t="s">
        <v>2101</v>
      </c>
      <c r="B1148" s="3">
        <v>41432</v>
      </c>
      <c r="C1148" s="20" t="str">
        <f>VLOOKUP(D1148,Quotas!A:B,2,FALSE)</f>
        <v>Manager 9</v>
      </c>
      <c r="D1148" s="2" t="s">
        <v>19</v>
      </c>
      <c r="E1148" s="22" t="str">
        <f t="shared" si="17"/>
        <v>Q2</v>
      </c>
      <c r="F1148" s="22" t="str">
        <f>VLOOKUP(C1148,Quotas!R:S,2,FALSE)</f>
        <v>AU</v>
      </c>
      <c r="G1148" s="4">
        <v>12448.8</v>
      </c>
    </row>
    <row r="1149" spans="1:7" x14ac:dyDescent="0.25">
      <c r="A1149" s="2" t="s">
        <v>2098</v>
      </c>
      <c r="B1149" s="3">
        <v>41432</v>
      </c>
      <c r="C1149" s="20" t="str">
        <f>VLOOKUP(D1149,Quotas!A:B,2,FALSE)</f>
        <v>Manager 9</v>
      </c>
      <c r="D1149" s="2" t="s">
        <v>20</v>
      </c>
      <c r="E1149" s="22" t="str">
        <f t="shared" si="17"/>
        <v>Q2</v>
      </c>
      <c r="F1149" s="22" t="str">
        <f>VLOOKUP(C1149,Quotas!R:S,2,FALSE)</f>
        <v>AU</v>
      </c>
      <c r="G1149" s="4">
        <v>11826.36</v>
      </c>
    </row>
    <row r="1150" spans="1:7" x14ac:dyDescent="0.25">
      <c r="A1150" s="2" t="s">
        <v>2099</v>
      </c>
      <c r="B1150" s="3">
        <v>41432</v>
      </c>
      <c r="C1150" s="20" t="str">
        <f>VLOOKUP(D1150,Quotas!A:B,2,FALSE)</f>
        <v>Manager 9</v>
      </c>
      <c r="D1150" s="2" t="s">
        <v>21</v>
      </c>
      <c r="E1150" s="22" t="str">
        <f t="shared" si="17"/>
        <v>Q2</v>
      </c>
      <c r="F1150" s="22" t="str">
        <f>VLOOKUP(C1150,Quotas!R:S,2,FALSE)</f>
        <v>AU</v>
      </c>
      <c r="G1150" s="4">
        <v>22485.65</v>
      </c>
    </row>
    <row r="1151" spans="1:7" x14ac:dyDescent="0.25">
      <c r="A1151" s="2" t="s">
        <v>2952</v>
      </c>
      <c r="B1151" s="3">
        <v>41432</v>
      </c>
      <c r="C1151" s="20" t="str">
        <f>VLOOKUP(D1151,Quotas!A:B,2,FALSE)</f>
        <v>Manager 13</v>
      </c>
      <c r="D1151" s="2" t="s">
        <v>35</v>
      </c>
      <c r="E1151" s="22" t="str">
        <f t="shared" si="17"/>
        <v>Q2</v>
      </c>
      <c r="F1151" s="22" t="str">
        <f>VLOOKUP(C1151,Quotas!R:S,2,FALSE)</f>
        <v>ST</v>
      </c>
      <c r="G1151" s="4">
        <v>10374</v>
      </c>
    </row>
    <row r="1152" spans="1:7" x14ac:dyDescent="0.25">
      <c r="A1152" s="2" t="s">
        <v>2953</v>
      </c>
      <c r="B1152" s="3">
        <v>41432</v>
      </c>
      <c r="C1152" s="20" t="str">
        <f>VLOOKUP(D1152,Quotas!A:B,2,FALSE)</f>
        <v>Manager 13</v>
      </c>
      <c r="D1152" s="2" t="s">
        <v>35</v>
      </c>
      <c r="E1152" s="22" t="str">
        <f t="shared" si="17"/>
        <v>Q2</v>
      </c>
      <c r="F1152" s="22" t="str">
        <f>VLOOKUP(C1152,Quotas!R:S,2,FALSE)</f>
        <v>ST</v>
      </c>
      <c r="G1152" s="4">
        <v>10923.83</v>
      </c>
    </row>
    <row r="1153" spans="1:7" x14ac:dyDescent="0.25">
      <c r="A1153" s="2" t="s">
        <v>286</v>
      </c>
      <c r="B1153" s="3">
        <v>41432</v>
      </c>
      <c r="C1153" s="20" t="str">
        <f>VLOOKUP(D1153,Quotas!A:B,2,FALSE)</f>
        <v>Manager 2</v>
      </c>
      <c r="D1153" s="2" t="s">
        <v>7</v>
      </c>
      <c r="E1153" s="22" t="str">
        <f t="shared" si="17"/>
        <v>Q2</v>
      </c>
      <c r="F1153" s="22" t="str">
        <f>VLOOKUP(C1153,Quotas!R:S,2,FALSE)</f>
        <v>AU</v>
      </c>
      <c r="G1153" s="4">
        <v>11203.92</v>
      </c>
    </row>
    <row r="1154" spans="1:7" x14ac:dyDescent="0.25">
      <c r="A1154" s="2" t="s">
        <v>3334</v>
      </c>
      <c r="B1154" s="3">
        <v>41432</v>
      </c>
      <c r="C1154" s="20" t="str">
        <f>VLOOKUP(D1154,Quotas!A:B,2,FALSE)</f>
        <v>Manager 13</v>
      </c>
      <c r="D1154" s="2" t="s">
        <v>50</v>
      </c>
      <c r="E1154" s="22" t="str">
        <f t="shared" si="17"/>
        <v>Q2</v>
      </c>
      <c r="F1154" s="22" t="str">
        <f>VLOOKUP(C1154,Quotas!R:S,2,FALSE)</f>
        <v>ST</v>
      </c>
      <c r="G1154" s="4">
        <v>0</v>
      </c>
    </row>
    <row r="1155" spans="1:7" x14ac:dyDescent="0.25">
      <c r="A1155" s="2" t="s">
        <v>379</v>
      </c>
      <c r="B1155" s="3">
        <v>41432</v>
      </c>
      <c r="C1155" s="20" t="str">
        <f>VLOOKUP(D1155,Quotas!A:B,2,FALSE)</f>
        <v>Manager 3</v>
      </c>
      <c r="D1155" s="2" t="s">
        <v>77</v>
      </c>
      <c r="E1155" s="22" t="str">
        <f t="shared" ref="E1155:E1218" si="18">"Q"&amp;ROUNDUP(MONTH(B1155)/3,0)</f>
        <v>Q2</v>
      </c>
      <c r="F1155" s="22" t="str">
        <f>VLOOKUP(C1155,Quotas!R:S,2,FALSE)</f>
        <v>SE</v>
      </c>
      <c r="G1155" s="4">
        <v>9426.42</v>
      </c>
    </row>
    <row r="1156" spans="1:7" x14ac:dyDescent="0.25">
      <c r="A1156" s="2" t="s">
        <v>2673</v>
      </c>
      <c r="B1156" s="3">
        <v>41432</v>
      </c>
      <c r="C1156" s="20" t="str">
        <f>VLOOKUP(D1156,Quotas!A:B,2,FALSE)</f>
        <v>Manager 12</v>
      </c>
      <c r="D1156" s="2" t="s">
        <v>79</v>
      </c>
      <c r="E1156" s="22" t="str">
        <f t="shared" si="18"/>
        <v>Q2</v>
      </c>
      <c r="F1156" s="22" t="str">
        <f>VLOOKUP(C1156,Quotas!R:S,2,FALSE)</f>
        <v>ST</v>
      </c>
      <c r="G1156" s="4">
        <v>1410</v>
      </c>
    </row>
    <row r="1157" spans="1:7" x14ac:dyDescent="0.25">
      <c r="A1157" s="2" t="s">
        <v>2674</v>
      </c>
      <c r="B1157" s="3">
        <v>41432</v>
      </c>
      <c r="C1157" s="20" t="str">
        <f>VLOOKUP(D1157,Quotas!A:B,2,FALSE)</f>
        <v>Manager 12</v>
      </c>
      <c r="D1157" s="2" t="s">
        <v>79</v>
      </c>
      <c r="E1157" s="22" t="str">
        <f t="shared" si="18"/>
        <v>Q2</v>
      </c>
      <c r="F1157" s="22" t="str">
        <f>VLOOKUP(C1157,Quotas!R:S,2,FALSE)</f>
        <v>ST</v>
      </c>
      <c r="G1157" s="4">
        <v>8219.11</v>
      </c>
    </row>
    <row r="1158" spans="1:7" x14ac:dyDescent="0.25">
      <c r="A1158" s="2" t="s">
        <v>761</v>
      </c>
      <c r="B1158" s="3">
        <v>41432</v>
      </c>
      <c r="C1158" s="20" t="str">
        <f>VLOOKUP(D1158,Quotas!A:B,2,FALSE)</f>
        <v>Manager 5</v>
      </c>
      <c r="D1158" s="2" t="s">
        <v>83</v>
      </c>
      <c r="E1158" s="22" t="str">
        <f t="shared" si="18"/>
        <v>Q2</v>
      </c>
      <c r="F1158" s="22" t="str">
        <f>VLOOKUP(C1158,Quotas!R:S,2,FALSE)</f>
        <v>SE</v>
      </c>
      <c r="G1158" s="4">
        <v>5425</v>
      </c>
    </row>
    <row r="1159" spans="1:7" x14ac:dyDescent="0.25">
      <c r="A1159" s="2" t="s">
        <v>762</v>
      </c>
      <c r="B1159" s="3">
        <v>41432</v>
      </c>
      <c r="C1159" s="20" t="str">
        <f>VLOOKUP(D1159,Quotas!A:B,2,FALSE)</f>
        <v>Manager 5</v>
      </c>
      <c r="D1159" s="2" t="s">
        <v>83</v>
      </c>
      <c r="E1159" s="22" t="str">
        <f t="shared" si="18"/>
        <v>Q2</v>
      </c>
      <c r="F1159" s="22" t="str">
        <f>VLOOKUP(C1159,Quotas!R:S,2,FALSE)</f>
        <v>SE</v>
      </c>
      <c r="G1159" s="4">
        <v>11610</v>
      </c>
    </row>
    <row r="1160" spans="1:7" x14ac:dyDescent="0.25">
      <c r="A1160" s="2" t="s">
        <v>553</v>
      </c>
      <c r="B1160" s="3">
        <v>41432</v>
      </c>
      <c r="C1160" s="20" t="str">
        <f>VLOOKUP(D1160,Quotas!A:B,2,FALSE)</f>
        <v>Manager 4</v>
      </c>
      <c r="D1160" s="2" t="s">
        <v>90</v>
      </c>
      <c r="E1160" s="22" t="str">
        <f t="shared" si="18"/>
        <v>Q2</v>
      </c>
      <c r="F1160" s="22" t="str">
        <f>VLOOKUP(C1160,Quotas!R:S,2,FALSE)</f>
        <v>IN</v>
      </c>
      <c r="G1160" s="4">
        <v>5157.78</v>
      </c>
    </row>
    <row r="1161" spans="1:7" x14ac:dyDescent="0.25">
      <c r="A1161" s="2" t="s">
        <v>1372</v>
      </c>
      <c r="B1161" s="3">
        <v>41433</v>
      </c>
      <c r="C1161" s="20" t="str">
        <f>VLOOKUP(D1161,Quotas!A:B,2,FALSE)</f>
        <v>Manager 6</v>
      </c>
      <c r="D1161" s="2" t="s">
        <v>45</v>
      </c>
      <c r="E1161" s="22" t="str">
        <f t="shared" si="18"/>
        <v>Q2</v>
      </c>
      <c r="F1161" s="22" t="str">
        <f>VLOOKUP(C1161,Quotas!R:S,2,FALSE)</f>
        <v>AU</v>
      </c>
      <c r="G1161" s="4">
        <v>19555</v>
      </c>
    </row>
    <row r="1162" spans="1:7" x14ac:dyDescent="0.25">
      <c r="A1162" s="2" t="s">
        <v>3150</v>
      </c>
      <c r="B1162" s="3">
        <v>41433</v>
      </c>
      <c r="C1162" s="20" t="str">
        <f>VLOOKUP(D1162,Quotas!A:B,2,FALSE)</f>
        <v>Manager 13</v>
      </c>
      <c r="D1162" s="2" t="s">
        <v>52</v>
      </c>
      <c r="E1162" s="22" t="str">
        <f t="shared" si="18"/>
        <v>Q2</v>
      </c>
      <c r="F1162" s="22" t="str">
        <f>VLOOKUP(C1162,Quotas!R:S,2,FALSE)</f>
        <v>ST</v>
      </c>
      <c r="G1162" s="4">
        <v>13558.82</v>
      </c>
    </row>
    <row r="1163" spans="1:7" x14ac:dyDescent="0.25">
      <c r="A1163" s="2" t="s">
        <v>894</v>
      </c>
      <c r="B1163" s="3">
        <v>41435</v>
      </c>
      <c r="C1163" s="20" t="str">
        <f>VLOOKUP(D1163,Quotas!A:B,2,FALSE)</f>
        <v>Manager 5</v>
      </c>
      <c r="D1163" s="2" t="s">
        <v>119</v>
      </c>
      <c r="E1163" s="22" t="str">
        <f t="shared" si="18"/>
        <v>Q2</v>
      </c>
      <c r="F1163" s="22" t="str">
        <f>VLOOKUP(C1163,Quotas!R:S,2,FALSE)</f>
        <v>SE</v>
      </c>
      <c r="G1163" s="4">
        <v>11500</v>
      </c>
    </row>
    <row r="1164" spans="1:7" x14ac:dyDescent="0.25">
      <c r="A1164" s="2" t="s">
        <v>827</v>
      </c>
      <c r="B1164" s="3">
        <v>41435</v>
      </c>
      <c r="C1164" s="20" t="str">
        <f>VLOOKUP(D1164,Quotas!A:B,2,FALSE)</f>
        <v>Manager 16</v>
      </c>
      <c r="D1164" s="2" t="s">
        <v>132</v>
      </c>
      <c r="E1164" s="22" t="str">
        <f t="shared" si="18"/>
        <v>Q2</v>
      </c>
      <c r="F1164" s="22" t="str">
        <f>VLOOKUP(C1164,Quotas!R:S,2,FALSE)</f>
        <v>SE</v>
      </c>
      <c r="G1164" s="4">
        <v>0</v>
      </c>
    </row>
    <row r="1165" spans="1:7" x14ac:dyDescent="0.25">
      <c r="A1165" s="2" t="s">
        <v>4292</v>
      </c>
      <c r="B1165" s="3">
        <v>41435</v>
      </c>
      <c r="C1165" s="20" t="str">
        <f>VLOOKUP(D1165,Quotas!A:B,2,FALSE)</f>
        <v>Manager 16</v>
      </c>
      <c r="D1165" s="2" t="s">
        <v>138</v>
      </c>
      <c r="E1165" s="22" t="str">
        <f t="shared" si="18"/>
        <v>Q2</v>
      </c>
      <c r="F1165" s="22" t="str">
        <f>VLOOKUP(C1165,Quotas!R:S,2,FALSE)</f>
        <v>SE</v>
      </c>
      <c r="G1165" s="4">
        <v>63500</v>
      </c>
    </row>
    <row r="1166" spans="1:7" x14ac:dyDescent="0.25">
      <c r="A1166" s="2" t="s">
        <v>2875</v>
      </c>
      <c r="B1166" s="3">
        <v>41435</v>
      </c>
      <c r="C1166" s="20" t="str">
        <f>VLOOKUP(D1166,Quotas!A:B,2,FALSE)</f>
        <v>Manager 13</v>
      </c>
      <c r="D1166" s="2" t="s">
        <v>36</v>
      </c>
      <c r="E1166" s="22" t="str">
        <f t="shared" si="18"/>
        <v>Q2</v>
      </c>
      <c r="F1166" s="22" t="str">
        <f>VLOOKUP(C1166,Quotas!R:S,2,FALSE)</f>
        <v>ST</v>
      </c>
      <c r="G1166" s="4">
        <v>4750</v>
      </c>
    </row>
    <row r="1167" spans="1:7" x14ac:dyDescent="0.25">
      <c r="A1167" s="2" t="s">
        <v>1373</v>
      </c>
      <c r="B1167" s="3">
        <v>41435</v>
      </c>
      <c r="C1167" s="20" t="str">
        <f>VLOOKUP(D1167,Quotas!A:B,2,FALSE)</f>
        <v>Manager 6</v>
      </c>
      <c r="D1167" s="2" t="s">
        <v>42</v>
      </c>
      <c r="E1167" s="22" t="str">
        <f t="shared" si="18"/>
        <v>Q2</v>
      </c>
      <c r="F1167" s="22" t="str">
        <f>VLOOKUP(C1167,Quotas!R:S,2,FALSE)</f>
        <v>AU</v>
      </c>
      <c r="G1167" s="4">
        <v>6583.33</v>
      </c>
    </row>
    <row r="1168" spans="1:7" x14ac:dyDescent="0.25">
      <c r="A1168" s="2" t="s">
        <v>1374</v>
      </c>
      <c r="B1168" s="3">
        <v>41435</v>
      </c>
      <c r="C1168" s="20" t="str">
        <f>VLOOKUP(D1168,Quotas!A:B,2,FALSE)</f>
        <v>Manager 6</v>
      </c>
      <c r="D1168" s="2" t="s">
        <v>44</v>
      </c>
      <c r="E1168" s="22" t="str">
        <f t="shared" si="18"/>
        <v>Q2</v>
      </c>
      <c r="F1168" s="22" t="str">
        <f>VLOOKUP(C1168,Quotas!R:S,2,FALSE)</f>
        <v>AU</v>
      </c>
      <c r="G1168" s="4">
        <v>112663.75</v>
      </c>
    </row>
    <row r="1169" spans="1:7" x14ac:dyDescent="0.25">
      <c r="A1169" s="2" t="s">
        <v>2566</v>
      </c>
      <c r="B1169" s="3">
        <v>41435</v>
      </c>
      <c r="C1169" s="20" t="str">
        <f>VLOOKUP(D1169,Quotas!A:B,2,FALSE)</f>
        <v>Manager 12</v>
      </c>
      <c r="D1169" s="2" t="s">
        <v>73</v>
      </c>
      <c r="E1169" s="22" t="str">
        <f t="shared" si="18"/>
        <v>Q2</v>
      </c>
      <c r="F1169" s="22" t="str">
        <f>VLOOKUP(C1169,Quotas!R:S,2,FALSE)</f>
        <v>ST</v>
      </c>
      <c r="G1169" s="4">
        <v>0</v>
      </c>
    </row>
    <row r="1170" spans="1:7" x14ac:dyDescent="0.25">
      <c r="A1170" s="2" t="s">
        <v>2567</v>
      </c>
      <c r="B1170" s="3">
        <v>41435</v>
      </c>
      <c r="C1170" s="20" t="str">
        <f>VLOOKUP(D1170,Quotas!A:B,2,FALSE)</f>
        <v>Manager 12</v>
      </c>
      <c r="D1170" s="2" t="s">
        <v>73</v>
      </c>
      <c r="E1170" s="22" t="str">
        <f t="shared" si="18"/>
        <v>Q2</v>
      </c>
      <c r="F1170" s="22" t="str">
        <f>VLOOKUP(C1170,Quotas!R:S,2,FALSE)</f>
        <v>ST</v>
      </c>
      <c r="G1170" s="4">
        <v>811.89</v>
      </c>
    </row>
    <row r="1171" spans="1:7" x14ac:dyDescent="0.25">
      <c r="A1171" s="2" t="s">
        <v>429</v>
      </c>
      <c r="B1171" s="3">
        <v>41435</v>
      </c>
      <c r="C1171" s="20" t="str">
        <f>VLOOKUP(D1171,Quotas!A:B,2,FALSE)</f>
        <v>Manager 3</v>
      </c>
      <c r="D1171" s="2" t="s">
        <v>76</v>
      </c>
      <c r="E1171" s="22" t="str">
        <f t="shared" si="18"/>
        <v>Q2</v>
      </c>
      <c r="F1171" s="22" t="str">
        <f>VLOOKUP(C1171,Quotas!R:S,2,FALSE)</f>
        <v>SE</v>
      </c>
      <c r="G1171" s="4">
        <v>6000</v>
      </c>
    </row>
    <row r="1172" spans="1:7" x14ac:dyDescent="0.25">
      <c r="A1172" s="2" t="s">
        <v>430</v>
      </c>
      <c r="B1172" s="3">
        <v>41435</v>
      </c>
      <c r="C1172" s="20" t="str">
        <f>VLOOKUP(D1172,Quotas!A:B,2,FALSE)</f>
        <v>Manager 3</v>
      </c>
      <c r="D1172" s="2" t="s">
        <v>76</v>
      </c>
      <c r="E1172" s="22" t="str">
        <f t="shared" si="18"/>
        <v>Q2</v>
      </c>
      <c r="F1172" s="22" t="str">
        <f>VLOOKUP(C1172,Quotas!R:S,2,FALSE)</f>
        <v>SE</v>
      </c>
      <c r="G1172" s="4">
        <v>9421.9</v>
      </c>
    </row>
    <row r="1173" spans="1:7" x14ac:dyDescent="0.25">
      <c r="A1173" s="2" t="s">
        <v>554</v>
      </c>
      <c r="B1173" s="3">
        <v>41435</v>
      </c>
      <c r="C1173" s="20" t="str">
        <f>VLOOKUP(D1173,Quotas!A:B,2,FALSE)</f>
        <v>Manager 4</v>
      </c>
      <c r="D1173" s="2" t="s">
        <v>91</v>
      </c>
      <c r="E1173" s="22" t="str">
        <f t="shared" si="18"/>
        <v>Q2</v>
      </c>
      <c r="F1173" s="22" t="str">
        <f>VLOOKUP(C1173,Quotas!R:S,2,FALSE)</f>
        <v>IN</v>
      </c>
      <c r="G1173" s="4">
        <v>6400</v>
      </c>
    </row>
    <row r="1174" spans="1:7" x14ac:dyDescent="0.25">
      <c r="A1174" s="2" t="s">
        <v>1498</v>
      </c>
      <c r="B1174" s="3">
        <v>41436</v>
      </c>
      <c r="C1174" s="20" t="str">
        <f>VLOOKUP(D1174,Quotas!A:B,2,FALSE)</f>
        <v>Manager 2</v>
      </c>
      <c r="D1174" s="2" t="s">
        <v>6</v>
      </c>
      <c r="E1174" s="22" t="str">
        <f t="shared" si="18"/>
        <v>Q2</v>
      </c>
      <c r="F1174" s="22" t="str">
        <f>VLOOKUP(C1174,Quotas!R:S,2,FALSE)</f>
        <v>AU</v>
      </c>
      <c r="G1174" s="4">
        <v>12448.8</v>
      </c>
    </row>
    <row r="1175" spans="1:7" x14ac:dyDescent="0.25">
      <c r="A1175" s="2" t="s">
        <v>1587</v>
      </c>
      <c r="B1175" s="3">
        <v>41436</v>
      </c>
      <c r="C1175" s="20" t="str">
        <f>VLOOKUP(D1175,Quotas!A:B,2,FALSE)</f>
        <v>Manager 6</v>
      </c>
      <c r="D1175" s="2" t="s">
        <v>40</v>
      </c>
      <c r="E1175" s="22" t="str">
        <f t="shared" si="18"/>
        <v>Q2</v>
      </c>
      <c r="F1175" s="22" t="str">
        <f>VLOOKUP(C1175,Quotas!R:S,2,FALSE)</f>
        <v>AU</v>
      </c>
      <c r="G1175" s="4">
        <v>29877.13</v>
      </c>
    </row>
    <row r="1176" spans="1:7" x14ac:dyDescent="0.25">
      <c r="A1176" s="2" t="s">
        <v>3452</v>
      </c>
      <c r="B1176" s="3">
        <v>41436</v>
      </c>
      <c r="C1176" s="20" t="str">
        <f>VLOOKUP(D1176,Quotas!A:B,2,FALSE)</f>
        <v>Manager 6</v>
      </c>
      <c r="D1176" s="2" t="s">
        <v>41</v>
      </c>
      <c r="E1176" s="22" t="str">
        <f t="shared" si="18"/>
        <v>Q2</v>
      </c>
      <c r="F1176" s="22" t="str">
        <f>VLOOKUP(C1176,Quotas!R:S,2,FALSE)</f>
        <v>AU</v>
      </c>
      <c r="G1176" s="4">
        <v>24878.98</v>
      </c>
    </row>
    <row r="1177" spans="1:7" x14ac:dyDescent="0.25">
      <c r="A1177" s="2" t="s">
        <v>3335</v>
      </c>
      <c r="B1177" s="3">
        <v>41436</v>
      </c>
      <c r="C1177" s="20" t="str">
        <f>VLOOKUP(D1177,Quotas!A:B,2,FALSE)</f>
        <v>Manager 13</v>
      </c>
      <c r="D1177" s="2" t="s">
        <v>50</v>
      </c>
      <c r="E1177" s="22" t="str">
        <f t="shared" si="18"/>
        <v>Q2</v>
      </c>
      <c r="F1177" s="22" t="str">
        <f>VLOOKUP(C1177,Quotas!R:S,2,FALSE)</f>
        <v>ST</v>
      </c>
      <c r="G1177" s="4">
        <v>41041.370000000003</v>
      </c>
    </row>
    <row r="1178" spans="1:7" x14ac:dyDescent="0.25">
      <c r="A1178" s="2" t="s">
        <v>380</v>
      </c>
      <c r="B1178" s="3">
        <v>41436</v>
      </c>
      <c r="C1178" s="20" t="str">
        <f>VLOOKUP(D1178,Quotas!A:B,2,FALSE)</f>
        <v>Manager 3</v>
      </c>
      <c r="D1178" s="2" t="s">
        <v>77</v>
      </c>
      <c r="E1178" s="22" t="str">
        <f t="shared" si="18"/>
        <v>Q2</v>
      </c>
      <c r="F1178" s="22" t="str">
        <f>VLOOKUP(C1178,Quotas!R:S,2,FALSE)</f>
        <v>SE</v>
      </c>
      <c r="G1178" s="4">
        <v>44302.99</v>
      </c>
    </row>
    <row r="1179" spans="1:7" x14ac:dyDescent="0.25">
      <c r="A1179" s="2" t="s">
        <v>763</v>
      </c>
      <c r="B1179" s="3">
        <v>41436</v>
      </c>
      <c r="C1179" s="20" t="str">
        <f>VLOOKUP(D1179,Quotas!A:B,2,FALSE)</f>
        <v>Manager 5</v>
      </c>
      <c r="D1179" s="2" t="s">
        <v>83</v>
      </c>
      <c r="E1179" s="22" t="str">
        <f t="shared" si="18"/>
        <v>Q2</v>
      </c>
      <c r="F1179" s="22" t="str">
        <f>VLOOKUP(C1179,Quotas!R:S,2,FALSE)</f>
        <v>SE</v>
      </c>
      <c r="G1179" s="4">
        <v>2450</v>
      </c>
    </row>
    <row r="1180" spans="1:7" x14ac:dyDescent="0.25">
      <c r="A1180" s="2" t="s">
        <v>555</v>
      </c>
      <c r="B1180" s="3">
        <v>41436</v>
      </c>
      <c r="C1180" s="20" t="str">
        <f>VLOOKUP(D1180,Quotas!A:B,2,FALSE)</f>
        <v>Manager 4</v>
      </c>
      <c r="D1180" s="2" t="s">
        <v>91</v>
      </c>
      <c r="E1180" s="22" t="str">
        <f t="shared" si="18"/>
        <v>Q2</v>
      </c>
      <c r="F1180" s="22" t="str">
        <f>VLOOKUP(C1180,Quotas!R:S,2,FALSE)</f>
        <v>IN</v>
      </c>
      <c r="G1180" s="4">
        <v>5700</v>
      </c>
    </row>
    <row r="1181" spans="1:7" x14ac:dyDescent="0.25">
      <c r="A1181" s="2" t="s">
        <v>2397</v>
      </c>
      <c r="B1181" s="3">
        <v>41437</v>
      </c>
      <c r="C1181" s="20" t="str">
        <f>VLOOKUP(D1181,Quotas!A:B,2,FALSE)</f>
        <v>Manager 11</v>
      </c>
      <c r="D1181" s="2" t="s">
        <v>110</v>
      </c>
      <c r="E1181" s="22" t="str">
        <f t="shared" si="18"/>
        <v>Q2</v>
      </c>
      <c r="F1181" s="22" t="str">
        <f>VLOOKUP(C1181,Quotas!R:S,2,FALSE)</f>
        <v>IN</v>
      </c>
      <c r="G1181" s="4">
        <v>0</v>
      </c>
    </row>
    <row r="1182" spans="1:7" x14ac:dyDescent="0.25">
      <c r="A1182" s="2" t="s">
        <v>1068</v>
      </c>
      <c r="B1182" s="3">
        <v>41437</v>
      </c>
      <c r="C1182" s="20" t="str">
        <f>VLOOKUP(D1182,Quotas!A:B,2,FALSE)</f>
        <v>Manager 16</v>
      </c>
      <c r="D1182" s="2" t="s">
        <v>118</v>
      </c>
      <c r="E1182" s="22" t="str">
        <f t="shared" si="18"/>
        <v>Q2</v>
      </c>
      <c r="F1182" s="22" t="str">
        <f>VLOOKUP(C1182,Quotas!R:S,2,FALSE)</f>
        <v>SE</v>
      </c>
      <c r="G1182" s="4">
        <v>908.26</v>
      </c>
    </row>
    <row r="1183" spans="1:7" x14ac:dyDescent="0.25">
      <c r="A1183" s="2" t="s">
        <v>895</v>
      </c>
      <c r="B1183" s="3">
        <v>41437</v>
      </c>
      <c r="C1183" s="20" t="str">
        <f>VLOOKUP(D1183,Quotas!A:B,2,FALSE)</f>
        <v>Manager 5</v>
      </c>
      <c r="D1183" s="2" t="s">
        <v>119</v>
      </c>
      <c r="E1183" s="22" t="str">
        <f t="shared" si="18"/>
        <v>Q2</v>
      </c>
      <c r="F1183" s="22" t="str">
        <f>VLOOKUP(C1183,Quotas!R:S,2,FALSE)</f>
        <v>SE</v>
      </c>
      <c r="G1183" s="4">
        <v>38700</v>
      </c>
    </row>
    <row r="1184" spans="1:7" x14ac:dyDescent="0.25">
      <c r="A1184" s="2" t="s">
        <v>1499</v>
      </c>
      <c r="B1184" s="3">
        <v>41437</v>
      </c>
      <c r="C1184" s="20" t="str">
        <f>VLOOKUP(D1184,Quotas!A:B,2,FALSE)</f>
        <v>Manager 2</v>
      </c>
      <c r="D1184" s="2" t="s">
        <v>6</v>
      </c>
      <c r="E1184" s="22" t="str">
        <f t="shared" si="18"/>
        <v>Q2</v>
      </c>
      <c r="F1184" s="22" t="str">
        <f>VLOOKUP(C1184,Quotas!R:S,2,FALSE)</f>
        <v>AU</v>
      </c>
      <c r="G1184" s="4">
        <v>75159.66</v>
      </c>
    </row>
    <row r="1185" spans="1:7" x14ac:dyDescent="0.25">
      <c r="A1185" s="2" t="s">
        <v>288</v>
      </c>
      <c r="B1185" s="3">
        <v>41437</v>
      </c>
      <c r="C1185" s="20" t="str">
        <f>VLOOKUP(D1185,Quotas!A:B,2,FALSE)</f>
        <v>Manager 2</v>
      </c>
      <c r="D1185" s="2" t="s">
        <v>7</v>
      </c>
      <c r="E1185" s="22" t="str">
        <f t="shared" si="18"/>
        <v>Q2</v>
      </c>
      <c r="F1185" s="22" t="str">
        <f>VLOOKUP(C1185,Quotas!R:S,2,FALSE)</f>
        <v>AU</v>
      </c>
      <c r="G1185" s="4">
        <v>10374</v>
      </c>
    </row>
    <row r="1186" spans="1:7" x14ac:dyDescent="0.25">
      <c r="A1186" s="2" t="s">
        <v>3151</v>
      </c>
      <c r="B1186" s="3">
        <v>41437</v>
      </c>
      <c r="C1186" s="20" t="str">
        <f>VLOOKUP(D1186,Quotas!A:B,2,FALSE)</f>
        <v>Manager 13</v>
      </c>
      <c r="D1186" s="2" t="s">
        <v>52</v>
      </c>
      <c r="E1186" s="22" t="str">
        <f t="shared" si="18"/>
        <v>Q2</v>
      </c>
      <c r="F1186" s="22" t="str">
        <f>VLOOKUP(C1186,Quotas!R:S,2,FALSE)</f>
        <v>ST</v>
      </c>
      <c r="G1186" s="4">
        <v>0</v>
      </c>
    </row>
    <row r="1187" spans="1:7" x14ac:dyDescent="0.25">
      <c r="A1187" s="2" t="s">
        <v>3152</v>
      </c>
      <c r="B1187" s="3">
        <v>41437</v>
      </c>
      <c r="C1187" s="20" t="str">
        <f>VLOOKUP(D1187,Quotas!A:B,2,FALSE)</f>
        <v>Manager 13</v>
      </c>
      <c r="D1187" s="2" t="s">
        <v>52</v>
      </c>
      <c r="E1187" s="22" t="str">
        <f t="shared" si="18"/>
        <v>Q2</v>
      </c>
      <c r="F1187" s="22" t="str">
        <f>VLOOKUP(C1187,Quotas!R:S,2,FALSE)</f>
        <v>ST</v>
      </c>
      <c r="G1187" s="4">
        <v>778.05</v>
      </c>
    </row>
    <row r="1188" spans="1:7" x14ac:dyDescent="0.25">
      <c r="A1188" s="2" t="s">
        <v>3153</v>
      </c>
      <c r="B1188" s="3">
        <v>41437</v>
      </c>
      <c r="C1188" s="20" t="str">
        <f>VLOOKUP(D1188,Quotas!A:B,2,FALSE)</f>
        <v>Manager 13</v>
      </c>
      <c r="D1188" s="2" t="s">
        <v>52</v>
      </c>
      <c r="E1188" s="22" t="str">
        <f t="shared" si="18"/>
        <v>Q2</v>
      </c>
      <c r="F1188" s="22" t="str">
        <f>VLOOKUP(C1188,Quotas!R:S,2,FALSE)</f>
        <v>ST</v>
      </c>
      <c r="G1188" s="4">
        <v>3177.04</v>
      </c>
    </row>
    <row r="1189" spans="1:7" x14ac:dyDescent="0.25">
      <c r="A1189" s="2" t="s">
        <v>4077</v>
      </c>
      <c r="B1189" s="3">
        <v>41437</v>
      </c>
      <c r="C1189" s="20" t="str">
        <f>VLOOKUP(D1189,Quotas!A:B,2,FALSE)</f>
        <v>Manager 15</v>
      </c>
      <c r="D1189" s="2" t="s">
        <v>57</v>
      </c>
      <c r="E1189" s="22" t="str">
        <f t="shared" si="18"/>
        <v>Q2</v>
      </c>
      <c r="F1189" s="22" t="str">
        <f>VLOOKUP(C1189,Quotas!R:S,2,FALSE)</f>
        <v>AU</v>
      </c>
      <c r="G1189" s="4">
        <v>10374</v>
      </c>
    </row>
    <row r="1190" spans="1:7" x14ac:dyDescent="0.25">
      <c r="A1190" s="2" t="s">
        <v>287</v>
      </c>
      <c r="B1190" s="3">
        <v>41437</v>
      </c>
      <c r="C1190" s="20" t="str">
        <f>VLOOKUP(D1190,Quotas!A:B,2,FALSE)</f>
        <v>Manager 2</v>
      </c>
      <c r="D1190" s="2" t="s">
        <v>8</v>
      </c>
      <c r="E1190" s="22" t="str">
        <f t="shared" si="18"/>
        <v>Q2</v>
      </c>
      <c r="F1190" s="22" t="str">
        <f>VLOOKUP(C1190,Quotas!R:S,2,FALSE)</f>
        <v>AU</v>
      </c>
      <c r="G1190" s="4">
        <v>10892.7</v>
      </c>
    </row>
    <row r="1191" spans="1:7" x14ac:dyDescent="0.25">
      <c r="A1191" s="2" t="s">
        <v>4075</v>
      </c>
      <c r="B1191" s="3">
        <v>41437</v>
      </c>
      <c r="C1191" s="20" t="str">
        <f>VLOOKUP(D1191,Quotas!A:B,2,FALSE)</f>
        <v>Manager 15</v>
      </c>
      <c r="D1191" s="2" t="s">
        <v>59</v>
      </c>
      <c r="E1191" s="22" t="str">
        <f t="shared" si="18"/>
        <v>Q2</v>
      </c>
      <c r="F1191" s="22" t="str">
        <f>VLOOKUP(C1191,Quotas!R:S,2,FALSE)</f>
        <v>AU</v>
      </c>
      <c r="G1191" s="4">
        <v>10374</v>
      </c>
    </row>
    <row r="1192" spans="1:7" x14ac:dyDescent="0.25">
      <c r="A1192" s="2" t="s">
        <v>4076</v>
      </c>
      <c r="B1192" s="3">
        <v>41437</v>
      </c>
      <c r="C1192" s="20" t="str">
        <f>VLOOKUP(D1192,Quotas!A:B,2,FALSE)</f>
        <v>Manager 15</v>
      </c>
      <c r="D1192" s="2" t="s">
        <v>61</v>
      </c>
      <c r="E1192" s="22" t="str">
        <f t="shared" si="18"/>
        <v>Q2</v>
      </c>
      <c r="F1192" s="22" t="str">
        <f>VLOOKUP(C1192,Quotas!R:S,2,FALSE)</f>
        <v>AU</v>
      </c>
      <c r="G1192" s="4">
        <v>9336.6</v>
      </c>
    </row>
    <row r="1193" spans="1:7" x14ac:dyDescent="0.25">
      <c r="A1193" s="2" t="s">
        <v>1910</v>
      </c>
      <c r="B1193" s="3">
        <v>41438</v>
      </c>
      <c r="C1193" s="20" t="str">
        <f>VLOOKUP(D1193,Quotas!A:B,2,FALSE)</f>
        <v>Manager 14</v>
      </c>
      <c r="D1193" s="2" t="s">
        <v>104</v>
      </c>
      <c r="E1193" s="22" t="str">
        <f t="shared" si="18"/>
        <v>Q2</v>
      </c>
      <c r="F1193" s="22" t="str">
        <f>VLOOKUP(C1193,Quotas!R:S,2,FALSE)</f>
        <v>IN</v>
      </c>
      <c r="G1193" s="4">
        <v>20576.25</v>
      </c>
    </row>
    <row r="1194" spans="1:7" x14ac:dyDescent="0.25">
      <c r="A1194" s="2" t="s">
        <v>2102</v>
      </c>
      <c r="B1194" s="3">
        <v>41438</v>
      </c>
      <c r="C1194" s="20" t="str">
        <f>VLOOKUP(D1194,Quotas!A:B,2,FALSE)</f>
        <v>Manager 9</v>
      </c>
      <c r="D1194" s="2" t="s">
        <v>17</v>
      </c>
      <c r="E1194" s="22" t="str">
        <f t="shared" si="18"/>
        <v>Q2</v>
      </c>
      <c r="F1194" s="22" t="str">
        <f>VLOOKUP(C1194,Quotas!R:S,2,FALSE)</f>
        <v>AU</v>
      </c>
      <c r="G1194" s="4">
        <v>12448.8</v>
      </c>
    </row>
    <row r="1195" spans="1:7" x14ac:dyDescent="0.25">
      <c r="A1195" s="2" t="s">
        <v>1376</v>
      </c>
      <c r="B1195" s="3">
        <v>41438</v>
      </c>
      <c r="C1195" s="20" t="str">
        <f>VLOOKUP(D1195,Quotas!A:B,2,FALSE)</f>
        <v>Manager 6</v>
      </c>
      <c r="D1195" s="2" t="s">
        <v>42</v>
      </c>
      <c r="E1195" s="22" t="str">
        <f t="shared" si="18"/>
        <v>Q2</v>
      </c>
      <c r="F1195" s="22" t="str">
        <f>VLOOKUP(C1195,Quotas!R:S,2,FALSE)</f>
        <v>AU</v>
      </c>
      <c r="G1195" s="4">
        <v>27231.77</v>
      </c>
    </row>
    <row r="1196" spans="1:7" x14ac:dyDescent="0.25">
      <c r="A1196" s="2" t="s">
        <v>1375</v>
      </c>
      <c r="B1196" s="3">
        <v>41438</v>
      </c>
      <c r="C1196" s="20" t="str">
        <f>VLOOKUP(D1196,Quotas!A:B,2,FALSE)</f>
        <v>Manager 6</v>
      </c>
      <c r="D1196" s="2" t="s">
        <v>45</v>
      </c>
      <c r="E1196" s="22" t="str">
        <f t="shared" si="18"/>
        <v>Q2</v>
      </c>
      <c r="F1196" s="22" t="str">
        <f>VLOOKUP(C1196,Quotas!R:S,2,FALSE)</f>
        <v>AU</v>
      </c>
      <c r="G1196" s="4">
        <v>23652.73</v>
      </c>
    </row>
    <row r="1197" spans="1:7" x14ac:dyDescent="0.25">
      <c r="A1197" s="2" t="s">
        <v>4078</v>
      </c>
      <c r="B1197" s="3">
        <v>41438</v>
      </c>
      <c r="C1197" s="20" t="str">
        <f>VLOOKUP(D1197,Quotas!A:B,2,FALSE)</f>
        <v>Manager 15</v>
      </c>
      <c r="D1197" s="2" t="s">
        <v>60</v>
      </c>
      <c r="E1197" s="22" t="str">
        <f t="shared" si="18"/>
        <v>Q2</v>
      </c>
      <c r="F1197" s="22" t="str">
        <f>VLOOKUP(C1197,Quotas!R:S,2,FALSE)</f>
        <v>AU</v>
      </c>
      <c r="G1197" s="4">
        <v>48490.17</v>
      </c>
    </row>
    <row r="1198" spans="1:7" x14ac:dyDescent="0.25">
      <c r="A1198" s="2" t="s">
        <v>4079</v>
      </c>
      <c r="B1198" s="3">
        <v>41438</v>
      </c>
      <c r="C1198" s="20" t="str">
        <f>VLOOKUP(D1198,Quotas!A:B,2,FALSE)</f>
        <v>Manager 15</v>
      </c>
      <c r="D1198" s="2" t="s">
        <v>60</v>
      </c>
      <c r="E1198" s="22" t="str">
        <f t="shared" si="18"/>
        <v>Q2</v>
      </c>
      <c r="F1198" s="22" t="str">
        <f>VLOOKUP(C1198,Quotas!R:S,2,FALSE)</f>
        <v>AU</v>
      </c>
      <c r="G1198" s="4">
        <v>18673.21</v>
      </c>
    </row>
    <row r="1199" spans="1:7" x14ac:dyDescent="0.25">
      <c r="A1199" s="2" t="s">
        <v>2331</v>
      </c>
      <c r="B1199" s="3">
        <v>41438</v>
      </c>
      <c r="C1199" s="20" t="str">
        <f>VLOOKUP(D1199,Quotas!A:B,2,FALSE)</f>
        <v>Manager 5</v>
      </c>
      <c r="D1199" s="2" t="s">
        <v>70</v>
      </c>
      <c r="E1199" s="22" t="str">
        <f t="shared" si="18"/>
        <v>Q2</v>
      </c>
      <c r="F1199" s="22" t="str">
        <f>VLOOKUP(C1199,Quotas!R:S,2,FALSE)</f>
        <v>SE</v>
      </c>
      <c r="G1199" s="4">
        <v>8700</v>
      </c>
    </row>
    <row r="1200" spans="1:7" x14ac:dyDescent="0.25">
      <c r="A1200" s="2" t="s">
        <v>2332</v>
      </c>
      <c r="B1200" s="3">
        <v>41438</v>
      </c>
      <c r="C1200" s="20" t="str">
        <f>VLOOKUP(D1200,Quotas!A:B,2,FALSE)</f>
        <v>Manager 5</v>
      </c>
      <c r="D1200" s="2" t="s">
        <v>70</v>
      </c>
      <c r="E1200" s="22" t="str">
        <f t="shared" si="18"/>
        <v>Q2</v>
      </c>
      <c r="F1200" s="22" t="str">
        <f>VLOOKUP(C1200,Quotas!R:S,2,FALSE)</f>
        <v>SE</v>
      </c>
      <c r="G1200" s="4">
        <v>8840</v>
      </c>
    </row>
    <row r="1201" spans="1:7" x14ac:dyDescent="0.25">
      <c r="A1201" s="2" t="s">
        <v>289</v>
      </c>
      <c r="B1201" s="3">
        <v>41438</v>
      </c>
      <c r="C1201" s="20" t="str">
        <f>VLOOKUP(D1201,Quotas!A:B,2,FALSE)</f>
        <v>Manager 2</v>
      </c>
      <c r="D1201" s="2" t="s">
        <v>10</v>
      </c>
      <c r="E1201" s="22" t="str">
        <f t="shared" si="18"/>
        <v>Q2</v>
      </c>
      <c r="F1201" s="22" t="str">
        <f>VLOOKUP(C1201,Quotas!R:S,2,FALSE)</f>
        <v>AU</v>
      </c>
      <c r="G1201" s="4">
        <v>16805.89</v>
      </c>
    </row>
    <row r="1202" spans="1:7" x14ac:dyDescent="0.25">
      <c r="A1202" s="2" t="s">
        <v>290</v>
      </c>
      <c r="B1202" s="3">
        <v>41438</v>
      </c>
      <c r="C1202" s="20" t="str">
        <f>VLOOKUP(D1202,Quotas!A:B,2,FALSE)</f>
        <v>Manager 2</v>
      </c>
      <c r="D1202" s="2" t="s">
        <v>10</v>
      </c>
      <c r="E1202" s="22" t="str">
        <f t="shared" si="18"/>
        <v>Q2</v>
      </c>
      <c r="F1202" s="22" t="str">
        <f>VLOOKUP(C1202,Quotas!R:S,2,FALSE)</f>
        <v>AU</v>
      </c>
      <c r="G1202" s="4">
        <v>10892.7</v>
      </c>
    </row>
    <row r="1203" spans="1:7" x14ac:dyDescent="0.25">
      <c r="A1203" s="2" t="s">
        <v>1749</v>
      </c>
      <c r="B1203" s="3">
        <v>41439</v>
      </c>
      <c r="C1203" s="20" t="str">
        <f>VLOOKUP(D1203,Quotas!A:B,2,FALSE)</f>
        <v>Manager 11</v>
      </c>
      <c r="D1203" s="2" t="s">
        <v>105</v>
      </c>
      <c r="E1203" s="22" t="str">
        <f t="shared" si="18"/>
        <v>Q2</v>
      </c>
      <c r="F1203" s="22" t="str">
        <f>VLOOKUP(C1203,Quotas!R:S,2,FALSE)</f>
        <v>IN</v>
      </c>
      <c r="G1203" s="4">
        <v>8500</v>
      </c>
    </row>
    <row r="1204" spans="1:7" x14ac:dyDescent="0.25">
      <c r="A1204" s="2" t="s">
        <v>612</v>
      </c>
      <c r="B1204" s="3">
        <v>41439</v>
      </c>
      <c r="C1204" s="20" t="str">
        <f>VLOOKUP(D1204,Quotas!A:B,2,FALSE)</f>
        <v>Manager 5</v>
      </c>
      <c r="D1204" s="2" t="s">
        <v>128</v>
      </c>
      <c r="E1204" s="22" t="str">
        <f t="shared" si="18"/>
        <v>Q2</v>
      </c>
      <c r="F1204" s="22" t="str">
        <f>VLOOKUP(C1204,Quotas!R:S,2,FALSE)</f>
        <v>SE</v>
      </c>
      <c r="G1204" s="4">
        <v>67405</v>
      </c>
    </row>
    <row r="1205" spans="1:7" x14ac:dyDescent="0.25">
      <c r="A1205" s="2" t="s">
        <v>4293</v>
      </c>
      <c r="B1205" s="3">
        <v>41439</v>
      </c>
      <c r="C1205" s="20" t="str">
        <f>VLOOKUP(D1205,Quotas!A:B,2,FALSE)</f>
        <v>Manager 16</v>
      </c>
      <c r="D1205" s="2" t="s">
        <v>138</v>
      </c>
      <c r="E1205" s="22" t="str">
        <f t="shared" si="18"/>
        <v>Q2</v>
      </c>
      <c r="F1205" s="22" t="str">
        <f>VLOOKUP(C1205,Quotas!R:S,2,FALSE)</f>
        <v>SE</v>
      </c>
      <c r="G1205" s="4">
        <v>43175</v>
      </c>
    </row>
    <row r="1206" spans="1:7" x14ac:dyDescent="0.25">
      <c r="A1206" s="2" t="s">
        <v>2103</v>
      </c>
      <c r="B1206" s="3">
        <v>41439</v>
      </c>
      <c r="C1206" s="20" t="str">
        <f>VLOOKUP(D1206,Quotas!A:B,2,FALSE)</f>
        <v>Manager 9</v>
      </c>
      <c r="D1206" s="2" t="s">
        <v>17</v>
      </c>
      <c r="E1206" s="22" t="str">
        <f t="shared" si="18"/>
        <v>Q2</v>
      </c>
      <c r="F1206" s="22" t="str">
        <f>VLOOKUP(C1206,Quotas!R:S,2,FALSE)</f>
        <v>AU</v>
      </c>
      <c r="G1206" s="4">
        <v>14004.9</v>
      </c>
    </row>
    <row r="1207" spans="1:7" x14ac:dyDescent="0.25">
      <c r="A1207" s="2" t="s">
        <v>2104</v>
      </c>
      <c r="B1207" s="3">
        <v>41439</v>
      </c>
      <c r="C1207" s="20" t="str">
        <f>VLOOKUP(D1207,Quotas!A:B,2,FALSE)</f>
        <v>Manager 9</v>
      </c>
      <c r="D1207" s="2" t="s">
        <v>19</v>
      </c>
      <c r="E1207" s="22" t="str">
        <f t="shared" si="18"/>
        <v>Q2</v>
      </c>
      <c r="F1207" s="22" t="str">
        <f>VLOOKUP(C1207,Quotas!R:S,2,FALSE)</f>
        <v>AU</v>
      </c>
      <c r="G1207" s="4">
        <v>10892.7</v>
      </c>
    </row>
    <row r="1208" spans="1:7" x14ac:dyDescent="0.25">
      <c r="A1208" s="2" t="s">
        <v>2818</v>
      </c>
      <c r="B1208" s="3">
        <v>41439</v>
      </c>
      <c r="C1208" s="20" t="str">
        <f>VLOOKUP(D1208,Quotas!A:B,2,FALSE)</f>
        <v>Manager 7</v>
      </c>
      <c r="D1208" s="2" t="s">
        <v>29</v>
      </c>
      <c r="E1208" s="22" t="str">
        <f t="shared" si="18"/>
        <v>Q2</v>
      </c>
      <c r="F1208" s="22" t="str">
        <f>VLOOKUP(C1208,Quotas!R:S,2,FALSE)</f>
        <v>AU</v>
      </c>
      <c r="G1208" s="4">
        <v>20748.009999999998</v>
      </c>
    </row>
    <row r="1209" spans="1:7" x14ac:dyDescent="0.25">
      <c r="A1209" s="2" t="s">
        <v>1500</v>
      </c>
      <c r="B1209" s="3">
        <v>41439</v>
      </c>
      <c r="C1209" s="20" t="str">
        <f>VLOOKUP(D1209,Quotas!A:B,2,FALSE)</f>
        <v>Manager 2</v>
      </c>
      <c r="D1209" s="2" t="s">
        <v>6</v>
      </c>
      <c r="E1209" s="22" t="str">
        <f t="shared" si="18"/>
        <v>Q2</v>
      </c>
      <c r="F1209" s="22" t="str">
        <f>VLOOKUP(C1209,Quotas!R:S,2,FALSE)</f>
        <v>AU</v>
      </c>
      <c r="G1209" s="4">
        <v>12448.8</v>
      </c>
    </row>
    <row r="1210" spans="1:7" x14ac:dyDescent="0.25">
      <c r="A1210" s="2" t="s">
        <v>291</v>
      </c>
      <c r="B1210" s="3">
        <v>41439</v>
      </c>
      <c r="C1210" s="20" t="str">
        <f>VLOOKUP(D1210,Quotas!A:B,2,FALSE)</f>
        <v>Manager 2</v>
      </c>
      <c r="D1210" s="2" t="s">
        <v>9</v>
      </c>
      <c r="E1210" s="22" t="str">
        <f t="shared" si="18"/>
        <v>Q2</v>
      </c>
      <c r="F1210" s="22" t="str">
        <f>VLOOKUP(C1210,Quotas!R:S,2,FALSE)</f>
        <v>AU</v>
      </c>
      <c r="G1210" s="4">
        <v>12448.8</v>
      </c>
    </row>
    <row r="1211" spans="1:7" x14ac:dyDescent="0.25">
      <c r="A1211" s="2" t="s">
        <v>3740</v>
      </c>
      <c r="B1211" s="3">
        <v>41439</v>
      </c>
      <c r="C1211" s="20" t="str">
        <f>VLOOKUP(D1211,Quotas!A:B,2,FALSE)</f>
        <v>Manager 14</v>
      </c>
      <c r="D1211" s="2" t="s">
        <v>95</v>
      </c>
      <c r="E1211" s="22" t="str">
        <f t="shared" si="18"/>
        <v>Q2</v>
      </c>
      <c r="F1211" s="22" t="str">
        <f>VLOOKUP(C1211,Quotas!R:S,2,FALSE)</f>
        <v>IN</v>
      </c>
      <c r="G1211" s="4">
        <v>2250</v>
      </c>
    </row>
    <row r="1212" spans="1:7" x14ac:dyDescent="0.25">
      <c r="A1212" s="2" t="s">
        <v>2398</v>
      </c>
      <c r="B1212" s="3">
        <v>41441</v>
      </c>
      <c r="C1212" s="20" t="str">
        <f>VLOOKUP(D1212,Quotas!A:B,2,FALSE)</f>
        <v>Manager 11</v>
      </c>
      <c r="D1212" s="2" t="s">
        <v>107</v>
      </c>
      <c r="E1212" s="22" t="str">
        <f t="shared" si="18"/>
        <v>Q2</v>
      </c>
      <c r="F1212" s="22" t="str">
        <f>VLOOKUP(C1212,Quotas!R:S,2,FALSE)</f>
        <v>IN</v>
      </c>
      <c r="G1212" s="4">
        <v>10800</v>
      </c>
    </row>
    <row r="1213" spans="1:7" x14ac:dyDescent="0.25">
      <c r="A1213" s="2" t="s">
        <v>292</v>
      </c>
      <c r="B1213" s="3">
        <v>41442</v>
      </c>
      <c r="C1213" s="20" t="str">
        <f>VLOOKUP(D1213,Quotas!A:B,2,FALSE)</f>
        <v>Manager 2</v>
      </c>
      <c r="D1213" s="2" t="s">
        <v>3</v>
      </c>
      <c r="E1213" s="22" t="str">
        <f t="shared" si="18"/>
        <v>Q2</v>
      </c>
      <c r="F1213" s="22" t="str">
        <f>VLOOKUP(C1213,Quotas!R:S,2,FALSE)</f>
        <v>AU</v>
      </c>
      <c r="G1213" s="4">
        <v>3112.2</v>
      </c>
    </row>
    <row r="1214" spans="1:7" x14ac:dyDescent="0.25">
      <c r="A1214" s="2" t="s">
        <v>293</v>
      </c>
      <c r="B1214" s="3">
        <v>41442</v>
      </c>
      <c r="C1214" s="20" t="str">
        <f>VLOOKUP(D1214,Quotas!A:B,2,FALSE)</f>
        <v>Manager 2</v>
      </c>
      <c r="D1214" s="2" t="s">
        <v>3</v>
      </c>
      <c r="E1214" s="22" t="str">
        <f t="shared" si="18"/>
        <v>Q2</v>
      </c>
      <c r="F1214" s="22" t="str">
        <f>VLOOKUP(C1214,Quotas!R:S,2,FALSE)</f>
        <v>AU</v>
      </c>
      <c r="G1214" s="4">
        <v>31381.360000000001</v>
      </c>
    </row>
    <row r="1215" spans="1:7" x14ac:dyDescent="0.25">
      <c r="A1215" s="2" t="s">
        <v>3560</v>
      </c>
      <c r="B1215" s="3">
        <v>41442</v>
      </c>
      <c r="C1215" s="20" t="str">
        <f>VLOOKUP(D1215,Quotas!A:B,2,FALSE)</f>
        <v>Manager 16</v>
      </c>
      <c r="D1215" s="2" t="s">
        <v>134</v>
      </c>
      <c r="E1215" s="22" t="str">
        <f t="shared" si="18"/>
        <v>Q2</v>
      </c>
      <c r="F1215" s="22" t="str">
        <f>VLOOKUP(C1215,Quotas!R:S,2,FALSE)</f>
        <v>SE</v>
      </c>
      <c r="G1215" s="4">
        <v>7110</v>
      </c>
    </row>
    <row r="1216" spans="1:7" x14ac:dyDescent="0.25">
      <c r="A1216" s="2" t="s">
        <v>1139</v>
      </c>
      <c r="B1216" s="3">
        <v>41442</v>
      </c>
      <c r="C1216" s="20" t="str">
        <f>VLOOKUP(D1216,Quotas!A:B,2,FALSE)</f>
        <v>Manager 6</v>
      </c>
      <c r="D1216" s="2" t="s">
        <v>43</v>
      </c>
      <c r="E1216" s="22" t="str">
        <f t="shared" si="18"/>
        <v>Q2</v>
      </c>
      <c r="F1216" s="22" t="str">
        <f>VLOOKUP(C1216,Quotas!R:S,2,FALSE)</f>
        <v>AU</v>
      </c>
      <c r="G1216" s="4">
        <v>43075</v>
      </c>
    </row>
    <row r="1217" spans="1:7" x14ac:dyDescent="0.25">
      <c r="A1217" s="2" t="s">
        <v>1140</v>
      </c>
      <c r="B1217" s="3">
        <v>41442</v>
      </c>
      <c r="C1217" s="20" t="str">
        <f>VLOOKUP(D1217,Quotas!A:B,2,FALSE)</f>
        <v>Manager 6</v>
      </c>
      <c r="D1217" s="2" t="s">
        <v>43</v>
      </c>
      <c r="E1217" s="22" t="str">
        <f t="shared" si="18"/>
        <v>Q2</v>
      </c>
      <c r="F1217" s="22" t="str">
        <f>VLOOKUP(C1217,Quotas!R:S,2,FALSE)</f>
        <v>AU</v>
      </c>
      <c r="G1217" s="4">
        <v>12448.8</v>
      </c>
    </row>
    <row r="1218" spans="1:7" x14ac:dyDescent="0.25">
      <c r="A1218" s="2" t="s">
        <v>1377</v>
      </c>
      <c r="B1218" s="3">
        <v>41442</v>
      </c>
      <c r="C1218" s="20" t="str">
        <f>VLOOKUP(D1218,Quotas!A:B,2,FALSE)</f>
        <v>Manager 6</v>
      </c>
      <c r="D1218" s="2" t="s">
        <v>44</v>
      </c>
      <c r="E1218" s="22" t="str">
        <f t="shared" si="18"/>
        <v>Q2</v>
      </c>
      <c r="F1218" s="22" t="str">
        <f>VLOOKUP(C1218,Quotas!R:S,2,FALSE)</f>
        <v>AU</v>
      </c>
      <c r="G1218" s="4">
        <v>7600</v>
      </c>
    </row>
    <row r="1219" spans="1:7" x14ac:dyDescent="0.25">
      <c r="A1219" s="2" t="s">
        <v>1378</v>
      </c>
      <c r="B1219" s="3">
        <v>41442</v>
      </c>
      <c r="C1219" s="20" t="str">
        <f>VLOOKUP(D1219,Quotas!A:B,2,FALSE)</f>
        <v>Manager 6</v>
      </c>
      <c r="D1219" s="2" t="s">
        <v>44</v>
      </c>
      <c r="E1219" s="22" t="str">
        <f t="shared" ref="E1219:E1282" si="19">"Q"&amp;ROUNDUP(MONTH(B1219)/3,0)</f>
        <v>Q2</v>
      </c>
      <c r="F1219" s="22" t="str">
        <f>VLOOKUP(C1219,Quotas!R:S,2,FALSE)</f>
        <v>AU</v>
      </c>
      <c r="G1219" s="4">
        <v>7391.48</v>
      </c>
    </row>
    <row r="1220" spans="1:7" x14ac:dyDescent="0.25">
      <c r="A1220" s="2" t="s">
        <v>3155</v>
      </c>
      <c r="B1220" s="3">
        <v>41442</v>
      </c>
      <c r="C1220" s="20" t="str">
        <f>VLOOKUP(D1220,Quotas!A:B,2,FALSE)</f>
        <v>Manager 13</v>
      </c>
      <c r="D1220" s="2" t="s">
        <v>51</v>
      </c>
      <c r="E1220" s="22" t="str">
        <f t="shared" si="19"/>
        <v>Q2</v>
      </c>
      <c r="F1220" s="22" t="str">
        <f>VLOOKUP(C1220,Quotas!R:S,2,FALSE)</f>
        <v>ST</v>
      </c>
      <c r="G1220" s="4">
        <v>7000</v>
      </c>
    </row>
    <row r="1221" spans="1:7" x14ac:dyDescent="0.25">
      <c r="A1221" s="2" t="s">
        <v>3156</v>
      </c>
      <c r="B1221" s="3">
        <v>41442</v>
      </c>
      <c r="C1221" s="20" t="str">
        <f>VLOOKUP(D1221,Quotas!A:B,2,FALSE)</f>
        <v>Manager 13</v>
      </c>
      <c r="D1221" s="2" t="s">
        <v>51</v>
      </c>
      <c r="E1221" s="22" t="str">
        <f t="shared" si="19"/>
        <v>Q2</v>
      </c>
      <c r="F1221" s="22" t="str">
        <f>VLOOKUP(C1221,Quotas!R:S,2,FALSE)</f>
        <v>ST</v>
      </c>
      <c r="G1221" s="4">
        <v>22822.81</v>
      </c>
    </row>
    <row r="1222" spans="1:7" x14ac:dyDescent="0.25">
      <c r="A1222" s="2" t="s">
        <v>3154</v>
      </c>
      <c r="B1222" s="3">
        <v>41442</v>
      </c>
      <c r="C1222" s="20" t="str">
        <f>VLOOKUP(D1222,Quotas!A:B,2,FALSE)</f>
        <v>Manager 13</v>
      </c>
      <c r="D1222" s="2" t="s">
        <v>52</v>
      </c>
      <c r="E1222" s="22" t="str">
        <f t="shared" si="19"/>
        <v>Q2</v>
      </c>
      <c r="F1222" s="22" t="str">
        <f>VLOOKUP(C1222,Quotas!R:S,2,FALSE)</f>
        <v>ST</v>
      </c>
      <c r="G1222" s="4">
        <v>0</v>
      </c>
    </row>
    <row r="1223" spans="1:7" x14ac:dyDescent="0.25">
      <c r="A1223" s="2" t="s">
        <v>4080</v>
      </c>
      <c r="B1223" s="3">
        <v>41442</v>
      </c>
      <c r="C1223" s="20" t="str">
        <f>VLOOKUP(D1223,Quotas!A:B,2,FALSE)</f>
        <v>Manager 15</v>
      </c>
      <c r="D1223" s="2" t="s">
        <v>57</v>
      </c>
      <c r="E1223" s="22" t="str">
        <f t="shared" si="19"/>
        <v>Q2</v>
      </c>
      <c r="F1223" s="22" t="str">
        <f>VLOOKUP(C1223,Quotas!R:S,2,FALSE)</f>
        <v>AU</v>
      </c>
      <c r="G1223" s="4">
        <v>10892.7</v>
      </c>
    </row>
    <row r="1224" spans="1:7" x14ac:dyDescent="0.25">
      <c r="A1224" s="2" t="s">
        <v>1204</v>
      </c>
      <c r="B1224" s="3">
        <v>41442</v>
      </c>
      <c r="C1224" s="20" t="str">
        <f>VLOOKUP(D1224,Quotas!A:B,2,FALSE)</f>
        <v>Manager 15</v>
      </c>
      <c r="D1224" s="2" t="s">
        <v>62</v>
      </c>
      <c r="E1224" s="22" t="str">
        <f t="shared" si="19"/>
        <v>Q2</v>
      </c>
      <c r="F1224" s="22" t="str">
        <f>VLOOKUP(C1224,Quotas!R:S,2,FALSE)</f>
        <v>AU</v>
      </c>
      <c r="G1224" s="4">
        <v>3112.2</v>
      </c>
    </row>
    <row r="1225" spans="1:7" x14ac:dyDescent="0.25">
      <c r="A1225" s="2" t="s">
        <v>1205</v>
      </c>
      <c r="B1225" s="3">
        <v>41442</v>
      </c>
      <c r="C1225" s="20" t="str">
        <f>VLOOKUP(D1225,Quotas!A:B,2,FALSE)</f>
        <v>Manager 15</v>
      </c>
      <c r="D1225" s="2" t="s">
        <v>62</v>
      </c>
      <c r="E1225" s="22" t="str">
        <f t="shared" si="19"/>
        <v>Q2</v>
      </c>
      <c r="F1225" s="22" t="str">
        <f>VLOOKUP(C1225,Quotas!R:S,2,FALSE)</f>
        <v>AU</v>
      </c>
      <c r="G1225" s="4">
        <v>1556.1</v>
      </c>
    </row>
    <row r="1226" spans="1:7" x14ac:dyDescent="0.25">
      <c r="A1226" s="2" t="s">
        <v>2399</v>
      </c>
      <c r="B1226" s="3">
        <v>41443</v>
      </c>
      <c r="C1226" s="20" t="str">
        <f>VLOOKUP(D1226,Quotas!A:B,2,FALSE)</f>
        <v>Manager 11</v>
      </c>
      <c r="D1226" s="2" t="s">
        <v>112</v>
      </c>
      <c r="E1226" s="22" t="str">
        <f t="shared" si="19"/>
        <v>Q2</v>
      </c>
      <c r="F1226" s="22" t="str">
        <f>VLOOKUP(C1226,Quotas!R:S,2,FALSE)</f>
        <v>IN</v>
      </c>
      <c r="G1226" s="4">
        <v>18500</v>
      </c>
    </row>
    <row r="1227" spans="1:7" x14ac:dyDescent="0.25">
      <c r="A1227" s="2" t="s">
        <v>2518</v>
      </c>
      <c r="B1227" s="3">
        <v>41443</v>
      </c>
      <c r="C1227" s="20" t="str">
        <f>VLOOKUP(D1227,Quotas!A:B,2,FALSE)</f>
        <v>Manager 11</v>
      </c>
      <c r="D1227" s="2" t="s">
        <v>113</v>
      </c>
      <c r="E1227" s="22" t="str">
        <f t="shared" si="19"/>
        <v>Q2</v>
      </c>
      <c r="F1227" s="22" t="str">
        <f>VLOOKUP(C1227,Quotas!R:S,2,FALSE)</f>
        <v>IN</v>
      </c>
      <c r="G1227" s="4">
        <v>18905</v>
      </c>
    </row>
    <row r="1228" spans="1:7" x14ac:dyDescent="0.25">
      <c r="A1228" s="2" t="s">
        <v>2105</v>
      </c>
      <c r="B1228" s="3">
        <v>41443</v>
      </c>
      <c r="C1228" s="20" t="str">
        <f>VLOOKUP(D1228,Quotas!A:B,2,FALSE)</f>
        <v>Manager 9</v>
      </c>
      <c r="D1228" s="2" t="s">
        <v>17</v>
      </c>
      <c r="E1228" s="22" t="str">
        <f t="shared" si="19"/>
        <v>Q2</v>
      </c>
      <c r="F1228" s="22" t="str">
        <f>VLOOKUP(C1228,Quotas!R:S,2,FALSE)</f>
        <v>AU</v>
      </c>
      <c r="G1228" s="4">
        <v>23341.51</v>
      </c>
    </row>
    <row r="1229" spans="1:7" x14ac:dyDescent="0.25">
      <c r="A1229" s="2" t="s">
        <v>1655</v>
      </c>
      <c r="B1229" s="3">
        <v>41443</v>
      </c>
      <c r="C1229" s="20" t="str">
        <f>VLOOKUP(D1229,Quotas!A:B,2,FALSE)</f>
        <v>Manager 7</v>
      </c>
      <c r="D1229" s="2" t="s">
        <v>28</v>
      </c>
      <c r="E1229" s="22" t="str">
        <f t="shared" si="19"/>
        <v>Q2</v>
      </c>
      <c r="F1229" s="22" t="str">
        <f>VLOOKUP(C1229,Quotas!R:S,2,FALSE)</f>
        <v>AU</v>
      </c>
      <c r="G1229" s="4">
        <v>2165.39</v>
      </c>
    </row>
    <row r="1230" spans="1:7" x14ac:dyDescent="0.25">
      <c r="A1230" s="2" t="s">
        <v>1656</v>
      </c>
      <c r="B1230" s="3">
        <v>41443</v>
      </c>
      <c r="C1230" s="20" t="str">
        <f>VLOOKUP(D1230,Quotas!A:B,2,FALSE)</f>
        <v>Manager 7</v>
      </c>
      <c r="D1230" s="2" t="s">
        <v>28</v>
      </c>
      <c r="E1230" s="22" t="str">
        <f t="shared" si="19"/>
        <v>Q2</v>
      </c>
      <c r="F1230" s="22" t="str">
        <f>VLOOKUP(C1230,Quotas!R:S,2,FALSE)</f>
        <v>AU</v>
      </c>
      <c r="G1230" s="4">
        <v>47857</v>
      </c>
    </row>
    <row r="1231" spans="1:7" x14ac:dyDescent="0.25">
      <c r="A1231" s="2" t="s">
        <v>2908</v>
      </c>
      <c r="B1231" s="3">
        <v>41443</v>
      </c>
      <c r="C1231" s="20" t="str">
        <f>VLOOKUP(D1231,Quotas!A:B,2,FALSE)</f>
        <v>Manager 13</v>
      </c>
      <c r="D1231" s="2" t="s">
        <v>36</v>
      </c>
      <c r="E1231" s="22" t="str">
        <f t="shared" si="19"/>
        <v>Q2</v>
      </c>
      <c r="F1231" s="22" t="str">
        <f>VLOOKUP(C1231,Quotas!R:S,2,FALSE)</f>
        <v>ST</v>
      </c>
      <c r="G1231" s="4">
        <v>0</v>
      </c>
    </row>
    <row r="1232" spans="1:7" x14ac:dyDescent="0.25">
      <c r="A1232" s="2" t="s">
        <v>1379</v>
      </c>
      <c r="B1232" s="3">
        <v>41443</v>
      </c>
      <c r="C1232" s="20" t="str">
        <f>VLOOKUP(D1232,Quotas!A:B,2,FALSE)</f>
        <v>Manager 6</v>
      </c>
      <c r="D1232" s="2" t="s">
        <v>45</v>
      </c>
      <c r="E1232" s="22" t="str">
        <f t="shared" si="19"/>
        <v>Q2</v>
      </c>
      <c r="F1232" s="22" t="str">
        <f>VLOOKUP(C1232,Quotas!R:S,2,FALSE)</f>
        <v>AU</v>
      </c>
      <c r="G1232" s="4">
        <v>0</v>
      </c>
    </row>
    <row r="1233" spans="1:7" x14ac:dyDescent="0.25">
      <c r="A1233" s="2" t="s">
        <v>1380</v>
      </c>
      <c r="B1233" s="3">
        <v>41443</v>
      </c>
      <c r="C1233" s="20" t="str">
        <f>VLOOKUP(D1233,Quotas!A:B,2,FALSE)</f>
        <v>Manager 6</v>
      </c>
      <c r="D1233" s="2" t="s">
        <v>45</v>
      </c>
      <c r="E1233" s="22" t="str">
        <f t="shared" si="19"/>
        <v>Q2</v>
      </c>
      <c r="F1233" s="22" t="str">
        <f>VLOOKUP(C1233,Quotas!R:S,2,FALSE)</f>
        <v>AU</v>
      </c>
      <c r="G1233" s="4">
        <v>23341.51</v>
      </c>
    </row>
    <row r="1234" spans="1:7" x14ac:dyDescent="0.25">
      <c r="A1234" s="2" t="s">
        <v>3336</v>
      </c>
      <c r="B1234" s="3">
        <v>41443</v>
      </c>
      <c r="C1234" s="20" t="str">
        <f>VLOOKUP(D1234,Quotas!A:B,2,FALSE)</f>
        <v>Manager 13</v>
      </c>
      <c r="D1234" s="2" t="s">
        <v>50</v>
      </c>
      <c r="E1234" s="22" t="str">
        <f t="shared" si="19"/>
        <v>Q2</v>
      </c>
      <c r="F1234" s="22" t="str">
        <f>VLOOKUP(C1234,Quotas!R:S,2,FALSE)</f>
        <v>ST</v>
      </c>
      <c r="G1234" s="4">
        <v>10000</v>
      </c>
    </row>
    <row r="1235" spans="1:7" x14ac:dyDescent="0.25">
      <c r="A1235" s="2" t="s">
        <v>3157</v>
      </c>
      <c r="B1235" s="3">
        <v>41443</v>
      </c>
      <c r="C1235" s="20" t="str">
        <f>VLOOKUP(D1235,Quotas!A:B,2,FALSE)</f>
        <v>Manager 13</v>
      </c>
      <c r="D1235" s="2" t="s">
        <v>52</v>
      </c>
      <c r="E1235" s="22" t="str">
        <f t="shared" si="19"/>
        <v>Q2</v>
      </c>
      <c r="F1235" s="22" t="str">
        <f>VLOOKUP(C1235,Quotas!R:S,2,FALSE)</f>
        <v>ST</v>
      </c>
      <c r="G1235" s="4">
        <v>0</v>
      </c>
    </row>
    <row r="1236" spans="1:7" x14ac:dyDescent="0.25">
      <c r="A1236" s="2" t="s">
        <v>1206</v>
      </c>
      <c r="B1236" s="3">
        <v>41443</v>
      </c>
      <c r="C1236" s="20" t="str">
        <f>VLOOKUP(D1236,Quotas!A:B,2,FALSE)</f>
        <v>Manager 15</v>
      </c>
      <c r="D1236" s="2" t="s">
        <v>62</v>
      </c>
      <c r="E1236" s="22" t="str">
        <f t="shared" si="19"/>
        <v>Q2</v>
      </c>
      <c r="F1236" s="22" t="str">
        <f>VLOOKUP(C1236,Quotas!R:S,2,FALSE)</f>
        <v>AU</v>
      </c>
      <c r="G1236" s="4">
        <v>15561.01</v>
      </c>
    </row>
    <row r="1237" spans="1:7" x14ac:dyDescent="0.25">
      <c r="A1237" s="2" t="s">
        <v>3539</v>
      </c>
      <c r="B1237" s="3">
        <v>41443</v>
      </c>
      <c r="C1237" s="20" t="str">
        <f>VLOOKUP(D1237,Quotas!A:B,2,FALSE)</f>
        <v>Manager 5</v>
      </c>
      <c r="D1237" s="2" t="s">
        <v>68</v>
      </c>
      <c r="E1237" s="22" t="str">
        <f t="shared" si="19"/>
        <v>Q2</v>
      </c>
      <c r="F1237" s="22" t="str">
        <f>VLOOKUP(C1237,Quotas!R:S,2,FALSE)</f>
        <v>SE</v>
      </c>
      <c r="G1237" s="4">
        <v>0</v>
      </c>
    </row>
    <row r="1238" spans="1:7" x14ac:dyDescent="0.25">
      <c r="A1238" s="2" t="s">
        <v>3540</v>
      </c>
      <c r="B1238" s="3">
        <v>41443</v>
      </c>
      <c r="C1238" s="20" t="str">
        <f>VLOOKUP(D1238,Quotas!A:B,2,FALSE)</f>
        <v>Manager 5</v>
      </c>
      <c r="D1238" s="2" t="s">
        <v>68</v>
      </c>
      <c r="E1238" s="22" t="str">
        <f t="shared" si="19"/>
        <v>Q2</v>
      </c>
      <c r="F1238" s="22" t="str">
        <f>VLOOKUP(C1238,Quotas!R:S,2,FALSE)</f>
        <v>SE</v>
      </c>
      <c r="G1238" s="4">
        <v>9800</v>
      </c>
    </row>
    <row r="1239" spans="1:7" x14ac:dyDescent="0.25">
      <c r="A1239" s="2" t="s">
        <v>2333</v>
      </c>
      <c r="B1239" s="3">
        <v>41443</v>
      </c>
      <c r="C1239" s="20" t="str">
        <f>VLOOKUP(D1239,Quotas!A:B,2,FALSE)</f>
        <v>Manager 5</v>
      </c>
      <c r="D1239" s="2" t="s">
        <v>70</v>
      </c>
      <c r="E1239" s="22" t="str">
        <f t="shared" si="19"/>
        <v>Q2</v>
      </c>
      <c r="F1239" s="22" t="str">
        <f>VLOOKUP(C1239,Quotas!R:S,2,FALSE)</f>
        <v>SE</v>
      </c>
      <c r="G1239" s="4">
        <v>6450</v>
      </c>
    </row>
    <row r="1240" spans="1:7" x14ac:dyDescent="0.25">
      <c r="A1240" s="2" t="s">
        <v>2334</v>
      </c>
      <c r="B1240" s="3">
        <v>41443</v>
      </c>
      <c r="C1240" s="20" t="str">
        <f>VLOOKUP(D1240,Quotas!A:B,2,FALSE)</f>
        <v>Manager 5</v>
      </c>
      <c r="D1240" s="2" t="s">
        <v>70</v>
      </c>
      <c r="E1240" s="22" t="str">
        <f t="shared" si="19"/>
        <v>Q2</v>
      </c>
      <c r="F1240" s="22" t="str">
        <f>VLOOKUP(C1240,Quotas!R:S,2,FALSE)</f>
        <v>SE</v>
      </c>
      <c r="G1240" s="4">
        <v>10100</v>
      </c>
    </row>
    <row r="1241" spans="1:7" x14ac:dyDescent="0.25">
      <c r="A1241" s="2" t="s">
        <v>1813</v>
      </c>
      <c r="B1241" s="3">
        <v>41443</v>
      </c>
      <c r="C1241" s="20" t="str">
        <f>VLOOKUP(D1241,Quotas!A:B,2,FALSE)</f>
        <v>Manager 14</v>
      </c>
      <c r="D1241" s="2" t="s">
        <v>97</v>
      </c>
      <c r="E1241" s="22" t="str">
        <f t="shared" si="19"/>
        <v>Q2</v>
      </c>
      <c r="F1241" s="22" t="str">
        <f>VLOOKUP(C1241,Quotas!R:S,2,FALSE)</f>
        <v>IN</v>
      </c>
      <c r="G1241" s="4">
        <v>3500</v>
      </c>
    </row>
    <row r="1242" spans="1:7" x14ac:dyDescent="0.25">
      <c r="A1242" s="2" t="s">
        <v>3697</v>
      </c>
      <c r="B1242" s="3">
        <v>41444</v>
      </c>
      <c r="C1242" s="20" t="str">
        <f>VLOOKUP(D1242,Quotas!A:B,2,FALSE)</f>
        <v>Manager 14</v>
      </c>
      <c r="D1242" s="2" t="s">
        <v>99</v>
      </c>
      <c r="E1242" s="22" t="str">
        <f t="shared" si="19"/>
        <v>Q2</v>
      </c>
      <c r="F1242" s="22" t="str">
        <f>VLOOKUP(C1242,Quotas!R:S,2,FALSE)</f>
        <v>IN</v>
      </c>
      <c r="G1242" s="4">
        <v>4750</v>
      </c>
    </row>
    <row r="1243" spans="1:7" x14ac:dyDescent="0.25">
      <c r="A1243" s="2" t="s">
        <v>3765</v>
      </c>
      <c r="B1243" s="3">
        <v>41444</v>
      </c>
      <c r="C1243" s="20" t="str">
        <f>VLOOKUP(D1243,Quotas!A:B,2,FALSE)</f>
        <v>Manager 14</v>
      </c>
      <c r="D1243" s="2" t="s">
        <v>102</v>
      </c>
      <c r="E1243" s="22" t="str">
        <f t="shared" si="19"/>
        <v>Q2</v>
      </c>
      <c r="F1243" s="22" t="str">
        <f>VLOOKUP(C1243,Quotas!R:S,2,FALSE)</f>
        <v>IN</v>
      </c>
      <c r="G1243" s="4">
        <v>1000</v>
      </c>
    </row>
    <row r="1244" spans="1:7" x14ac:dyDescent="0.25">
      <c r="A1244" s="2" t="s">
        <v>3766</v>
      </c>
      <c r="B1244" s="3">
        <v>41444</v>
      </c>
      <c r="C1244" s="20" t="str">
        <f>VLOOKUP(D1244,Quotas!A:B,2,FALSE)</f>
        <v>Manager 14</v>
      </c>
      <c r="D1244" s="2" t="s">
        <v>102</v>
      </c>
      <c r="E1244" s="22" t="str">
        <f t="shared" si="19"/>
        <v>Q2</v>
      </c>
      <c r="F1244" s="22" t="str">
        <f>VLOOKUP(C1244,Quotas!R:S,2,FALSE)</f>
        <v>IN</v>
      </c>
      <c r="G1244" s="4">
        <v>3200</v>
      </c>
    </row>
    <row r="1245" spans="1:7" x14ac:dyDescent="0.25">
      <c r="A1245" s="2" t="s">
        <v>2400</v>
      </c>
      <c r="B1245" s="3">
        <v>41444</v>
      </c>
      <c r="C1245" s="20" t="str">
        <f>VLOOKUP(D1245,Quotas!A:B,2,FALSE)</f>
        <v>Manager 11</v>
      </c>
      <c r="D1245" s="2" t="s">
        <v>112</v>
      </c>
      <c r="E1245" s="22" t="str">
        <f t="shared" si="19"/>
        <v>Q2</v>
      </c>
      <c r="F1245" s="22" t="str">
        <f>VLOOKUP(C1245,Quotas!R:S,2,FALSE)</f>
        <v>IN</v>
      </c>
      <c r="G1245" s="4">
        <v>5000</v>
      </c>
    </row>
    <row r="1246" spans="1:7" x14ac:dyDescent="0.25">
      <c r="A1246" s="2" t="s">
        <v>819</v>
      </c>
      <c r="B1246" s="3">
        <v>41444</v>
      </c>
      <c r="C1246" s="20" t="str">
        <f>VLOOKUP(D1246,Quotas!A:B,2,FALSE)</f>
        <v>Manager 5</v>
      </c>
      <c r="D1246" s="2" t="s">
        <v>127</v>
      </c>
      <c r="E1246" s="22" t="str">
        <f t="shared" si="19"/>
        <v>Q2</v>
      </c>
      <c r="F1246" s="22" t="str">
        <f>VLOOKUP(C1246,Quotas!R:S,2,FALSE)</f>
        <v>SE</v>
      </c>
      <c r="G1246" s="4">
        <v>40000</v>
      </c>
    </row>
    <row r="1247" spans="1:7" x14ac:dyDescent="0.25">
      <c r="A1247" s="2" t="s">
        <v>2107</v>
      </c>
      <c r="B1247" s="3">
        <v>41444</v>
      </c>
      <c r="C1247" s="20" t="str">
        <f>VLOOKUP(D1247,Quotas!A:B,2,FALSE)</f>
        <v>Manager 9</v>
      </c>
      <c r="D1247" s="2" t="s">
        <v>19</v>
      </c>
      <c r="E1247" s="22" t="str">
        <f t="shared" si="19"/>
        <v>Q2</v>
      </c>
      <c r="F1247" s="22" t="str">
        <f>VLOOKUP(C1247,Quotas!R:S,2,FALSE)</f>
        <v>AU</v>
      </c>
      <c r="G1247" s="4">
        <v>11203.92</v>
      </c>
    </row>
    <row r="1248" spans="1:7" x14ac:dyDescent="0.25">
      <c r="A1248" s="2" t="s">
        <v>2106</v>
      </c>
      <c r="B1248" s="3">
        <v>41444</v>
      </c>
      <c r="C1248" s="20" t="str">
        <f>VLOOKUP(D1248,Quotas!A:B,2,FALSE)</f>
        <v>Manager 9</v>
      </c>
      <c r="D1248" s="2" t="s">
        <v>22</v>
      </c>
      <c r="E1248" s="22" t="str">
        <f t="shared" si="19"/>
        <v>Q2</v>
      </c>
      <c r="F1248" s="22" t="str">
        <f>VLOOKUP(C1248,Quotas!R:S,2,FALSE)</f>
        <v>AU</v>
      </c>
      <c r="G1248" s="4">
        <v>10892.7</v>
      </c>
    </row>
    <row r="1249" spans="1:7" x14ac:dyDescent="0.25">
      <c r="A1249" s="2" t="s">
        <v>1657</v>
      </c>
      <c r="B1249" s="3">
        <v>41444</v>
      </c>
      <c r="C1249" s="20" t="str">
        <f>VLOOKUP(D1249,Quotas!A:B,2,FALSE)</f>
        <v>Manager 7</v>
      </c>
      <c r="D1249" s="2" t="s">
        <v>25</v>
      </c>
      <c r="E1249" s="22" t="str">
        <f t="shared" si="19"/>
        <v>Q2</v>
      </c>
      <c r="F1249" s="22" t="str">
        <f>VLOOKUP(C1249,Quotas!R:S,2,FALSE)</f>
        <v>AU</v>
      </c>
      <c r="G1249" s="4">
        <v>20746.97</v>
      </c>
    </row>
    <row r="1250" spans="1:7" x14ac:dyDescent="0.25">
      <c r="A1250" s="2" t="s">
        <v>2909</v>
      </c>
      <c r="B1250" s="3">
        <v>41444</v>
      </c>
      <c r="C1250" s="20" t="str">
        <f>VLOOKUP(D1250,Quotas!A:B,2,FALSE)</f>
        <v>Manager 13</v>
      </c>
      <c r="D1250" s="2" t="s">
        <v>36</v>
      </c>
      <c r="E1250" s="22" t="str">
        <f t="shared" si="19"/>
        <v>Q2</v>
      </c>
      <c r="F1250" s="22" t="str">
        <f>VLOOKUP(C1250,Quotas!R:S,2,FALSE)</f>
        <v>ST</v>
      </c>
      <c r="G1250" s="4">
        <v>7500</v>
      </c>
    </row>
    <row r="1251" spans="1:7" x14ac:dyDescent="0.25">
      <c r="A1251" s="2" t="s">
        <v>3859</v>
      </c>
      <c r="B1251" s="3">
        <v>41444</v>
      </c>
      <c r="C1251" s="20" t="str">
        <f>VLOOKUP(D1251,Quotas!A:B,2,FALSE)</f>
        <v>Manager 13</v>
      </c>
      <c r="D1251" s="2" t="s">
        <v>37</v>
      </c>
      <c r="E1251" s="22" t="str">
        <f t="shared" si="19"/>
        <v>Q2</v>
      </c>
      <c r="F1251" s="22" t="str">
        <f>VLOOKUP(C1251,Quotas!R:S,2,FALSE)</f>
        <v>ST</v>
      </c>
      <c r="G1251" s="4">
        <v>16598.41</v>
      </c>
    </row>
    <row r="1252" spans="1:7" x14ac:dyDescent="0.25">
      <c r="A1252" s="2" t="s">
        <v>1588</v>
      </c>
      <c r="B1252" s="3">
        <v>41444</v>
      </c>
      <c r="C1252" s="20" t="str">
        <f>VLOOKUP(D1252,Quotas!A:B,2,FALSE)</f>
        <v>Manager 6</v>
      </c>
      <c r="D1252" s="2" t="s">
        <v>40</v>
      </c>
      <c r="E1252" s="22" t="str">
        <f t="shared" si="19"/>
        <v>Q2</v>
      </c>
      <c r="F1252" s="22" t="str">
        <f>VLOOKUP(C1252,Quotas!R:S,2,FALSE)</f>
        <v>AU</v>
      </c>
      <c r="G1252" s="4">
        <v>3800</v>
      </c>
    </row>
    <row r="1253" spans="1:7" x14ac:dyDescent="0.25">
      <c r="A1253" s="2" t="s">
        <v>1141</v>
      </c>
      <c r="B1253" s="3">
        <v>41444</v>
      </c>
      <c r="C1253" s="20" t="str">
        <f>VLOOKUP(D1253,Quotas!A:B,2,FALSE)</f>
        <v>Manager 6</v>
      </c>
      <c r="D1253" s="2" t="s">
        <v>43</v>
      </c>
      <c r="E1253" s="22" t="str">
        <f t="shared" si="19"/>
        <v>Q2</v>
      </c>
      <c r="F1253" s="22" t="str">
        <f>VLOOKUP(C1253,Quotas!R:S,2,FALSE)</f>
        <v>AU</v>
      </c>
      <c r="G1253" s="4">
        <v>18154.509999999998</v>
      </c>
    </row>
    <row r="1254" spans="1:7" x14ac:dyDescent="0.25">
      <c r="A1254" s="2" t="s">
        <v>3158</v>
      </c>
      <c r="B1254" s="3">
        <v>41444</v>
      </c>
      <c r="C1254" s="20" t="str">
        <f>VLOOKUP(D1254,Quotas!A:B,2,FALSE)</f>
        <v>Manager 13</v>
      </c>
      <c r="D1254" s="2" t="s">
        <v>51</v>
      </c>
      <c r="E1254" s="22" t="str">
        <f t="shared" si="19"/>
        <v>Q2</v>
      </c>
      <c r="F1254" s="22" t="str">
        <f>VLOOKUP(C1254,Quotas!R:S,2,FALSE)</f>
        <v>ST</v>
      </c>
      <c r="G1254" s="4">
        <v>7806.44</v>
      </c>
    </row>
    <row r="1255" spans="1:7" x14ac:dyDescent="0.25">
      <c r="A1255" s="2" t="s">
        <v>4081</v>
      </c>
      <c r="B1255" s="3">
        <v>41444</v>
      </c>
      <c r="C1255" s="20" t="str">
        <f>VLOOKUP(D1255,Quotas!A:B,2,FALSE)</f>
        <v>Manager 15</v>
      </c>
      <c r="D1255" s="2" t="s">
        <v>61</v>
      </c>
      <c r="E1255" s="22" t="str">
        <f t="shared" si="19"/>
        <v>Q2</v>
      </c>
      <c r="F1255" s="22" t="str">
        <f>VLOOKUP(C1255,Quotas!R:S,2,FALSE)</f>
        <v>AU</v>
      </c>
      <c r="G1255" s="4">
        <v>7469.28</v>
      </c>
    </row>
    <row r="1256" spans="1:7" x14ac:dyDescent="0.25">
      <c r="A1256" s="2" t="s">
        <v>381</v>
      </c>
      <c r="B1256" s="3">
        <v>41444</v>
      </c>
      <c r="C1256" s="20" t="str">
        <f>VLOOKUP(D1256,Quotas!A:B,2,FALSE)</f>
        <v>Manager 3</v>
      </c>
      <c r="D1256" s="2" t="s">
        <v>77</v>
      </c>
      <c r="E1256" s="22" t="str">
        <f t="shared" si="19"/>
        <v>Q2</v>
      </c>
      <c r="F1256" s="22" t="str">
        <f>VLOOKUP(C1256,Quotas!R:S,2,FALSE)</f>
        <v>SE</v>
      </c>
      <c r="G1256" s="4">
        <v>6906.41</v>
      </c>
    </row>
    <row r="1257" spans="1:7" x14ac:dyDescent="0.25">
      <c r="A1257" s="2" t="s">
        <v>382</v>
      </c>
      <c r="B1257" s="3">
        <v>41444</v>
      </c>
      <c r="C1257" s="20" t="str">
        <f>VLOOKUP(D1257,Quotas!A:B,2,FALSE)</f>
        <v>Manager 3</v>
      </c>
      <c r="D1257" s="2" t="s">
        <v>77</v>
      </c>
      <c r="E1257" s="22" t="str">
        <f t="shared" si="19"/>
        <v>Q2</v>
      </c>
      <c r="F1257" s="22" t="str">
        <f>VLOOKUP(C1257,Quotas!R:S,2,FALSE)</f>
        <v>SE</v>
      </c>
      <c r="G1257" s="4">
        <v>14233.09</v>
      </c>
    </row>
    <row r="1258" spans="1:7" x14ac:dyDescent="0.25">
      <c r="A1258" s="2" t="s">
        <v>458</v>
      </c>
      <c r="B1258" s="3">
        <v>41444</v>
      </c>
      <c r="C1258" s="20" t="str">
        <f>VLOOKUP(D1258,Quotas!A:B,2,FALSE)</f>
        <v>Manager 4</v>
      </c>
      <c r="D1258" s="2" t="s">
        <v>85</v>
      </c>
      <c r="E1258" s="22" t="str">
        <f t="shared" si="19"/>
        <v>Q2</v>
      </c>
      <c r="F1258" s="22" t="str">
        <f>VLOOKUP(C1258,Quotas!R:S,2,FALSE)</f>
        <v>IN</v>
      </c>
      <c r="G1258" s="4">
        <v>3658</v>
      </c>
    </row>
    <row r="1259" spans="1:7" x14ac:dyDescent="0.25">
      <c r="A1259" s="2" t="s">
        <v>1911</v>
      </c>
      <c r="B1259" s="3">
        <v>41445</v>
      </c>
      <c r="C1259" s="20" t="str">
        <f>VLOOKUP(D1259,Quotas!A:B,2,FALSE)</f>
        <v>Manager 14</v>
      </c>
      <c r="D1259" s="2" t="s">
        <v>104</v>
      </c>
      <c r="E1259" s="22" t="str">
        <f t="shared" si="19"/>
        <v>Q2</v>
      </c>
      <c r="F1259" s="22" t="str">
        <f>VLOOKUP(C1259,Quotas!R:S,2,FALSE)</f>
        <v>IN</v>
      </c>
      <c r="G1259" s="4">
        <v>1215</v>
      </c>
    </row>
    <row r="1260" spans="1:7" x14ac:dyDescent="0.25">
      <c r="A1260" s="2" t="s">
        <v>2401</v>
      </c>
      <c r="B1260" s="3">
        <v>41445</v>
      </c>
      <c r="C1260" s="20" t="str">
        <f>VLOOKUP(D1260,Quotas!A:B,2,FALSE)</f>
        <v>Manager 11</v>
      </c>
      <c r="D1260" s="2" t="s">
        <v>112</v>
      </c>
      <c r="E1260" s="22" t="str">
        <f t="shared" si="19"/>
        <v>Q2</v>
      </c>
      <c r="F1260" s="22" t="str">
        <f>VLOOKUP(C1260,Quotas!R:S,2,FALSE)</f>
        <v>IN</v>
      </c>
      <c r="G1260" s="4">
        <v>21500</v>
      </c>
    </row>
    <row r="1261" spans="1:7" x14ac:dyDescent="0.25">
      <c r="A1261" s="2" t="s">
        <v>3680</v>
      </c>
      <c r="B1261" s="3">
        <v>41445</v>
      </c>
      <c r="C1261" s="20" t="str">
        <f>VLOOKUP(D1261,Quotas!A:B,2,FALSE)</f>
        <v>Manager 16</v>
      </c>
      <c r="D1261" s="2" t="s">
        <v>131</v>
      </c>
      <c r="E1261" s="22" t="str">
        <f t="shared" si="19"/>
        <v>Q2</v>
      </c>
      <c r="F1261" s="22" t="str">
        <f>VLOOKUP(C1261,Quotas!R:S,2,FALSE)</f>
        <v>SE</v>
      </c>
      <c r="G1261" s="4">
        <v>4470</v>
      </c>
    </row>
    <row r="1262" spans="1:7" x14ac:dyDescent="0.25">
      <c r="A1262" s="2" t="s">
        <v>964</v>
      </c>
      <c r="B1262" s="3">
        <v>41445</v>
      </c>
      <c r="C1262" s="20" t="str">
        <f>VLOOKUP(D1262,Quotas!A:B,2,FALSE)</f>
        <v>Manager 16</v>
      </c>
      <c r="D1262" s="2" t="s">
        <v>140</v>
      </c>
      <c r="E1262" s="22" t="str">
        <f t="shared" si="19"/>
        <v>Q2</v>
      </c>
      <c r="F1262" s="22" t="str">
        <f>VLOOKUP(C1262,Quotas!R:S,2,FALSE)</f>
        <v>SE</v>
      </c>
      <c r="G1262" s="4">
        <v>13771.5</v>
      </c>
    </row>
    <row r="1263" spans="1:7" x14ac:dyDescent="0.25">
      <c r="A1263" s="2" t="s">
        <v>965</v>
      </c>
      <c r="B1263" s="3">
        <v>41445</v>
      </c>
      <c r="C1263" s="20" t="str">
        <f>VLOOKUP(D1263,Quotas!A:B,2,FALSE)</f>
        <v>Manager 16</v>
      </c>
      <c r="D1263" s="2" t="s">
        <v>140</v>
      </c>
      <c r="E1263" s="22" t="str">
        <f t="shared" si="19"/>
        <v>Q2</v>
      </c>
      <c r="F1263" s="22" t="str">
        <f>VLOOKUP(C1263,Quotas!R:S,2,FALSE)</f>
        <v>SE</v>
      </c>
      <c r="G1263" s="4">
        <v>32692</v>
      </c>
    </row>
    <row r="1264" spans="1:7" x14ac:dyDescent="0.25">
      <c r="A1264" s="2" t="s">
        <v>2108</v>
      </c>
      <c r="B1264" s="3">
        <v>41445</v>
      </c>
      <c r="C1264" s="20" t="str">
        <f>VLOOKUP(D1264,Quotas!A:B,2,FALSE)</f>
        <v>Manager 9</v>
      </c>
      <c r="D1264" s="2" t="s">
        <v>22</v>
      </c>
      <c r="E1264" s="22" t="str">
        <f t="shared" si="19"/>
        <v>Q2</v>
      </c>
      <c r="F1264" s="22" t="str">
        <f>VLOOKUP(C1264,Quotas!R:S,2,FALSE)</f>
        <v>AU</v>
      </c>
      <c r="G1264" s="4">
        <v>10892.7</v>
      </c>
    </row>
    <row r="1265" spans="1:7" x14ac:dyDescent="0.25">
      <c r="A1265" s="2" t="s">
        <v>2842</v>
      </c>
      <c r="B1265" s="3">
        <v>41445</v>
      </c>
      <c r="C1265" s="20" t="str">
        <f>VLOOKUP(D1265,Quotas!A:B,2,FALSE)</f>
        <v>Manager 13</v>
      </c>
      <c r="D1265" s="2" t="s">
        <v>34</v>
      </c>
      <c r="E1265" s="22" t="str">
        <f t="shared" si="19"/>
        <v>Q2</v>
      </c>
      <c r="F1265" s="22" t="str">
        <f>VLOOKUP(C1265,Quotas!R:S,2,FALSE)</f>
        <v>ST</v>
      </c>
      <c r="G1265" s="4">
        <v>25600</v>
      </c>
    </row>
    <row r="1266" spans="1:7" x14ac:dyDescent="0.25">
      <c r="A1266" s="2" t="s">
        <v>1142</v>
      </c>
      <c r="B1266" s="3">
        <v>41445</v>
      </c>
      <c r="C1266" s="20" t="str">
        <f>VLOOKUP(D1266,Quotas!A:B,2,FALSE)</f>
        <v>Manager 6</v>
      </c>
      <c r="D1266" s="2" t="s">
        <v>43</v>
      </c>
      <c r="E1266" s="22" t="str">
        <f t="shared" si="19"/>
        <v>Q2</v>
      </c>
      <c r="F1266" s="22" t="str">
        <f>VLOOKUP(C1266,Quotas!R:S,2,FALSE)</f>
        <v>AU</v>
      </c>
      <c r="G1266" s="4">
        <v>9336.6</v>
      </c>
    </row>
    <row r="1267" spans="1:7" x14ac:dyDescent="0.25">
      <c r="A1267" s="2" t="s">
        <v>1143</v>
      </c>
      <c r="B1267" s="3">
        <v>41445</v>
      </c>
      <c r="C1267" s="20" t="str">
        <f>VLOOKUP(D1267,Quotas!A:B,2,FALSE)</f>
        <v>Manager 6</v>
      </c>
      <c r="D1267" s="2" t="s">
        <v>43</v>
      </c>
      <c r="E1267" s="22" t="str">
        <f t="shared" si="19"/>
        <v>Q2</v>
      </c>
      <c r="F1267" s="22" t="str">
        <f>VLOOKUP(C1267,Quotas!R:S,2,FALSE)</f>
        <v>AU</v>
      </c>
      <c r="G1267" s="4">
        <v>30324</v>
      </c>
    </row>
    <row r="1268" spans="1:7" x14ac:dyDescent="0.25">
      <c r="A1268" s="2" t="s">
        <v>3337</v>
      </c>
      <c r="B1268" s="3">
        <v>41445</v>
      </c>
      <c r="C1268" s="20" t="str">
        <f>VLOOKUP(D1268,Quotas!A:B,2,FALSE)</f>
        <v>Manager 13</v>
      </c>
      <c r="D1268" s="2" t="s">
        <v>50</v>
      </c>
      <c r="E1268" s="22" t="str">
        <f t="shared" si="19"/>
        <v>Q2</v>
      </c>
      <c r="F1268" s="22" t="str">
        <f>VLOOKUP(C1268,Quotas!R:S,2,FALSE)</f>
        <v>ST</v>
      </c>
      <c r="G1268" s="4">
        <v>12448.8</v>
      </c>
    </row>
    <row r="1269" spans="1:7" x14ac:dyDescent="0.25">
      <c r="A1269" s="2" t="s">
        <v>3338</v>
      </c>
      <c r="B1269" s="3">
        <v>41445</v>
      </c>
      <c r="C1269" s="20" t="str">
        <f>VLOOKUP(D1269,Quotas!A:B,2,FALSE)</f>
        <v>Manager 13</v>
      </c>
      <c r="D1269" s="2" t="s">
        <v>50</v>
      </c>
      <c r="E1269" s="22" t="str">
        <f t="shared" si="19"/>
        <v>Q2</v>
      </c>
      <c r="F1269" s="22" t="str">
        <f>VLOOKUP(C1269,Quotas!R:S,2,FALSE)</f>
        <v>ST</v>
      </c>
      <c r="G1269" s="4">
        <v>26453.71</v>
      </c>
    </row>
    <row r="1270" spans="1:7" x14ac:dyDescent="0.25">
      <c r="A1270" s="2" t="s">
        <v>3160</v>
      </c>
      <c r="B1270" s="3">
        <v>41445</v>
      </c>
      <c r="C1270" s="20" t="str">
        <f>VLOOKUP(D1270,Quotas!A:B,2,FALSE)</f>
        <v>Manager 13</v>
      </c>
      <c r="D1270" s="2" t="s">
        <v>51</v>
      </c>
      <c r="E1270" s="22" t="str">
        <f t="shared" si="19"/>
        <v>Q2</v>
      </c>
      <c r="F1270" s="22" t="str">
        <f>VLOOKUP(C1270,Quotas!R:S,2,FALSE)</f>
        <v>ST</v>
      </c>
      <c r="G1270" s="4">
        <v>5000</v>
      </c>
    </row>
    <row r="1271" spans="1:7" x14ac:dyDescent="0.25">
      <c r="A1271" s="2" t="s">
        <v>3159</v>
      </c>
      <c r="B1271" s="3">
        <v>41445</v>
      </c>
      <c r="C1271" s="20" t="str">
        <f>VLOOKUP(D1271,Quotas!A:B,2,FALSE)</f>
        <v>Manager 13</v>
      </c>
      <c r="D1271" s="2" t="s">
        <v>52</v>
      </c>
      <c r="E1271" s="22" t="str">
        <f t="shared" si="19"/>
        <v>Q2</v>
      </c>
      <c r="F1271" s="22" t="str">
        <f>VLOOKUP(C1271,Quotas!R:S,2,FALSE)</f>
        <v>ST</v>
      </c>
      <c r="G1271" s="4">
        <v>0</v>
      </c>
    </row>
    <row r="1272" spans="1:7" x14ac:dyDescent="0.25">
      <c r="A1272" s="2" t="s">
        <v>4082</v>
      </c>
      <c r="B1272" s="3">
        <v>41445</v>
      </c>
      <c r="C1272" s="20" t="str">
        <f>VLOOKUP(D1272,Quotas!A:B,2,FALSE)</f>
        <v>Manager 15</v>
      </c>
      <c r="D1272" s="2" t="s">
        <v>57</v>
      </c>
      <c r="E1272" s="22" t="str">
        <f t="shared" si="19"/>
        <v>Q2</v>
      </c>
      <c r="F1272" s="22" t="str">
        <f>VLOOKUP(C1272,Quotas!R:S,2,FALSE)</f>
        <v>AU</v>
      </c>
      <c r="G1272" s="4">
        <v>4668.3</v>
      </c>
    </row>
    <row r="1273" spans="1:7" x14ac:dyDescent="0.25">
      <c r="A1273" s="2" t="s">
        <v>4083</v>
      </c>
      <c r="B1273" s="3">
        <v>41445</v>
      </c>
      <c r="C1273" s="20" t="str">
        <f>VLOOKUP(D1273,Quotas!A:B,2,FALSE)</f>
        <v>Manager 15</v>
      </c>
      <c r="D1273" s="2" t="s">
        <v>59</v>
      </c>
      <c r="E1273" s="22" t="str">
        <f t="shared" si="19"/>
        <v>Q2</v>
      </c>
      <c r="F1273" s="22" t="str">
        <f>VLOOKUP(C1273,Quotas!R:S,2,FALSE)</f>
        <v>AU</v>
      </c>
      <c r="G1273" s="4">
        <v>27491.11</v>
      </c>
    </row>
    <row r="1274" spans="1:7" x14ac:dyDescent="0.25">
      <c r="A1274" s="2" t="s">
        <v>1207</v>
      </c>
      <c r="B1274" s="3">
        <v>41445</v>
      </c>
      <c r="C1274" s="20" t="str">
        <f>VLOOKUP(D1274,Quotas!A:B,2,FALSE)</f>
        <v>Manager 15</v>
      </c>
      <c r="D1274" s="2" t="s">
        <v>62</v>
      </c>
      <c r="E1274" s="22" t="str">
        <f t="shared" si="19"/>
        <v>Q2</v>
      </c>
      <c r="F1274" s="22" t="str">
        <f>VLOOKUP(C1274,Quotas!R:S,2,FALSE)</f>
        <v>AU</v>
      </c>
      <c r="G1274" s="4">
        <v>10892.7</v>
      </c>
    </row>
    <row r="1275" spans="1:7" x14ac:dyDescent="0.25">
      <c r="A1275" s="2" t="s">
        <v>3541</v>
      </c>
      <c r="B1275" s="3">
        <v>41445</v>
      </c>
      <c r="C1275" s="20" t="str">
        <f>VLOOKUP(D1275,Quotas!A:B,2,FALSE)</f>
        <v>Manager 5</v>
      </c>
      <c r="D1275" s="2" t="s">
        <v>68</v>
      </c>
      <c r="E1275" s="22" t="str">
        <f t="shared" si="19"/>
        <v>Q2</v>
      </c>
      <c r="F1275" s="22" t="str">
        <f>VLOOKUP(C1275,Quotas!R:S,2,FALSE)</f>
        <v>SE</v>
      </c>
      <c r="G1275" s="4">
        <v>10430</v>
      </c>
    </row>
    <row r="1276" spans="1:7" x14ac:dyDescent="0.25">
      <c r="A1276" s="2" t="s">
        <v>2802</v>
      </c>
      <c r="B1276" s="3">
        <v>41445</v>
      </c>
      <c r="C1276" s="20" t="str">
        <f>VLOOKUP(D1276,Quotas!A:B,2,FALSE)</f>
        <v>Manager 12</v>
      </c>
      <c r="D1276" s="2" t="s">
        <v>79</v>
      </c>
      <c r="E1276" s="22" t="str">
        <f t="shared" si="19"/>
        <v>Q2</v>
      </c>
      <c r="F1276" s="22" t="str">
        <f>VLOOKUP(C1276,Quotas!R:S,2,FALSE)</f>
        <v>ST</v>
      </c>
      <c r="G1276" s="4">
        <v>11250</v>
      </c>
    </row>
    <row r="1277" spans="1:7" x14ac:dyDescent="0.25">
      <c r="A1277" s="2" t="s">
        <v>1954</v>
      </c>
      <c r="B1277" s="3">
        <v>41445</v>
      </c>
      <c r="C1277" s="20" t="str">
        <f>VLOOKUP(D1277,Quotas!A:B,2,FALSE)</f>
        <v>Manager 4</v>
      </c>
      <c r="D1277" s="2" t="s">
        <v>87</v>
      </c>
      <c r="E1277" s="22" t="str">
        <f t="shared" si="19"/>
        <v>Q2</v>
      </c>
      <c r="F1277" s="22" t="str">
        <f>VLOOKUP(C1277,Quotas!R:S,2,FALSE)</f>
        <v>IN</v>
      </c>
      <c r="G1277" s="4">
        <v>14000</v>
      </c>
    </row>
    <row r="1278" spans="1:7" x14ac:dyDescent="0.25">
      <c r="A1278" s="2" t="s">
        <v>1955</v>
      </c>
      <c r="B1278" s="3">
        <v>41445</v>
      </c>
      <c r="C1278" s="20" t="str">
        <f>VLOOKUP(D1278,Quotas!A:B,2,FALSE)</f>
        <v>Manager 4</v>
      </c>
      <c r="D1278" s="2" t="s">
        <v>87</v>
      </c>
      <c r="E1278" s="22" t="str">
        <f t="shared" si="19"/>
        <v>Q2</v>
      </c>
      <c r="F1278" s="22" t="str">
        <f>VLOOKUP(C1278,Quotas!R:S,2,FALSE)</f>
        <v>IN</v>
      </c>
      <c r="G1278" s="4">
        <v>50550</v>
      </c>
    </row>
    <row r="1279" spans="1:7" x14ac:dyDescent="0.25">
      <c r="A1279" s="2" t="s">
        <v>556</v>
      </c>
      <c r="B1279" s="3">
        <v>41445</v>
      </c>
      <c r="C1279" s="20" t="str">
        <f>VLOOKUP(D1279,Quotas!A:B,2,FALSE)</f>
        <v>Manager 4</v>
      </c>
      <c r="D1279" s="2" t="s">
        <v>91</v>
      </c>
      <c r="E1279" s="22" t="str">
        <f t="shared" si="19"/>
        <v>Q2</v>
      </c>
      <c r="F1279" s="22" t="str">
        <f>VLOOKUP(C1279,Quotas!R:S,2,FALSE)</f>
        <v>IN</v>
      </c>
      <c r="G1279" s="4">
        <v>3200</v>
      </c>
    </row>
    <row r="1280" spans="1:7" x14ac:dyDescent="0.25">
      <c r="A1280" s="2" t="s">
        <v>557</v>
      </c>
      <c r="B1280" s="3">
        <v>41445</v>
      </c>
      <c r="C1280" s="20" t="str">
        <f>VLOOKUP(D1280,Quotas!A:B,2,FALSE)</f>
        <v>Manager 4</v>
      </c>
      <c r="D1280" s="2" t="s">
        <v>91</v>
      </c>
      <c r="E1280" s="22" t="str">
        <f t="shared" si="19"/>
        <v>Q2</v>
      </c>
      <c r="F1280" s="22" t="str">
        <f>VLOOKUP(C1280,Quotas!R:S,2,FALSE)</f>
        <v>IN</v>
      </c>
      <c r="G1280" s="4">
        <v>2000</v>
      </c>
    </row>
    <row r="1281" spans="1:7" x14ac:dyDescent="0.25">
      <c r="A1281" s="2" t="s">
        <v>2402</v>
      </c>
      <c r="B1281" s="3">
        <v>41446</v>
      </c>
      <c r="C1281" s="20" t="str">
        <f>VLOOKUP(D1281,Quotas!A:B,2,FALSE)</f>
        <v>Manager 11</v>
      </c>
      <c r="D1281" s="2" t="s">
        <v>112</v>
      </c>
      <c r="E1281" s="22" t="str">
        <f t="shared" si="19"/>
        <v>Q2</v>
      </c>
      <c r="F1281" s="22" t="str">
        <f>VLOOKUP(C1281,Quotas!R:S,2,FALSE)</f>
        <v>IN</v>
      </c>
      <c r="G1281" s="4">
        <v>1000</v>
      </c>
    </row>
    <row r="1282" spans="1:7" x14ac:dyDescent="0.25">
      <c r="A1282" s="2" t="s">
        <v>613</v>
      </c>
      <c r="B1282" s="3">
        <v>41446</v>
      </c>
      <c r="C1282" s="20" t="str">
        <f>VLOOKUP(D1282,Quotas!A:B,2,FALSE)</f>
        <v>Manager 5</v>
      </c>
      <c r="D1282" s="2" t="s">
        <v>128</v>
      </c>
      <c r="E1282" s="22" t="str">
        <f t="shared" si="19"/>
        <v>Q2</v>
      </c>
      <c r="F1282" s="22" t="str">
        <f>VLOOKUP(C1282,Quotas!R:S,2,FALSE)</f>
        <v>SE</v>
      </c>
      <c r="G1282" s="4">
        <v>22100</v>
      </c>
    </row>
    <row r="1283" spans="1:7" x14ac:dyDescent="0.25">
      <c r="A1283" s="2" t="s">
        <v>4294</v>
      </c>
      <c r="B1283" s="3">
        <v>41446</v>
      </c>
      <c r="C1283" s="20" t="str">
        <f>VLOOKUP(D1283,Quotas!A:B,2,FALSE)</f>
        <v>Manager 16</v>
      </c>
      <c r="D1283" s="2" t="s">
        <v>138</v>
      </c>
      <c r="E1283" s="22" t="str">
        <f t="shared" ref="E1283:E1346" si="20">"Q"&amp;ROUNDUP(MONTH(B1283)/3,0)</f>
        <v>Q2</v>
      </c>
      <c r="F1283" s="22" t="str">
        <f>VLOOKUP(C1283,Quotas!R:S,2,FALSE)</f>
        <v>SE</v>
      </c>
      <c r="G1283" s="4">
        <v>38331.370000000003</v>
      </c>
    </row>
    <row r="1284" spans="1:7" x14ac:dyDescent="0.25">
      <c r="A1284" s="2" t="s">
        <v>966</v>
      </c>
      <c r="B1284" s="3">
        <v>41446</v>
      </c>
      <c r="C1284" s="20" t="str">
        <f>VLOOKUP(D1284,Quotas!A:B,2,FALSE)</f>
        <v>Manager 16</v>
      </c>
      <c r="D1284" s="2" t="s">
        <v>139</v>
      </c>
      <c r="E1284" s="22" t="str">
        <f t="shared" si="20"/>
        <v>Q2</v>
      </c>
      <c r="F1284" s="22" t="str">
        <f>VLOOKUP(C1284,Quotas!R:S,2,FALSE)</f>
        <v>SE</v>
      </c>
      <c r="G1284" s="4">
        <v>11500</v>
      </c>
    </row>
    <row r="1285" spans="1:7" x14ac:dyDescent="0.25">
      <c r="A1285" s="2" t="s">
        <v>2110</v>
      </c>
      <c r="B1285" s="3">
        <v>41446</v>
      </c>
      <c r="C1285" s="20" t="str">
        <f>VLOOKUP(D1285,Quotas!A:B,2,FALSE)</f>
        <v>Manager 9</v>
      </c>
      <c r="D1285" s="2" t="s">
        <v>17</v>
      </c>
      <c r="E1285" s="22" t="str">
        <f t="shared" si="20"/>
        <v>Q2</v>
      </c>
      <c r="F1285" s="22" t="str">
        <f>VLOOKUP(C1285,Quotas!R:S,2,FALSE)</f>
        <v>AU</v>
      </c>
      <c r="G1285" s="4">
        <v>10166.52</v>
      </c>
    </row>
    <row r="1286" spans="1:7" x14ac:dyDescent="0.25">
      <c r="A1286" s="2" t="s">
        <v>2109</v>
      </c>
      <c r="B1286" s="3">
        <v>41446</v>
      </c>
      <c r="C1286" s="20" t="str">
        <f>VLOOKUP(D1286,Quotas!A:B,2,FALSE)</f>
        <v>Manager 9</v>
      </c>
      <c r="D1286" s="2" t="s">
        <v>21</v>
      </c>
      <c r="E1286" s="22" t="str">
        <f t="shared" si="20"/>
        <v>Q2</v>
      </c>
      <c r="F1286" s="22" t="str">
        <f>VLOOKUP(C1286,Quotas!R:S,2,FALSE)</f>
        <v>AU</v>
      </c>
      <c r="G1286" s="4">
        <v>25131.02</v>
      </c>
    </row>
    <row r="1287" spans="1:7" x14ac:dyDescent="0.25">
      <c r="A1287" s="2" t="s">
        <v>2111</v>
      </c>
      <c r="B1287" s="3">
        <v>41446</v>
      </c>
      <c r="C1287" s="20" t="str">
        <f>VLOOKUP(D1287,Quotas!A:B,2,FALSE)</f>
        <v>Manager 9</v>
      </c>
      <c r="D1287" s="2" t="s">
        <v>22</v>
      </c>
      <c r="E1287" s="22" t="str">
        <f t="shared" si="20"/>
        <v>Q2</v>
      </c>
      <c r="F1287" s="22" t="str">
        <f>VLOOKUP(C1287,Quotas!R:S,2,FALSE)</f>
        <v>AU</v>
      </c>
      <c r="G1287" s="4">
        <v>12448.8</v>
      </c>
    </row>
    <row r="1288" spans="1:7" x14ac:dyDescent="0.25">
      <c r="A1288" s="2" t="s">
        <v>2112</v>
      </c>
      <c r="B1288" s="3">
        <v>41446</v>
      </c>
      <c r="C1288" s="20" t="str">
        <f>VLOOKUP(D1288,Quotas!A:B,2,FALSE)</f>
        <v>Manager 9</v>
      </c>
      <c r="D1288" s="2" t="s">
        <v>23</v>
      </c>
      <c r="E1288" s="22" t="str">
        <f t="shared" si="20"/>
        <v>Q2</v>
      </c>
      <c r="F1288" s="22" t="str">
        <f>VLOOKUP(C1288,Quotas!R:S,2,FALSE)</f>
        <v>AU</v>
      </c>
      <c r="G1288" s="4">
        <v>12448.8</v>
      </c>
    </row>
    <row r="1289" spans="1:7" x14ac:dyDescent="0.25">
      <c r="A1289" s="2" t="s">
        <v>1658</v>
      </c>
      <c r="B1289" s="3">
        <v>41446</v>
      </c>
      <c r="C1289" s="20" t="str">
        <f>VLOOKUP(D1289,Quotas!A:B,2,FALSE)</f>
        <v>Manager 7</v>
      </c>
      <c r="D1289" s="2" t="s">
        <v>28</v>
      </c>
      <c r="E1289" s="22" t="str">
        <f t="shared" si="20"/>
        <v>Q2</v>
      </c>
      <c r="F1289" s="22" t="str">
        <f>VLOOKUP(C1289,Quotas!R:S,2,FALSE)</f>
        <v>AU</v>
      </c>
      <c r="G1289" s="4">
        <v>8900</v>
      </c>
    </row>
    <row r="1290" spans="1:7" x14ac:dyDescent="0.25">
      <c r="A1290" s="2" t="s">
        <v>2819</v>
      </c>
      <c r="B1290" s="3">
        <v>41446</v>
      </c>
      <c r="C1290" s="20" t="str">
        <f>VLOOKUP(D1290,Quotas!A:B,2,FALSE)</f>
        <v>Manager 7</v>
      </c>
      <c r="D1290" s="2" t="s">
        <v>29</v>
      </c>
      <c r="E1290" s="22" t="str">
        <f t="shared" si="20"/>
        <v>Q2</v>
      </c>
      <c r="F1290" s="22" t="str">
        <f>VLOOKUP(C1290,Quotas!R:S,2,FALSE)</f>
        <v>AU</v>
      </c>
      <c r="G1290" s="4">
        <v>23548.99</v>
      </c>
    </row>
    <row r="1291" spans="1:7" x14ac:dyDescent="0.25">
      <c r="A1291" s="2" t="s">
        <v>2876</v>
      </c>
      <c r="B1291" s="3">
        <v>41446</v>
      </c>
      <c r="C1291" s="20" t="str">
        <f>VLOOKUP(D1291,Quotas!A:B,2,FALSE)</f>
        <v>Manager 13</v>
      </c>
      <c r="D1291" s="2" t="s">
        <v>36</v>
      </c>
      <c r="E1291" s="22" t="str">
        <f t="shared" si="20"/>
        <v>Q2</v>
      </c>
      <c r="F1291" s="22" t="str">
        <f>VLOOKUP(C1291,Quotas!R:S,2,FALSE)</f>
        <v>ST</v>
      </c>
      <c r="G1291" s="4">
        <v>1400</v>
      </c>
    </row>
    <row r="1292" spans="1:7" x14ac:dyDescent="0.25">
      <c r="A1292" s="2" t="s">
        <v>2910</v>
      </c>
      <c r="B1292" s="3">
        <v>41446</v>
      </c>
      <c r="C1292" s="20" t="str">
        <f>VLOOKUP(D1292,Quotas!A:B,2,FALSE)</f>
        <v>Manager 13</v>
      </c>
      <c r="D1292" s="2" t="s">
        <v>36</v>
      </c>
      <c r="E1292" s="22" t="str">
        <f t="shared" si="20"/>
        <v>Q2</v>
      </c>
      <c r="F1292" s="22" t="str">
        <f>VLOOKUP(C1292,Quotas!R:S,2,FALSE)</f>
        <v>ST</v>
      </c>
      <c r="G1292" s="4">
        <v>27216.09</v>
      </c>
    </row>
    <row r="1293" spans="1:7" x14ac:dyDescent="0.25">
      <c r="A1293" s="2" t="s">
        <v>3860</v>
      </c>
      <c r="B1293" s="3">
        <v>41446</v>
      </c>
      <c r="C1293" s="20" t="str">
        <f>VLOOKUP(D1293,Quotas!A:B,2,FALSE)</f>
        <v>Manager 13</v>
      </c>
      <c r="D1293" s="2" t="s">
        <v>37</v>
      </c>
      <c r="E1293" s="22" t="str">
        <f t="shared" si="20"/>
        <v>Q2</v>
      </c>
      <c r="F1293" s="22" t="str">
        <f>VLOOKUP(C1293,Quotas!R:S,2,FALSE)</f>
        <v>ST</v>
      </c>
      <c r="G1293" s="4">
        <v>0</v>
      </c>
    </row>
    <row r="1294" spans="1:7" x14ac:dyDescent="0.25">
      <c r="A1294" s="2" t="s">
        <v>3861</v>
      </c>
      <c r="B1294" s="3">
        <v>41446</v>
      </c>
      <c r="C1294" s="20" t="str">
        <f>VLOOKUP(D1294,Quotas!A:B,2,FALSE)</f>
        <v>Manager 13</v>
      </c>
      <c r="D1294" s="2" t="s">
        <v>37</v>
      </c>
      <c r="E1294" s="22" t="str">
        <f t="shared" si="20"/>
        <v>Q2</v>
      </c>
      <c r="F1294" s="22" t="str">
        <f>VLOOKUP(C1294,Quotas!R:S,2,FALSE)</f>
        <v>ST</v>
      </c>
      <c r="G1294" s="4">
        <v>32678.11</v>
      </c>
    </row>
    <row r="1295" spans="1:7" x14ac:dyDescent="0.25">
      <c r="A1295" s="2" t="s">
        <v>1501</v>
      </c>
      <c r="B1295" s="3">
        <v>41446</v>
      </c>
      <c r="C1295" s="20" t="str">
        <f>VLOOKUP(D1295,Quotas!A:B,2,FALSE)</f>
        <v>Manager 2</v>
      </c>
      <c r="D1295" s="2" t="s">
        <v>6</v>
      </c>
      <c r="E1295" s="22" t="str">
        <f t="shared" si="20"/>
        <v>Q2</v>
      </c>
      <c r="F1295" s="22" t="str">
        <f>VLOOKUP(C1295,Quotas!R:S,2,FALSE)</f>
        <v>AU</v>
      </c>
      <c r="G1295" s="4">
        <v>18673.21</v>
      </c>
    </row>
    <row r="1296" spans="1:7" x14ac:dyDescent="0.25">
      <c r="A1296" s="2" t="s">
        <v>1381</v>
      </c>
      <c r="B1296" s="3">
        <v>41446</v>
      </c>
      <c r="C1296" s="20" t="str">
        <f>VLOOKUP(D1296,Quotas!A:B,2,FALSE)</f>
        <v>Manager 6</v>
      </c>
      <c r="D1296" s="2" t="s">
        <v>42</v>
      </c>
      <c r="E1296" s="22" t="str">
        <f t="shared" si="20"/>
        <v>Q2</v>
      </c>
      <c r="F1296" s="22" t="str">
        <f>VLOOKUP(C1296,Quotas!R:S,2,FALSE)</f>
        <v>AU</v>
      </c>
      <c r="G1296" s="4">
        <v>10006.030000000001</v>
      </c>
    </row>
    <row r="1297" spans="1:7" x14ac:dyDescent="0.25">
      <c r="A1297" s="2" t="s">
        <v>1144</v>
      </c>
      <c r="B1297" s="3">
        <v>41446</v>
      </c>
      <c r="C1297" s="20" t="str">
        <f>VLOOKUP(D1297,Quotas!A:B,2,FALSE)</f>
        <v>Manager 6</v>
      </c>
      <c r="D1297" s="2" t="s">
        <v>43</v>
      </c>
      <c r="E1297" s="22" t="str">
        <f t="shared" si="20"/>
        <v>Q2</v>
      </c>
      <c r="F1297" s="22" t="str">
        <f>VLOOKUP(C1297,Quotas!R:S,2,FALSE)</f>
        <v>AU</v>
      </c>
      <c r="G1297" s="4">
        <v>8700</v>
      </c>
    </row>
    <row r="1298" spans="1:7" x14ac:dyDescent="0.25">
      <c r="A1298" s="2" t="s">
        <v>1382</v>
      </c>
      <c r="B1298" s="3">
        <v>41446</v>
      </c>
      <c r="C1298" s="20" t="str">
        <f>VLOOKUP(D1298,Quotas!A:B,2,FALSE)</f>
        <v>Manager 6</v>
      </c>
      <c r="D1298" s="2" t="s">
        <v>45</v>
      </c>
      <c r="E1298" s="22" t="str">
        <f t="shared" si="20"/>
        <v>Q2</v>
      </c>
      <c r="F1298" s="22" t="str">
        <f>VLOOKUP(C1298,Quotas!R:S,2,FALSE)</f>
        <v>AU</v>
      </c>
      <c r="G1298" s="4">
        <v>91809.93</v>
      </c>
    </row>
    <row r="1299" spans="1:7" x14ac:dyDescent="0.25">
      <c r="A1299" s="2" t="s">
        <v>3339</v>
      </c>
      <c r="B1299" s="3">
        <v>41446</v>
      </c>
      <c r="C1299" s="20" t="str">
        <f>VLOOKUP(D1299,Quotas!A:B,2,FALSE)</f>
        <v>Manager 13</v>
      </c>
      <c r="D1299" s="2" t="s">
        <v>50</v>
      </c>
      <c r="E1299" s="22" t="str">
        <f t="shared" si="20"/>
        <v>Q2</v>
      </c>
      <c r="F1299" s="22" t="str">
        <f>VLOOKUP(C1299,Quotas!R:S,2,FALSE)</f>
        <v>ST</v>
      </c>
      <c r="G1299" s="4">
        <v>26453.71</v>
      </c>
    </row>
    <row r="1300" spans="1:7" x14ac:dyDescent="0.25">
      <c r="A1300" s="2" t="s">
        <v>3161</v>
      </c>
      <c r="B1300" s="3">
        <v>41446</v>
      </c>
      <c r="C1300" s="20" t="str">
        <f>VLOOKUP(D1300,Quotas!A:B,2,FALSE)</f>
        <v>Manager 13</v>
      </c>
      <c r="D1300" s="2" t="s">
        <v>51</v>
      </c>
      <c r="E1300" s="22" t="str">
        <f t="shared" si="20"/>
        <v>Q2</v>
      </c>
      <c r="F1300" s="22" t="str">
        <f>VLOOKUP(C1300,Quotas!R:S,2,FALSE)</f>
        <v>ST</v>
      </c>
      <c r="G1300" s="4">
        <v>0</v>
      </c>
    </row>
    <row r="1301" spans="1:7" x14ac:dyDescent="0.25">
      <c r="A1301" s="2" t="s">
        <v>3162</v>
      </c>
      <c r="B1301" s="3">
        <v>41446</v>
      </c>
      <c r="C1301" s="20" t="str">
        <f>VLOOKUP(D1301,Quotas!A:B,2,FALSE)</f>
        <v>Manager 13</v>
      </c>
      <c r="D1301" s="2" t="s">
        <v>51</v>
      </c>
      <c r="E1301" s="22" t="str">
        <f t="shared" si="20"/>
        <v>Q2</v>
      </c>
      <c r="F1301" s="22" t="str">
        <f>VLOOKUP(C1301,Quotas!R:S,2,FALSE)</f>
        <v>ST</v>
      </c>
      <c r="G1301" s="4">
        <v>13382.46</v>
      </c>
    </row>
    <row r="1302" spans="1:7" x14ac:dyDescent="0.25">
      <c r="A1302" s="2" t="s">
        <v>4086</v>
      </c>
      <c r="B1302" s="3">
        <v>41446</v>
      </c>
      <c r="C1302" s="20" t="str">
        <f>VLOOKUP(D1302,Quotas!A:B,2,FALSE)</f>
        <v>Manager 15</v>
      </c>
      <c r="D1302" s="2" t="s">
        <v>57</v>
      </c>
      <c r="E1302" s="22" t="str">
        <f t="shared" si="20"/>
        <v>Q2</v>
      </c>
      <c r="F1302" s="22" t="str">
        <f>VLOOKUP(C1302,Quotas!R:S,2,FALSE)</f>
        <v>AU</v>
      </c>
      <c r="G1302" s="4">
        <v>11903.93</v>
      </c>
    </row>
    <row r="1303" spans="1:7" x14ac:dyDescent="0.25">
      <c r="A1303" s="2" t="s">
        <v>4084</v>
      </c>
      <c r="B1303" s="3">
        <v>41446</v>
      </c>
      <c r="C1303" s="20" t="str">
        <f>VLOOKUP(D1303,Quotas!A:B,2,FALSE)</f>
        <v>Manager 15</v>
      </c>
      <c r="D1303" s="2" t="s">
        <v>60</v>
      </c>
      <c r="E1303" s="22" t="str">
        <f t="shared" si="20"/>
        <v>Q2</v>
      </c>
      <c r="F1303" s="22" t="str">
        <f>VLOOKUP(C1303,Quotas!R:S,2,FALSE)</f>
        <v>AU</v>
      </c>
      <c r="G1303" s="4">
        <v>1478.3</v>
      </c>
    </row>
    <row r="1304" spans="1:7" x14ac:dyDescent="0.25">
      <c r="A1304" s="2" t="s">
        <v>4085</v>
      </c>
      <c r="B1304" s="3">
        <v>41446</v>
      </c>
      <c r="C1304" s="20" t="str">
        <f>VLOOKUP(D1304,Quotas!A:B,2,FALSE)</f>
        <v>Manager 15</v>
      </c>
      <c r="D1304" s="2" t="s">
        <v>61</v>
      </c>
      <c r="E1304" s="22" t="str">
        <f t="shared" si="20"/>
        <v>Q2</v>
      </c>
      <c r="F1304" s="22" t="str">
        <f>VLOOKUP(C1304,Quotas!R:S,2,FALSE)</f>
        <v>AU</v>
      </c>
      <c r="G1304" s="4">
        <v>7780.5</v>
      </c>
    </row>
    <row r="1305" spans="1:7" x14ac:dyDescent="0.25">
      <c r="A1305" s="2" t="s">
        <v>4087</v>
      </c>
      <c r="B1305" s="3">
        <v>41446</v>
      </c>
      <c r="C1305" s="20" t="str">
        <f>VLOOKUP(D1305,Quotas!A:B,2,FALSE)</f>
        <v>Manager 15</v>
      </c>
      <c r="D1305" s="2" t="s">
        <v>61</v>
      </c>
      <c r="E1305" s="22" t="str">
        <f t="shared" si="20"/>
        <v>Q2</v>
      </c>
      <c r="F1305" s="22" t="str">
        <f>VLOOKUP(C1305,Quotas!R:S,2,FALSE)</f>
        <v>AU</v>
      </c>
      <c r="G1305" s="4">
        <v>27179.89</v>
      </c>
    </row>
    <row r="1306" spans="1:7" x14ac:dyDescent="0.25">
      <c r="A1306" s="2" t="s">
        <v>294</v>
      </c>
      <c r="B1306" s="3">
        <v>41446</v>
      </c>
      <c r="C1306" s="20" t="str">
        <f>VLOOKUP(D1306,Quotas!A:B,2,FALSE)</f>
        <v>Manager 2</v>
      </c>
      <c r="D1306" s="2" t="s">
        <v>10</v>
      </c>
      <c r="E1306" s="22" t="str">
        <f t="shared" si="20"/>
        <v>Q2</v>
      </c>
      <c r="F1306" s="22" t="str">
        <f>VLOOKUP(C1306,Quotas!R:S,2,FALSE)</f>
        <v>AU</v>
      </c>
      <c r="G1306" s="4">
        <v>17246.78</v>
      </c>
    </row>
    <row r="1307" spans="1:7" x14ac:dyDescent="0.25">
      <c r="A1307" s="2" t="s">
        <v>2675</v>
      </c>
      <c r="B1307" s="3">
        <v>41446</v>
      </c>
      <c r="C1307" s="20" t="str">
        <f>VLOOKUP(D1307,Quotas!A:B,2,FALSE)</f>
        <v>Manager 12</v>
      </c>
      <c r="D1307" s="2" t="s">
        <v>79</v>
      </c>
      <c r="E1307" s="22" t="str">
        <f t="shared" si="20"/>
        <v>Q2</v>
      </c>
      <c r="F1307" s="22" t="str">
        <f>VLOOKUP(C1307,Quotas!R:S,2,FALSE)</f>
        <v>ST</v>
      </c>
      <c r="G1307" s="4">
        <v>1000</v>
      </c>
    </row>
    <row r="1308" spans="1:7" x14ac:dyDescent="0.25">
      <c r="A1308" s="2" t="s">
        <v>2676</v>
      </c>
      <c r="B1308" s="3">
        <v>41446</v>
      </c>
      <c r="C1308" s="20" t="str">
        <f>VLOOKUP(D1308,Quotas!A:B,2,FALSE)</f>
        <v>Manager 12</v>
      </c>
      <c r="D1308" s="2" t="s">
        <v>79</v>
      </c>
      <c r="E1308" s="22" t="str">
        <f t="shared" si="20"/>
        <v>Q2</v>
      </c>
      <c r="F1308" s="22" t="str">
        <f>VLOOKUP(C1308,Quotas!R:S,2,FALSE)</f>
        <v>ST</v>
      </c>
      <c r="G1308" s="4">
        <v>1000</v>
      </c>
    </row>
    <row r="1309" spans="1:7" x14ac:dyDescent="0.25">
      <c r="A1309" s="2" t="s">
        <v>2677</v>
      </c>
      <c r="B1309" s="3">
        <v>41446</v>
      </c>
      <c r="C1309" s="20" t="str">
        <f>VLOOKUP(D1309,Quotas!A:B,2,FALSE)</f>
        <v>Manager 12</v>
      </c>
      <c r="D1309" s="2" t="s">
        <v>79</v>
      </c>
      <c r="E1309" s="22" t="str">
        <f t="shared" si="20"/>
        <v>Q2</v>
      </c>
      <c r="F1309" s="22" t="str">
        <f>VLOOKUP(C1309,Quotas!R:S,2,FALSE)</f>
        <v>ST</v>
      </c>
      <c r="G1309" s="4">
        <v>1000</v>
      </c>
    </row>
    <row r="1310" spans="1:7" x14ac:dyDescent="0.25">
      <c r="A1310" s="2" t="s">
        <v>2803</v>
      </c>
      <c r="B1310" s="3">
        <v>41446</v>
      </c>
      <c r="C1310" s="20" t="str">
        <f>VLOOKUP(D1310,Quotas!A:B,2,FALSE)</f>
        <v>Manager 12</v>
      </c>
      <c r="D1310" s="2" t="s">
        <v>79</v>
      </c>
      <c r="E1310" s="22" t="str">
        <f t="shared" si="20"/>
        <v>Q2</v>
      </c>
      <c r="F1310" s="22" t="str">
        <f>VLOOKUP(C1310,Quotas!R:S,2,FALSE)</f>
        <v>ST</v>
      </c>
      <c r="G1310" s="4">
        <v>16087.59</v>
      </c>
    </row>
    <row r="1311" spans="1:7" x14ac:dyDescent="0.25">
      <c r="A1311" s="2" t="s">
        <v>764</v>
      </c>
      <c r="B1311" s="3">
        <v>41446</v>
      </c>
      <c r="C1311" s="20" t="str">
        <f>VLOOKUP(D1311,Quotas!A:B,2,FALSE)</f>
        <v>Manager 5</v>
      </c>
      <c r="D1311" s="2" t="s">
        <v>83</v>
      </c>
      <c r="E1311" s="22" t="str">
        <f t="shared" si="20"/>
        <v>Q2</v>
      </c>
      <c r="F1311" s="22" t="str">
        <f>VLOOKUP(C1311,Quotas!R:S,2,FALSE)</f>
        <v>SE</v>
      </c>
      <c r="G1311" s="4">
        <v>0</v>
      </c>
    </row>
    <row r="1312" spans="1:7" x14ac:dyDescent="0.25">
      <c r="A1312" s="2" t="s">
        <v>1956</v>
      </c>
      <c r="B1312" s="3">
        <v>41446</v>
      </c>
      <c r="C1312" s="20" t="str">
        <f>VLOOKUP(D1312,Quotas!A:B,2,FALSE)</f>
        <v>Manager 4</v>
      </c>
      <c r="D1312" s="2" t="s">
        <v>87</v>
      </c>
      <c r="E1312" s="22" t="str">
        <f t="shared" si="20"/>
        <v>Q2</v>
      </c>
      <c r="F1312" s="22" t="str">
        <f>VLOOKUP(C1312,Quotas!R:S,2,FALSE)</f>
        <v>IN</v>
      </c>
      <c r="G1312" s="4">
        <v>31354.92</v>
      </c>
    </row>
    <row r="1313" spans="1:7" x14ac:dyDescent="0.25">
      <c r="A1313" s="2" t="s">
        <v>4088</v>
      </c>
      <c r="B1313" s="3">
        <v>41447</v>
      </c>
      <c r="C1313" s="20" t="str">
        <f>VLOOKUP(D1313,Quotas!A:B,2,FALSE)</f>
        <v>Manager 15</v>
      </c>
      <c r="D1313" s="2" t="s">
        <v>59</v>
      </c>
      <c r="E1313" s="22" t="str">
        <f t="shared" si="20"/>
        <v>Q2</v>
      </c>
      <c r="F1313" s="22" t="str">
        <f>VLOOKUP(C1313,Quotas!R:S,2,FALSE)</f>
        <v>AU</v>
      </c>
      <c r="G1313" s="4">
        <v>14004.9</v>
      </c>
    </row>
    <row r="1314" spans="1:7" x14ac:dyDescent="0.25">
      <c r="A1314" s="2" t="s">
        <v>296</v>
      </c>
      <c r="B1314" s="3">
        <v>41449</v>
      </c>
      <c r="C1314" s="20" t="str">
        <f>VLOOKUP(D1314,Quotas!A:B,2,FALSE)</f>
        <v>Manager 2</v>
      </c>
      <c r="D1314" s="2" t="s">
        <v>3</v>
      </c>
      <c r="E1314" s="22" t="str">
        <f t="shared" si="20"/>
        <v>Q2</v>
      </c>
      <c r="F1314" s="22" t="str">
        <f>VLOOKUP(C1314,Quotas!R:S,2,FALSE)</f>
        <v>AU</v>
      </c>
      <c r="G1314" s="4">
        <v>12448.8</v>
      </c>
    </row>
    <row r="1315" spans="1:7" x14ac:dyDescent="0.25">
      <c r="A1315" s="2" t="s">
        <v>2404</v>
      </c>
      <c r="B1315" s="3">
        <v>41449</v>
      </c>
      <c r="C1315" s="20" t="str">
        <f>VLOOKUP(D1315,Quotas!A:B,2,FALSE)</f>
        <v>Manager 11</v>
      </c>
      <c r="D1315" s="2" t="s">
        <v>107</v>
      </c>
      <c r="E1315" s="22" t="str">
        <f t="shared" si="20"/>
        <v>Q2</v>
      </c>
      <c r="F1315" s="22" t="str">
        <f>VLOOKUP(C1315,Quotas!R:S,2,FALSE)</f>
        <v>IN</v>
      </c>
      <c r="G1315" s="4">
        <v>5000</v>
      </c>
    </row>
    <row r="1316" spans="1:7" x14ac:dyDescent="0.25">
      <c r="A1316" s="2" t="s">
        <v>2403</v>
      </c>
      <c r="B1316" s="3">
        <v>41449</v>
      </c>
      <c r="C1316" s="20" t="str">
        <f>VLOOKUP(D1316,Quotas!A:B,2,FALSE)</f>
        <v>Manager 11</v>
      </c>
      <c r="D1316" s="2" t="s">
        <v>108</v>
      </c>
      <c r="E1316" s="22" t="str">
        <f t="shared" si="20"/>
        <v>Q2</v>
      </c>
      <c r="F1316" s="22" t="str">
        <f>VLOOKUP(C1316,Quotas!R:S,2,FALSE)</f>
        <v>IN</v>
      </c>
      <c r="G1316" s="4">
        <v>1600</v>
      </c>
    </row>
    <row r="1317" spans="1:7" x14ac:dyDescent="0.25">
      <c r="A1317" s="2" t="s">
        <v>820</v>
      </c>
      <c r="B1317" s="3">
        <v>41449</v>
      </c>
      <c r="C1317" s="20" t="str">
        <f>VLOOKUP(D1317,Quotas!A:B,2,FALSE)</f>
        <v>Manager 5</v>
      </c>
      <c r="D1317" s="2" t="s">
        <v>127</v>
      </c>
      <c r="E1317" s="22" t="str">
        <f t="shared" si="20"/>
        <v>Q2</v>
      </c>
      <c r="F1317" s="22" t="str">
        <f>VLOOKUP(C1317,Quotas!R:S,2,FALSE)</f>
        <v>SE</v>
      </c>
      <c r="G1317" s="4">
        <v>31840.400000000001</v>
      </c>
    </row>
    <row r="1318" spans="1:7" x14ac:dyDescent="0.25">
      <c r="A1318" s="2" t="s">
        <v>884</v>
      </c>
      <c r="B1318" s="3">
        <v>41449</v>
      </c>
      <c r="C1318" s="20" t="str">
        <f>VLOOKUP(D1318,Quotas!A:B,2,FALSE)</f>
        <v>Manager 16</v>
      </c>
      <c r="D1318" s="2" t="s">
        <v>132</v>
      </c>
      <c r="E1318" s="22" t="str">
        <f t="shared" si="20"/>
        <v>Q2</v>
      </c>
      <c r="F1318" s="22" t="str">
        <f>VLOOKUP(C1318,Quotas!R:S,2,FALSE)</f>
        <v>SE</v>
      </c>
      <c r="G1318" s="4">
        <v>98875</v>
      </c>
    </row>
    <row r="1319" spans="1:7" x14ac:dyDescent="0.25">
      <c r="A1319" s="2" t="s">
        <v>3561</v>
      </c>
      <c r="B1319" s="3">
        <v>41449</v>
      </c>
      <c r="C1319" s="20" t="str">
        <f>VLOOKUP(D1319,Quotas!A:B,2,FALSE)</f>
        <v>Manager 16</v>
      </c>
      <c r="D1319" s="2" t="s">
        <v>134</v>
      </c>
      <c r="E1319" s="22" t="str">
        <f t="shared" si="20"/>
        <v>Q2</v>
      </c>
      <c r="F1319" s="22" t="str">
        <f>VLOOKUP(C1319,Quotas!R:S,2,FALSE)</f>
        <v>SE</v>
      </c>
      <c r="G1319" s="4">
        <v>159.33000000000001</v>
      </c>
    </row>
    <row r="1320" spans="1:7" x14ac:dyDescent="0.25">
      <c r="A1320" s="2" t="s">
        <v>2113</v>
      </c>
      <c r="B1320" s="3">
        <v>41449</v>
      </c>
      <c r="C1320" s="20" t="str">
        <f>VLOOKUP(D1320,Quotas!A:B,2,FALSE)</f>
        <v>Manager 9</v>
      </c>
      <c r="D1320" s="2" t="s">
        <v>16</v>
      </c>
      <c r="E1320" s="22" t="str">
        <f t="shared" si="20"/>
        <v>Q2</v>
      </c>
      <c r="F1320" s="22" t="str">
        <f>VLOOKUP(C1320,Quotas!R:S,2,FALSE)</f>
        <v>AU</v>
      </c>
      <c r="G1320" s="4">
        <v>5965.05</v>
      </c>
    </row>
    <row r="1321" spans="1:7" x14ac:dyDescent="0.25">
      <c r="A1321" s="2" t="s">
        <v>4295</v>
      </c>
      <c r="B1321" s="3">
        <v>41449</v>
      </c>
      <c r="C1321" s="20" t="str">
        <f>VLOOKUP(D1321,Quotas!A:B,2,FALSE)</f>
        <v>Manager 16</v>
      </c>
      <c r="D1321" s="2" t="s">
        <v>138</v>
      </c>
      <c r="E1321" s="22" t="str">
        <f t="shared" si="20"/>
        <v>Q2</v>
      </c>
      <c r="F1321" s="22" t="str">
        <f>VLOOKUP(C1321,Quotas!R:S,2,FALSE)</f>
        <v>SE</v>
      </c>
      <c r="G1321" s="4">
        <v>19775</v>
      </c>
    </row>
    <row r="1322" spans="1:7" x14ac:dyDescent="0.25">
      <c r="A1322" s="2" t="s">
        <v>967</v>
      </c>
      <c r="B1322" s="3">
        <v>41449</v>
      </c>
      <c r="C1322" s="20" t="str">
        <f>VLOOKUP(D1322,Quotas!A:B,2,FALSE)</f>
        <v>Manager 16</v>
      </c>
      <c r="D1322" s="2" t="s">
        <v>140</v>
      </c>
      <c r="E1322" s="22" t="str">
        <f t="shared" si="20"/>
        <v>Q2</v>
      </c>
      <c r="F1322" s="22" t="str">
        <f>VLOOKUP(C1322,Quotas!R:S,2,FALSE)</f>
        <v>SE</v>
      </c>
      <c r="G1322" s="4">
        <v>0</v>
      </c>
    </row>
    <row r="1323" spans="1:7" x14ac:dyDescent="0.25">
      <c r="A1323" s="2" t="s">
        <v>295</v>
      </c>
      <c r="B1323" s="3">
        <v>41449</v>
      </c>
      <c r="C1323" s="20" t="str">
        <f>VLOOKUP(D1323,Quotas!A:B,2,FALSE)</f>
        <v>Manager 2</v>
      </c>
      <c r="D1323" s="2" t="s">
        <v>4</v>
      </c>
      <c r="E1323" s="22" t="str">
        <f t="shared" si="20"/>
        <v>Q2</v>
      </c>
      <c r="F1323" s="22" t="str">
        <f>VLOOKUP(C1323,Quotas!R:S,2,FALSE)</f>
        <v>AU</v>
      </c>
      <c r="G1323" s="4">
        <v>2909.91</v>
      </c>
    </row>
    <row r="1324" spans="1:7" x14ac:dyDescent="0.25">
      <c r="A1324" s="2" t="s">
        <v>298</v>
      </c>
      <c r="B1324" s="3">
        <v>41449</v>
      </c>
      <c r="C1324" s="20" t="str">
        <f>VLOOKUP(D1324,Quotas!A:B,2,FALSE)</f>
        <v>Manager 2</v>
      </c>
      <c r="D1324" s="2" t="s">
        <v>4</v>
      </c>
      <c r="E1324" s="22" t="str">
        <f t="shared" si="20"/>
        <v>Q2</v>
      </c>
      <c r="F1324" s="22" t="str">
        <f>VLOOKUP(C1324,Quotas!R:S,2,FALSE)</f>
        <v>AU</v>
      </c>
      <c r="G1324" s="4">
        <v>39628.69</v>
      </c>
    </row>
    <row r="1325" spans="1:7" x14ac:dyDescent="0.25">
      <c r="A1325" s="2" t="s">
        <v>1659</v>
      </c>
      <c r="B1325" s="3">
        <v>41449</v>
      </c>
      <c r="C1325" s="20" t="str">
        <f>VLOOKUP(D1325,Quotas!A:B,2,FALSE)</f>
        <v>Manager 7</v>
      </c>
      <c r="D1325" s="2" t="s">
        <v>26</v>
      </c>
      <c r="E1325" s="22" t="str">
        <f t="shared" si="20"/>
        <v>Q2</v>
      </c>
      <c r="F1325" s="22" t="str">
        <f>VLOOKUP(C1325,Quotas!R:S,2,FALSE)</f>
        <v>AU</v>
      </c>
      <c r="G1325" s="4">
        <v>104910.22</v>
      </c>
    </row>
    <row r="1326" spans="1:7" x14ac:dyDescent="0.25">
      <c r="A1326" s="2" t="s">
        <v>297</v>
      </c>
      <c r="B1326" s="3">
        <v>41449</v>
      </c>
      <c r="C1326" s="20" t="str">
        <f>VLOOKUP(D1326,Quotas!A:B,2,FALSE)</f>
        <v>Manager 2</v>
      </c>
      <c r="D1326" s="2" t="s">
        <v>5</v>
      </c>
      <c r="E1326" s="22" t="str">
        <f t="shared" si="20"/>
        <v>Q2</v>
      </c>
      <c r="F1326" s="22" t="str">
        <f>VLOOKUP(C1326,Quotas!R:S,2,FALSE)</f>
        <v>AU</v>
      </c>
      <c r="G1326" s="4">
        <v>26189.17</v>
      </c>
    </row>
    <row r="1327" spans="1:7" x14ac:dyDescent="0.25">
      <c r="A1327" s="2" t="s">
        <v>2954</v>
      </c>
      <c r="B1327" s="3">
        <v>41449</v>
      </c>
      <c r="C1327" s="20" t="str">
        <f>VLOOKUP(D1327,Quotas!A:B,2,FALSE)</f>
        <v>Manager 13</v>
      </c>
      <c r="D1327" s="2" t="s">
        <v>35</v>
      </c>
      <c r="E1327" s="22" t="str">
        <f t="shared" si="20"/>
        <v>Q2</v>
      </c>
      <c r="F1327" s="22" t="str">
        <f>VLOOKUP(C1327,Quotas!R:S,2,FALSE)</f>
        <v>ST</v>
      </c>
      <c r="G1327" s="4">
        <v>10500</v>
      </c>
    </row>
    <row r="1328" spans="1:7" x14ac:dyDescent="0.25">
      <c r="A1328" s="2" t="s">
        <v>1502</v>
      </c>
      <c r="B1328" s="3">
        <v>41449</v>
      </c>
      <c r="C1328" s="20" t="str">
        <f>VLOOKUP(D1328,Quotas!A:B,2,FALSE)</f>
        <v>Manager 2</v>
      </c>
      <c r="D1328" s="2" t="s">
        <v>6</v>
      </c>
      <c r="E1328" s="22" t="str">
        <f t="shared" si="20"/>
        <v>Q2</v>
      </c>
      <c r="F1328" s="22" t="str">
        <f>VLOOKUP(C1328,Quotas!R:S,2,FALSE)</f>
        <v>AU</v>
      </c>
      <c r="G1328" s="4">
        <v>5965.05</v>
      </c>
    </row>
    <row r="1329" spans="1:7" x14ac:dyDescent="0.25">
      <c r="A1329" s="2" t="s">
        <v>1145</v>
      </c>
      <c r="B1329" s="3">
        <v>41449</v>
      </c>
      <c r="C1329" s="20" t="str">
        <f>VLOOKUP(D1329,Quotas!A:B,2,FALSE)</f>
        <v>Manager 6</v>
      </c>
      <c r="D1329" s="2" t="s">
        <v>43</v>
      </c>
      <c r="E1329" s="22" t="str">
        <f t="shared" si="20"/>
        <v>Q2</v>
      </c>
      <c r="F1329" s="22" t="str">
        <f>VLOOKUP(C1329,Quotas!R:S,2,FALSE)</f>
        <v>AU</v>
      </c>
      <c r="G1329" s="4">
        <v>25939.16</v>
      </c>
    </row>
    <row r="1330" spans="1:7" x14ac:dyDescent="0.25">
      <c r="A1330" s="2" t="s">
        <v>1383</v>
      </c>
      <c r="B1330" s="3">
        <v>41449</v>
      </c>
      <c r="C1330" s="20" t="str">
        <f>VLOOKUP(D1330,Quotas!A:B,2,FALSE)</f>
        <v>Manager 6</v>
      </c>
      <c r="D1330" s="2" t="s">
        <v>44</v>
      </c>
      <c r="E1330" s="22" t="str">
        <f t="shared" si="20"/>
        <v>Q2</v>
      </c>
      <c r="F1330" s="22" t="str">
        <f>VLOOKUP(C1330,Quotas!R:S,2,FALSE)</f>
        <v>AU</v>
      </c>
      <c r="G1330" s="4">
        <v>24378.91</v>
      </c>
    </row>
    <row r="1331" spans="1:7" x14ac:dyDescent="0.25">
      <c r="A1331" s="2" t="s">
        <v>1384</v>
      </c>
      <c r="B1331" s="3">
        <v>41449</v>
      </c>
      <c r="C1331" s="20" t="str">
        <f>VLOOKUP(D1331,Quotas!A:B,2,FALSE)</f>
        <v>Manager 6</v>
      </c>
      <c r="D1331" s="2" t="s">
        <v>45</v>
      </c>
      <c r="E1331" s="22" t="str">
        <f t="shared" si="20"/>
        <v>Q2</v>
      </c>
      <c r="F1331" s="22" t="str">
        <f>VLOOKUP(C1331,Quotas!R:S,2,FALSE)</f>
        <v>AU</v>
      </c>
      <c r="G1331" s="4">
        <v>6051.5</v>
      </c>
    </row>
    <row r="1332" spans="1:7" x14ac:dyDescent="0.25">
      <c r="A1332" s="2" t="s">
        <v>3340</v>
      </c>
      <c r="B1332" s="3">
        <v>41449</v>
      </c>
      <c r="C1332" s="20" t="str">
        <f>VLOOKUP(D1332,Quotas!A:B,2,FALSE)</f>
        <v>Manager 13</v>
      </c>
      <c r="D1332" s="2" t="s">
        <v>50</v>
      </c>
      <c r="E1332" s="22" t="str">
        <f t="shared" si="20"/>
        <v>Q2</v>
      </c>
      <c r="F1332" s="22" t="str">
        <f>VLOOKUP(C1332,Quotas!R:S,2,FALSE)</f>
        <v>ST</v>
      </c>
      <c r="G1332" s="4">
        <v>11250.01</v>
      </c>
    </row>
    <row r="1333" spans="1:7" x14ac:dyDescent="0.25">
      <c r="A1333" s="2" t="s">
        <v>3163</v>
      </c>
      <c r="B1333" s="3">
        <v>41449</v>
      </c>
      <c r="C1333" s="20" t="str">
        <f>VLOOKUP(D1333,Quotas!A:B,2,FALSE)</f>
        <v>Manager 13</v>
      </c>
      <c r="D1333" s="2" t="s">
        <v>51</v>
      </c>
      <c r="E1333" s="22" t="str">
        <f t="shared" si="20"/>
        <v>Q2</v>
      </c>
      <c r="F1333" s="22" t="str">
        <f>VLOOKUP(C1333,Quotas!R:S,2,FALSE)</f>
        <v>ST</v>
      </c>
      <c r="G1333" s="4">
        <v>778.05</v>
      </c>
    </row>
    <row r="1334" spans="1:7" x14ac:dyDescent="0.25">
      <c r="A1334" s="2" t="s">
        <v>3821</v>
      </c>
      <c r="B1334" s="3">
        <v>41449</v>
      </c>
      <c r="C1334" s="20" t="str">
        <f>VLOOKUP(D1334,Quotas!A:B,2,FALSE)</f>
        <v>Manager 15</v>
      </c>
      <c r="D1334" s="2" t="s">
        <v>58</v>
      </c>
      <c r="E1334" s="22" t="str">
        <f t="shared" si="20"/>
        <v>Q2</v>
      </c>
      <c r="F1334" s="22" t="str">
        <f>VLOOKUP(C1334,Quotas!R:S,2,FALSE)</f>
        <v>AU</v>
      </c>
      <c r="G1334" s="4">
        <v>17117.11</v>
      </c>
    </row>
    <row r="1335" spans="1:7" x14ac:dyDescent="0.25">
      <c r="A1335" s="2" t="s">
        <v>4089</v>
      </c>
      <c r="B1335" s="3">
        <v>41449</v>
      </c>
      <c r="C1335" s="20" t="str">
        <f>VLOOKUP(D1335,Quotas!A:B,2,FALSE)</f>
        <v>Manager 15</v>
      </c>
      <c r="D1335" s="2" t="s">
        <v>61</v>
      </c>
      <c r="E1335" s="22" t="str">
        <f t="shared" si="20"/>
        <v>Q2</v>
      </c>
      <c r="F1335" s="22" t="str">
        <f>VLOOKUP(C1335,Quotas!R:S,2,FALSE)</f>
        <v>AU</v>
      </c>
      <c r="G1335" s="4">
        <v>12448.8</v>
      </c>
    </row>
    <row r="1336" spans="1:7" x14ac:dyDescent="0.25">
      <c r="A1336" s="2" t="s">
        <v>1208</v>
      </c>
      <c r="B1336" s="3">
        <v>41449</v>
      </c>
      <c r="C1336" s="20" t="str">
        <f>VLOOKUP(D1336,Quotas!A:B,2,FALSE)</f>
        <v>Manager 15</v>
      </c>
      <c r="D1336" s="2" t="s">
        <v>62</v>
      </c>
      <c r="E1336" s="22" t="str">
        <f t="shared" si="20"/>
        <v>Q2</v>
      </c>
      <c r="F1336" s="22" t="str">
        <f>VLOOKUP(C1336,Quotas!R:S,2,FALSE)</f>
        <v>AU</v>
      </c>
      <c r="G1336" s="4">
        <v>29047.21</v>
      </c>
    </row>
    <row r="1337" spans="1:7" x14ac:dyDescent="0.25">
      <c r="A1337" s="2" t="s">
        <v>1209</v>
      </c>
      <c r="B1337" s="3">
        <v>41449</v>
      </c>
      <c r="C1337" s="20" t="str">
        <f>VLOOKUP(D1337,Quotas!A:B,2,FALSE)</f>
        <v>Manager 15</v>
      </c>
      <c r="D1337" s="2" t="s">
        <v>62</v>
      </c>
      <c r="E1337" s="22" t="str">
        <f t="shared" si="20"/>
        <v>Q2</v>
      </c>
      <c r="F1337" s="22" t="str">
        <f>VLOOKUP(C1337,Quotas!R:S,2,FALSE)</f>
        <v>AU</v>
      </c>
      <c r="G1337" s="4">
        <v>10892.7</v>
      </c>
    </row>
    <row r="1338" spans="1:7" x14ac:dyDescent="0.25">
      <c r="A1338" s="2" t="s">
        <v>3542</v>
      </c>
      <c r="B1338" s="3">
        <v>41449</v>
      </c>
      <c r="C1338" s="20" t="str">
        <f>VLOOKUP(D1338,Quotas!A:B,2,FALSE)</f>
        <v>Manager 5</v>
      </c>
      <c r="D1338" s="2" t="s">
        <v>68</v>
      </c>
      <c r="E1338" s="22" t="str">
        <f t="shared" si="20"/>
        <v>Q2</v>
      </c>
      <c r="F1338" s="22" t="str">
        <f>VLOOKUP(C1338,Quotas!R:S,2,FALSE)</f>
        <v>SE</v>
      </c>
      <c r="G1338" s="4">
        <v>7925</v>
      </c>
    </row>
    <row r="1339" spans="1:7" x14ac:dyDescent="0.25">
      <c r="A1339" s="2" t="s">
        <v>2335</v>
      </c>
      <c r="B1339" s="3">
        <v>41449</v>
      </c>
      <c r="C1339" s="20" t="str">
        <f>VLOOKUP(D1339,Quotas!A:B,2,FALSE)</f>
        <v>Manager 5</v>
      </c>
      <c r="D1339" s="2" t="s">
        <v>70</v>
      </c>
      <c r="E1339" s="22" t="str">
        <f t="shared" si="20"/>
        <v>Q2</v>
      </c>
      <c r="F1339" s="22" t="str">
        <f>VLOOKUP(C1339,Quotas!R:S,2,FALSE)</f>
        <v>SE</v>
      </c>
      <c r="G1339" s="4">
        <v>10350</v>
      </c>
    </row>
    <row r="1340" spans="1:7" x14ac:dyDescent="0.25">
      <c r="A1340" s="2" t="s">
        <v>2568</v>
      </c>
      <c r="B1340" s="3">
        <v>41449</v>
      </c>
      <c r="C1340" s="20" t="str">
        <f>VLOOKUP(D1340,Quotas!A:B,2,FALSE)</f>
        <v>Manager 12</v>
      </c>
      <c r="D1340" s="2" t="s">
        <v>73</v>
      </c>
      <c r="E1340" s="22" t="str">
        <f t="shared" si="20"/>
        <v>Q2</v>
      </c>
      <c r="F1340" s="22" t="str">
        <f>VLOOKUP(C1340,Quotas!R:S,2,FALSE)</f>
        <v>ST</v>
      </c>
      <c r="G1340" s="4">
        <v>20026.55</v>
      </c>
    </row>
    <row r="1341" spans="1:7" x14ac:dyDescent="0.25">
      <c r="A1341" s="2" t="s">
        <v>765</v>
      </c>
      <c r="B1341" s="3">
        <v>41449</v>
      </c>
      <c r="C1341" s="20" t="str">
        <f>VLOOKUP(D1341,Quotas!A:B,2,FALSE)</f>
        <v>Manager 5</v>
      </c>
      <c r="D1341" s="2" t="s">
        <v>83</v>
      </c>
      <c r="E1341" s="22" t="str">
        <f t="shared" si="20"/>
        <v>Q2</v>
      </c>
      <c r="F1341" s="22" t="str">
        <f>VLOOKUP(C1341,Quotas!R:S,2,FALSE)</f>
        <v>SE</v>
      </c>
      <c r="G1341" s="4">
        <v>37190</v>
      </c>
    </row>
    <row r="1342" spans="1:7" x14ac:dyDescent="0.25">
      <c r="A1342" s="2" t="s">
        <v>512</v>
      </c>
      <c r="B1342" s="3">
        <v>41449</v>
      </c>
      <c r="C1342" s="20" t="str">
        <f>VLOOKUP(D1342,Quotas!A:B,2,FALSE)</f>
        <v>Manager 4</v>
      </c>
      <c r="D1342" s="2" t="s">
        <v>88</v>
      </c>
      <c r="E1342" s="22" t="str">
        <f t="shared" si="20"/>
        <v>Q2</v>
      </c>
      <c r="F1342" s="22" t="str">
        <f>VLOOKUP(C1342,Quotas!R:S,2,FALSE)</f>
        <v>IN</v>
      </c>
      <c r="G1342" s="4">
        <v>22750</v>
      </c>
    </row>
    <row r="1343" spans="1:7" x14ac:dyDescent="0.25">
      <c r="A1343" s="2" t="s">
        <v>3767</v>
      </c>
      <c r="B1343" s="3">
        <v>41450</v>
      </c>
      <c r="C1343" s="20" t="str">
        <f>VLOOKUP(D1343,Quotas!A:B,2,FALSE)</f>
        <v>Manager 14</v>
      </c>
      <c r="D1343" s="2" t="s">
        <v>102</v>
      </c>
      <c r="E1343" s="22" t="str">
        <f t="shared" si="20"/>
        <v>Q2</v>
      </c>
      <c r="F1343" s="22" t="str">
        <f>VLOOKUP(C1343,Quotas!R:S,2,FALSE)</f>
        <v>IN</v>
      </c>
      <c r="G1343" s="4">
        <v>4000</v>
      </c>
    </row>
    <row r="1344" spans="1:7" x14ac:dyDescent="0.25">
      <c r="A1344" s="2" t="s">
        <v>3768</v>
      </c>
      <c r="B1344" s="3">
        <v>41450</v>
      </c>
      <c r="C1344" s="20" t="str">
        <f>VLOOKUP(D1344,Quotas!A:B,2,FALSE)</f>
        <v>Manager 14</v>
      </c>
      <c r="D1344" s="2" t="s">
        <v>102</v>
      </c>
      <c r="E1344" s="22" t="str">
        <f t="shared" si="20"/>
        <v>Q2</v>
      </c>
      <c r="F1344" s="22" t="str">
        <f>VLOOKUP(C1344,Quotas!R:S,2,FALSE)</f>
        <v>IN</v>
      </c>
      <c r="G1344" s="4">
        <v>2000</v>
      </c>
    </row>
    <row r="1345" spans="1:7" x14ac:dyDescent="0.25">
      <c r="A1345" s="2" t="s">
        <v>2405</v>
      </c>
      <c r="B1345" s="3">
        <v>41450</v>
      </c>
      <c r="C1345" s="20" t="str">
        <f>VLOOKUP(D1345,Quotas!A:B,2,FALSE)</f>
        <v>Manager 11</v>
      </c>
      <c r="D1345" s="2" t="s">
        <v>108</v>
      </c>
      <c r="E1345" s="22" t="str">
        <f t="shared" si="20"/>
        <v>Q2</v>
      </c>
      <c r="F1345" s="22" t="str">
        <f>VLOOKUP(C1345,Quotas!R:S,2,FALSE)</f>
        <v>IN</v>
      </c>
      <c r="G1345" s="4">
        <v>9990</v>
      </c>
    </row>
    <row r="1346" spans="1:7" x14ac:dyDescent="0.25">
      <c r="A1346" s="2" t="s">
        <v>1784</v>
      </c>
      <c r="B1346" s="3">
        <v>41450</v>
      </c>
      <c r="C1346" s="20" t="str">
        <f>VLOOKUP(D1346,Quotas!A:B,2,FALSE)</f>
        <v>Manager 11</v>
      </c>
      <c r="D1346" s="2" t="s">
        <v>109</v>
      </c>
      <c r="E1346" s="22" t="str">
        <f t="shared" si="20"/>
        <v>Q2</v>
      </c>
      <c r="F1346" s="22" t="str">
        <f>VLOOKUP(C1346,Quotas!R:S,2,FALSE)</f>
        <v>IN</v>
      </c>
      <c r="G1346" s="4">
        <v>16880</v>
      </c>
    </row>
    <row r="1347" spans="1:7" x14ac:dyDescent="0.25">
      <c r="A1347" s="2" t="s">
        <v>2406</v>
      </c>
      <c r="B1347" s="3">
        <v>41450</v>
      </c>
      <c r="C1347" s="20" t="str">
        <f>VLOOKUP(D1347,Quotas!A:B,2,FALSE)</f>
        <v>Manager 11</v>
      </c>
      <c r="D1347" s="2" t="s">
        <v>112</v>
      </c>
      <c r="E1347" s="22" t="str">
        <f t="shared" ref="E1347:E1410" si="21">"Q"&amp;ROUNDUP(MONTH(B1347)/3,0)</f>
        <v>Q2</v>
      </c>
      <c r="F1347" s="22" t="str">
        <f>VLOOKUP(C1347,Quotas!R:S,2,FALSE)</f>
        <v>IN</v>
      </c>
      <c r="G1347" s="4">
        <v>0</v>
      </c>
    </row>
    <row r="1348" spans="1:7" x14ac:dyDescent="0.25">
      <c r="A1348" s="2" t="s">
        <v>896</v>
      </c>
      <c r="B1348" s="3">
        <v>41450</v>
      </c>
      <c r="C1348" s="20" t="str">
        <f>VLOOKUP(D1348,Quotas!A:B,2,FALSE)</f>
        <v>Manager 5</v>
      </c>
      <c r="D1348" s="2" t="s">
        <v>119</v>
      </c>
      <c r="E1348" s="22" t="str">
        <f t="shared" si="21"/>
        <v>Q2</v>
      </c>
      <c r="F1348" s="22" t="str">
        <f>VLOOKUP(C1348,Quotas!R:S,2,FALSE)</f>
        <v>SE</v>
      </c>
      <c r="G1348" s="4">
        <v>11076.69</v>
      </c>
    </row>
    <row r="1349" spans="1:7" x14ac:dyDescent="0.25">
      <c r="A1349" s="2" t="s">
        <v>2115</v>
      </c>
      <c r="B1349" s="3">
        <v>41450</v>
      </c>
      <c r="C1349" s="20" t="str">
        <f>VLOOKUP(D1349,Quotas!A:B,2,FALSE)</f>
        <v>Manager 9</v>
      </c>
      <c r="D1349" s="2" t="s">
        <v>16</v>
      </c>
      <c r="E1349" s="22" t="str">
        <f t="shared" si="21"/>
        <v>Q2</v>
      </c>
      <c r="F1349" s="22" t="str">
        <f>VLOOKUP(C1349,Quotas!R:S,2,FALSE)</f>
        <v>AU</v>
      </c>
      <c r="G1349" s="4">
        <v>20722.07</v>
      </c>
    </row>
    <row r="1350" spans="1:7" x14ac:dyDescent="0.25">
      <c r="A1350" s="2" t="s">
        <v>2116</v>
      </c>
      <c r="B1350" s="3">
        <v>41450</v>
      </c>
      <c r="C1350" s="20" t="str">
        <f>VLOOKUP(D1350,Quotas!A:B,2,FALSE)</f>
        <v>Manager 9</v>
      </c>
      <c r="D1350" s="2" t="s">
        <v>16</v>
      </c>
      <c r="E1350" s="22" t="str">
        <f t="shared" si="21"/>
        <v>Q2</v>
      </c>
      <c r="F1350" s="22" t="str">
        <f>VLOOKUP(C1350,Quotas!R:S,2,FALSE)</f>
        <v>AU</v>
      </c>
      <c r="G1350" s="4">
        <v>8714.16</v>
      </c>
    </row>
    <row r="1351" spans="1:7" x14ac:dyDescent="0.25">
      <c r="A1351" s="2" t="s">
        <v>2117</v>
      </c>
      <c r="B1351" s="3">
        <v>41450</v>
      </c>
      <c r="C1351" s="20" t="str">
        <f>VLOOKUP(D1351,Quotas!A:B,2,FALSE)</f>
        <v>Manager 9</v>
      </c>
      <c r="D1351" s="2" t="s">
        <v>18</v>
      </c>
      <c r="E1351" s="22" t="str">
        <f t="shared" si="21"/>
        <v>Q2</v>
      </c>
      <c r="F1351" s="22" t="str">
        <f>VLOOKUP(C1351,Quotas!R:S,2,FALSE)</f>
        <v>AU</v>
      </c>
      <c r="G1351" s="4">
        <v>5446.35</v>
      </c>
    </row>
    <row r="1352" spans="1:7" x14ac:dyDescent="0.25">
      <c r="A1352" s="2" t="s">
        <v>2114</v>
      </c>
      <c r="B1352" s="3">
        <v>41450</v>
      </c>
      <c r="C1352" s="20" t="str">
        <f>VLOOKUP(D1352,Quotas!A:B,2,FALSE)</f>
        <v>Manager 9</v>
      </c>
      <c r="D1352" s="2" t="s">
        <v>19</v>
      </c>
      <c r="E1352" s="22" t="str">
        <f t="shared" si="21"/>
        <v>Q2</v>
      </c>
      <c r="F1352" s="22" t="str">
        <f>VLOOKUP(C1352,Quotas!R:S,2,FALSE)</f>
        <v>AU</v>
      </c>
      <c r="G1352" s="4">
        <v>10892.7</v>
      </c>
    </row>
    <row r="1353" spans="1:7" x14ac:dyDescent="0.25">
      <c r="A1353" s="2" t="s">
        <v>299</v>
      </c>
      <c r="B1353" s="3">
        <v>41450</v>
      </c>
      <c r="C1353" s="20" t="str">
        <f>VLOOKUP(D1353,Quotas!A:B,2,FALSE)</f>
        <v>Manager 2</v>
      </c>
      <c r="D1353" s="2" t="s">
        <v>4</v>
      </c>
      <c r="E1353" s="22" t="str">
        <f t="shared" si="21"/>
        <v>Q2</v>
      </c>
      <c r="F1353" s="22" t="str">
        <f>VLOOKUP(C1353,Quotas!R:S,2,FALSE)</f>
        <v>AU</v>
      </c>
      <c r="G1353" s="4">
        <v>29565.91</v>
      </c>
    </row>
    <row r="1354" spans="1:7" x14ac:dyDescent="0.25">
      <c r="A1354" s="2" t="s">
        <v>1660</v>
      </c>
      <c r="B1354" s="3">
        <v>41450</v>
      </c>
      <c r="C1354" s="20" t="str">
        <f>VLOOKUP(D1354,Quotas!A:B,2,FALSE)</f>
        <v>Manager 7</v>
      </c>
      <c r="D1354" s="2" t="s">
        <v>26</v>
      </c>
      <c r="E1354" s="22" t="str">
        <f t="shared" si="21"/>
        <v>Q2</v>
      </c>
      <c r="F1354" s="22" t="str">
        <f>VLOOKUP(C1354,Quotas!R:S,2,FALSE)</f>
        <v>AU</v>
      </c>
      <c r="G1354" s="4">
        <v>14108.64</v>
      </c>
    </row>
    <row r="1355" spans="1:7" x14ac:dyDescent="0.25">
      <c r="A1355" s="2" t="s">
        <v>300</v>
      </c>
      <c r="B1355" s="3">
        <v>41450</v>
      </c>
      <c r="C1355" s="20" t="str">
        <f>VLOOKUP(D1355,Quotas!A:B,2,FALSE)</f>
        <v>Manager 2</v>
      </c>
      <c r="D1355" s="2" t="s">
        <v>5</v>
      </c>
      <c r="E1355" s="22" t="str">
        <f t="shared" si="21"/>
        <v>Q2</v>
      </c>
      <c r="F1355" s="22" t="str">
        <f>VLOOKUP(C1355,Quotas!R:S,2,FALSE)</f>
        <v>AU</v>
      </c>
      <c r="G1355" s="4">
        <v>26453.71</v>
      </c>
    </row>
    <row r="1356" spans="1:7" x14ac:dyDescent="0.25">
      <c r="A1356" s="2" t="s">
        <v>1387</v>
      </c>
      <c r="B1356" s="3">
        <v>41450</v>
      </c>
      <c r="C1356" s="20" t="str">
        <f>VLOOKUP(D1356,Quotas!A:B,2,FALSE)</f>
        <v>Manager 6</v>
      </c>
      <c r="D1356" s="2" t="s">
        <v>42</v>
      </c>
      <c r="E1356" s="22" t="str">
        <f t="shared" si="21"/>
        <v>Q2</v>
      </c>
      <c r="F1356" s="22" t="str">
        <f>VLOOKUP(C1356,Quotas!R:S,2,FALSE)</f>
        <v>AU</v>
      </c>
      <c r="G1356" s="4">
        <v>68468.42</v>
      </c>
    </row>
    <row r="1357" spans="1:7" x14ac:dyDescent="0.25">
      <c r="A1357" s="2" t="s">
        <v>1385</v>
      </c>
      <c r="B1357" s="3">
        <v>41450</v>
      </c>
      <c r="C1357" s="20" t="str">
        <f>VLOOKUP(D1357,Quotas!A:B,2,FALSE)</f>
        <v>Manager 6</v>
      </c>
      <c r="D1357" s="2" t="s">
        <v>44</v>
      </c>
      <c r="E1357" s="22" t="str">
        <f t="shared" si="21"/>
        <v>Q2</v>
      </c>
      <c r="F1357" s="22" t="str">
        <f>VLOOKUP(C1357,Quotas!R:S,2,FALSE)</f>
        <v>AU</v>
      </c>
      <c r="G1357" s="4">
        <v>4979.5200000000004</v>
      </c>
    </row>
    <row r="1358" spans="1:7" x14ac:dyDescent="0.25">
      <c r="A1358" s="2" t="s">
        <v>1388</v>
      </c>
      <c r="B1358" s="3">
        <v>41450</v>
      </c>
      <c r="C1358" s="20" t="str">
        <f>VLOOKUP(D1358,Quotas!A:B,2,FALSE)</f>
        <v>Manager 6</v>
      </c>
      <c r="D1358" s="2" t="s">
        <v>45</v>
      </c>
      <c r="E1358" s="22" t="str">
        <f t="shared" si="21"/>
        <v>Q2</v>
      </c>
      <c r="F1358" s="22" t="str">
        <f>VLOOKUP(C1358,Quotas!R:S,2,FALSE)</f>
        <v>AU</v>
      </c>
      <c r="G1358" s="4">
        <v>55500.92</v>
      </c>
    </row>
    <row r="1359" spans="1:7" x14ac:dyDescent="0.25">
      <c r="A1359" s="2" t="s">
        <v>1386</v>
      </c>
      <c r="B1359" s="3">
        <v>41450</v>
      </c>
      <c r="C1359" s="20" t="str">
        <f>VLOOKUP(D1359,Quotas!A:B,2,FALSE)</f>
        <v>Manager 6</v>
      </c>
      <c r="D1359" s="2" t="s">
        <v>46</v>
      </c>
      <c r="E1359" s="22" t="str">
        <f t="shared" si="21"/>
        <v>Q2</v>
      </c>
      <c r="F1359" s="22" t="str">
        <f>VLOOKUP(C1359,Quotas!R:S,2,FALSE)</f>
        <v>AU</v>
      </c>
      <c r="G1359" s="4">
        <v>0</v>
      </c>
    </row>
    <row r="1360" spans="1:7" x14ac:dyDescent="0.25">
      <c r="A1360" s="2" t="s">
        <v>3164</v>
      </c>
      <c r="B1360" s="3">
        <v>41450</v>
      </c>
      <c r="C1360" s="20" t="str">
        <f>VLOOKUP(D1360,Quotas!A:B,2,FALSE)</f>
        <v>Manager 13</v>
      </c>
      <c r="D1360" s="2" t="s">
        <v>51</v>
      </c>
      <c r="E1360" s="22" t="str">
        <f t="shared" si="21"/>
        <v>Q2</v>
      </c>
      <c r="F1360" s="22" t="str">
        <f>VLOOKUP(C1360,Quotas!R:S,2,FALSE)</f>
        <v>ST</v>
      </c>
      <c r="G1360" s="4">
        <v>3081.08</v>
      </c>
    </row>
    <row r="1361" spans="1:7" x14ac:dyDescent="0.25">
      <c r="A1361" s="2" t="s">
        <v>4090</v>
      </c>
      <c r="B1361" s="3">
        <v>41450</v>
      </c>
      <c r="C1361" s="20" t="str">
        <f>VLOOKUP(D1361,Quotas!A:B,2,FALSE)</f>
        <v>Manager 15</v>
      </c>
      <c r="D1361" s="2" t="s">
        <v>61</v>
      </c>
      <c r="E1361" s="22" t="str">
        <f t="shared" si="21"/>
        <v>Q2</v>
      </c>
      <c r="F1361" s="22" t="str">
        <f>VLOOKUP(C1361,Quotas!R:S,2,FALSE)</f>
        <v>AU</v>
      </c>
      <c r="G1361" s="4">
        <v>2489.7600000000002</v>
      </c>
    </row>
    <row r="1362" spans="1:7" x14ac:dyDescent="0.25">
      <c r="A1362" s="2" t="s">
        <v>2678</v>
      </c>
      <c r="B1362" s="3">
        <v>41450</v>
      </c>
      <c r="C1362" s="20" t="str">
        <f>VLOOKUP(D1362,Quotas!A:B,2,FALSE)</f>
        <v>Manager 12</v>
      </c>
      <c r="D1362" s="2" t="s">
        <v>79</v>
      </c>
      <c r="E1362" s="22" t="str">
        <f t="shared" si="21"/>
        <v>Q2</v>
      </c>
      <c r="F1362" s="22" t="str">
        <f>VLOOKUP(C1362,Quotas!R:S,2,FALSE)</f>
        <v>ST</v>
      </c>
      <c r="G1362" s="4">
        <v>3000</v>
      </c>
    </row>
    <row r="1363" spans="1:7" x14ac:dyDescent="0.25">
      <c r="A1363" s="2" t="s">
        <v>2679</v>
      </c>
      <c r="B1363" s="3">
        <v>41450</v>
      </c>
      <c r="C1363" s="20" t="str">
        <f>VLOOKUP(D1363,Quotas!A:B,2,FALSE)</f>
        <v>Manager 12</v>
      </c>
      <c r="D1363" s="2" t="s">
        <v>79</v>
      </c>
      <c r="E1363" s="22" t="str">
        <f t="shared" si="21"/>
        <v>Q2</v>
      </c>
      <c r="F1363" s="22" t="str">
        <f>VLOOKUP(C1363,Quotas!R:S,2,FALSE)</f>
        <v>ST</v>
      </c>
      <c r="G1363" s="4">
        <v>0</v>
      </c>
    </row>
    <row r="1364" spans="1:7" x14ac:dyDescent="0.25">
      <c r="A1364" s="2" t="s">
        <v>2680</v>
      </c>
      <c r="B1364" s="3">
        <v>41450</v>
      </c>
      <c r="C1364" s="20" t="str">
        <f>VLOOKUP(D1364,Quotas!A:B,2,FALSE)</f>
        <v>Manager 12</v>
      </c>
      <c r="D1364" s="2" t="s">
        <v>79</v>
      </c>
      <c r="E1364" s="22" t="str">
        <f t="shared" si="21"/>
        <v>Q2</v>
      </c>
      <c r="F1364" s="22" t="str">
        <f>VLOOKUP(C1364,Quotas!R:S,2,FALSE)</f>
        <v>ST</v>
      </c>
      <c r="G1364" s="4">
        <v>1000</v>
      </c>
    </row>
    <row r="1365" spans="1:7" x14ac:dyDescent="0.25">
      <c r="A1365" s="2" t="s">
        <v>2681</v>
      </c>
      <c r="B1365" s="3">
        <v>41450</v>
      </c>
      <c r="C1365" s="20" t="str">
        <f>VLOOKUP(D1365,Quotas!A:B,2,FALSE)</f>
        <v>Manager 12</v>
      </c>
      <c r="D1365" s="2" t="s">
        <v>79</v>
      </c>
      <c r="E1365" s="22" t="str">
        <f t="shared" si="21"/>
        <v>Q2</v>
      </c>
      <c r="F1365" s="22" t="str">
        <f>VLOOKUP(C1365,Quotas!R:S,2,FALSE)</f>
        <v>ST</v>
      </c>
      <c r="G1365" s="4">
        <v>3470</v>
      </c>
    </row>
    <row r="1366" spans="1:7" x14ac:dyDescent="0.25">
      <c r="A1366" s="2" t="s">
        <v>2682</v>
      </c>
      <c r="B1366" s="3">
        <v>41450</v>
      </c>
      <c r="C1366" s="20" t="str">
        <f>VLOOKUP(D1366,Quotas!A:B,2,FALSE)</f>
        <v>Manager 12</v>
      </c>
      <c r="D1366" s="2" t="s">
        <v>79</v>
      </c>
      <c r="E1366" s="22" t="str">
        <f t="shared" si="21"/>
        <v>Q2</v>
      </c>
      <c r="F1366" s="22" t="str">
        <f>VLOOKUP(C1366,Quotas!R:S,2,FALSE)</f>
        <v>ST</v>
      </c>
      <c r="G1366" s="4">
        <v>1940</v>
      </c>
    </row>
    <row r="1367" spans="1:7" x14ac:dyDescent="0.25">
      <c r="A1367" s="2" t="s">
        <v>513</v>
      </c>
      <c r="B1367" s="3">
        <v>41450</v>
      </c>
      <c r="C1367" s="20" t="str">
        <f>VLOOKUP(D1367,Quotas!A:B,2,FALSE)</f>
        <v>Manager 4</v>
      </c>
      <c r="D1367" s="2" t="s">
        <v>88</v>
      </c>
      <c r="E1367" s="22" t="str">
        <f t="shared" si="21"/>
        <v>Q2</v>
      </c>
      <c r="F1367" s="22" t="str">
        <f>VLOOKUP(C1367,Quotas!R:S,2,FALSE)</f>
        <v>IN</v>
      </c>
      <c r="G1367" s="4">
        <v>3500</v>
      </c>
    </row>
    <row r="1368" spans="1:7" x14ac:dyDescent="0.25">
      <c r="A1368" s="2" t="s">
        <v>3741</v>
      </c>
      <c r="B1368" s="3">
        <v>41450</v>
      </c>
      <c r="C1368" s="20" t="str">
        <f>VLOOKUP(D1368,Quotas!A:B,2,FALSE)</f>
        <v>Manager 14</v>
      </c>
      <c r="D1368" s="2" t="s">
        <v>95</v>
      </c>
      <c r="E1368" s="22" t="str">
        <f t="shared" si="21"/>
        <v>Q2</v>
      </c>
      <c r="F1368" s="22" t="str">
        <f>VLOOKUP(C1368,Quotas!R:S,2,FALSE)</f>
        <v>IN</v>
      </c>
      <c r="G1368" s="4">
        <v>4462.76</v>
      </c>
    </row>
    <row r="1369" spans="1:7" x14ac:dyDescent="0.25">
      <c r="A1369" s="2" t="s">
        <v>1750</v>
      </c>
      <c r="B1369" s="3">
        <v>41451</v>
      </c>
      <c r="C1369" s="20" t="str">
        <f>VLOOKUP(D1369,Quotas!A:B,2,FALSE)</f>
        <v>Manager 11</v>
      </c>
      <c r="D1369" s="2" t="s">
        <v>105</v>
      </c>
      <c r="E1369" s="22" t="str">
        <f t="shared" si="21"/>
        <v>Q2</v>
      </c>
      <c r="F1369" s="22" t="str">
        <f>VLOOKUP(C1369,Quotas!R:S,2,FALSE)</f>
        <v>IN</v>
      </c>
      <c r="G1369" s="4">
        <v>35253.97</v>
      </c>
    </row>
    <row r="1370" spans="1:7" x14ac:dyDescent="0.25">
      <c r="A1370" s="2" t="s">
        <v>2407</v>
      </c>
      <c r="B1370" s="3">
        <v>41451</v>
      </c>
      <c r="C1370" s="20" t="str">
        <f>VLOOKUP(D1370,Quotas!A:B,2,FALSE)</f>
        <v>Manager 11</v>
      </c>
      <c r="D1370" s="2" t="s">
        <v>107</v>
      </c>
      <c r="E1370" s="22" t="str">
        <f t="shared" si="21"/>
        <v>Q2</v>
      </c>
      <c r="F1370" s="22" t="str">
        <f>VLOOKUP(C1370,Quotas!R:S,2,FALSE)</f>
        <v>IN</v>
      </c>
      <c r="G1370" s="4">
        <v>1371.75</v>
      </c>
    </row>
    <row r="1371" spans="1:7" x14ac:dyDescent="0.25">
      <c r="A1371" s="2" t="s">
        <v>3681</v>
      </c>
      <c r="B1371" s="3">
        <v>41451</v>
      </c>
      <c r="C1371" s="20" t="str">
        <f>VLOOKUP(D1371,Quotas!A:B,2,FALSE)</f>
        <v>Manager 16</v>
      </c>
      <c r="D1371" s="2" t="s">
        <v>131</v>
      </c>
      <c r="E1371" s="22" t="str">
        <f t="shared" si="21"/>
        <v>Q2</v>
      </c>
      <c r="F1371" s="22" t="str">
        <f>VLOOKUP(C1371,Quotas!R:S,2,FALSE)</f>
        <v>SE</v>
      </c>
      <c r="G1371" s="4">
        <v>42900</v>
      </c>
    </row>
    <row r="1372" spans="1:7" x14ac:dyDescent="0.25">
      <c r="A1372" s="2" t="s">
        <v>2118</v>
      </c>
      <c r="B1372" s="3">
        <v>41451</v>
      </c>
      <c r="C1372" s="20" t="str">
        <f>VLOOKUP(D1372,Quotas!A:B,2,FALSE)</f>
        <v>Manager 9</v>
      </c>
      <c r="D1372" s="2" t="s">
        <v>16</v>
      </c>
      <c r="E1372" s="22" t="str">
        <f t="shared" si="21"/>
        <v>Q2</v>
      </c>
      <c r="F1372" s="22" t="str">
        <f>VLOOKUP(C1372,Quotas!R:S,2,FALSE)</f>
        <v>AU</v>
      </c>
      <c r="G1372" s="4">
        <v>11203.92</v>
      </c>
    </row>
    <row r="1373" spans="1:7" x14ac:dyDescent="0.25">
      <c r="A1373" s="2" t="s">
        <v>2955</v>
      </c>
      <c r="B1373" s="3">
        <v>41451</v>
      </c>
      <c r="C1373" s="20" t="str">
        <f>VLOOKUP(D1373,Quotas!A:B,2,FALSE)</f>
        <v>Manager 13</v>
      </c>
      <c r="D1373" s="2" t="s">
        <v>35</v>
      </c>
      <c r="E1373" s="22" t="str">
        <f t="shared" si="21"/>
        <v>Q2</v>
      </c>
      <c r="F1373" s="22" t="str">
        <f>VLOOKUP(C1373,Quotas!R:S,2,FALSE)</f>
        <v>ST</v>
      </c>
      <c r="G1373" s="4">
        <v>0</v>
      </c>
    </row>
    <row r="1374" spans="1:7" x14ac:dyDescent="0.25">
      <c r="A1374" s="2" t="s">
        <v>2956</v>
      </c>
      <c r="B1374" s="3">
        <v>41451</v>
      </c>
      <c r="C1374" s="20" t="str">
        <f>VLOOKUP(D1374,Quotas!A:B,2,FALSE)</f>
        <v>Manager 13</v>
      </c>
      <c r="D1374" s="2" t="s">
        <v>35</v>
      </c>
      <c r="E1374" s="22" t="str">
        <f t="shared" si="21"/>
        <v>Q2</v>
      </c>
      <c r="F1374" s="22" t="str">
        <f>VLOOKUP(C1374,Quotas!R:S,2,FALSE)</f>
        <v>ST</v>
      </c>
      <c r="G1374" s="4">
        <v>0</v>
      </c>
    </row>
    <row r="1375" spans="1:7" x14ac:dyDescent="0.25">
      <c r="A1375" s="2" t="s">
        <v>2957</v>
      </c>
      <c r="B1375" s="3">
        <v>41451</v>
      </c>
      <c r="C1375" s="20" t="str">
        <f>VLOOKUP(D1375,Quotas!A:B,2,FALSE)</f>
        <v>Manager 13</v>
      </c>
      <c r="D1375" s="2" t="s">
        <v>35</v>
      </c>
      <c r="E1375" s="22" t="str">
        <f t="shared" si="21"/>
        <v>Q2</v>
      </c>
      <c r="F1375" s="22" t="str">
        <f>VLOOKUP(C1375,Quotas!R:S,2,FALSE)</f>
        <v>ST</v>
      </c>
      <c r="G1375" s="4">
        <v>13071.24</v>
      </c>
    </row>
    <row r="1376" spans="1:7" x14ac:dyDescent="0.25">
      <c r="A1376" s="2" t="s">
        <v>2877</v>
      </c>
      <c r="B1376" s="3">
        <v>41451</v>
      </c>
      <c r="C1376" s="20" t="str">
        <f>VLOOKUP(D1376,Quotas!A:B,2,FALSE)</f>
        <v>Manager 13</v>
      </c>
      <c r="D1376" s="2" t="s">
        <v>36</v>
      </c>
      <c r="E1376" s="22" t="str">
        <f t="shared" si="21"/>
        <v>Q2</v>
      </c>
      <c r="F1376" s="22" t="str">
        <f>VLOOKUP(C1376,Quotas!R:S,2,FALSE)</f>
        <v>ST</v>
      </c>
      <c r="G1376" s="4">
        <v>0</v>
      </c>
    </row>
    <row r="1377" spans="1:7" x14ac:dyDescent="0.25">
      <c r="A1377" s="2" t="s">
        <v>2878</v>
      </c>
      <c r="B1377" s="3">
        <v>41451</v>
      </c>
      <c r="C1377" s="20" t="str">
        <f>VLOOKUP(D1377,Quotas!A:B,2,FALSE)</f>
        <v>Manager 13</v>
      </c>
      <c r="D1377" s="2" t="s">
        <v>36</v>
      </c>
      <c r="E1377" s="22" t="str">
        <f t="shared" si="21"/>
        <v>Q2</v>
      </c>
      <c r="F1377" s="22" t="str">
        <f>VLOOKUP(C1377,Quotas!R:S,2,FALSE)</f>
        <v>ST</v>
      </c>
      <c r="G1377" s="4">
        <v>19999</v>
      </c>
    </row>
    <row r="1378" spans="1:7" x14ac:dyDescent="0.25">
      <c r="A1378" s="2" t="s">
        <v>2879</v>
      </c>
      <c r="B1378" s="3">
        <v>41451</v>
      </c>
      <c r="C1378" s="20" t="str">
        <f>VLOOKUP(D1378,Quotas!A:B,2,FALSE)</f>
        <v>Manager 13</v>
      </c>
      <c r="D1378" s="2" t="s">
        <v>36</v>
      </c>
      <c r="E1378" s="22" t="str">
        <f t="shared" si="21"/>
        <v>Q2</v>
      </c>
      <c r="F1378" s="22" t="str">
        <f>VLOOKUP(C1378,Quotas!R:S,2,FALSE)</f>
        <v>ST</v>
      </c>
      <c r="G1378" s="4">
        <v>15450</v>
      </c>
    </row>
    <row r="1379" spans="1:7" x14ac:dyDescent="0.25">
      <c r="A1379" s="2" t="s">
        <v>3862</v>
      </c>
      <c r="B1379" s="3">
        <v>41451</v>
      </c>
      <c r="C1379" s="20" t="str">
        <f>VLOOKUP(D1379,Quotas!A:B,2,FALSE)</f>
        <v>Manager 13</v>
      </c>
      <c r="D1379" s="2" t="s">
        <v>37</v>
      </c>
      <c r="E1379" s="22" t="str">
        <f t="shared" si="21"/>
        <v>Q2</v>
      </c>
      <c r="F1379" s="22" t="str">
        <f>VLOOKUP(C1379,Quotas!R:S,2,FALSE)</f>
        <v>ST</v>
      </c>
      <c r="G1379" s="4">
        <v>27491.11</v>
      </c>
    </row>
    <row r="1380" spans="1:7" x14ac:dyDescent="0.25">
      <c r="A1380" s="2" t="s">
        <v>1589</v>
      </c>
      <c r="B1380" s="3">
        <v>41451</v>
      </c>
      <c r="C1380" s="20" t="str">
        <f>VLOOKUP(D1380,Quotas!A:B,2,FALSE)</f>
        <v>Manager 6</v>
      </c>
      <c r="D1380" s="2" t="s">
        <v>40</v>
      </c>
      <c r="E1380" s="22" t="str">
        <f t="shared" si="21"/>
        <v>Q2</v>
      </c>
      <c r="F1380" s="22" t="str">
        <f>VLOOKUP(C1380,Quotas!R:S,2,FALSE)</f>
        <v>AU</v>
      </c>
      <c r="G1380" s="4">
        <v>40300</v>
      </c>
    </row>
    <row r="1381" spans="1:7" x14ac:dyDescent="0.25">
      <c r="A1381" s="2" t="s">
        <v>1389</v>
      </c>
      <c r="B1381" s="3">
        <v>41451</v>
      </c>
      <c r="C1381" s="20" t="str">
        <f>VLOOKUP(D1381,Quotas!A:B,2,FALSE)</f>
        <v>Manager 6</v>
      </c>
      <c r="D1381" s="2" t="s">
        <v>44</v>
      </c>
      <c r="E1381" s="22" t="str">
        <f t="shared" si="21"/>
        <v>Q2</v>
      </c>
      <c r="F1381" s="22" t="str">
        <f>VLOOKUP(C1381,Quotas!R:S,2,FALSE)</f>
        <v>AU</v>
      </c>
      <c r="G1381" s="4">
        <v>11670.75</v>
      </c>
    </row>
    <row r="1382" spans="1:7" x14ac:dyDescent="0.25">
      <c r="A1382" s="2" t="s">
        <v>1391</v>
      </c>
      <c r="B1382" s="3">
        <v>41451</v>
      </c>
      <c r="C1382" s="20" t="str">
        <f>VLOOKUP(D1382,Quotas!A:B,2,FALSE)</f>
        <v>Manager 6</v>
      </c>
      <c r="D1382" s="2" t="s">
        <v>44</v>
      </c>
      <c r="E1382" s="22" t="str">
        <f t="shared" si="21"/>
        <v>Q2</v>
      </c>
      <c r="F1382" s="22" t="str">
        <f>VLOOKUP(C1382,Quotas!R:S,2,FALSE)</f>
        <v>AU</v>
      </c>
      <c r="G1382" s="4">
        <v>22822.81</v>
      </c>
    </row>
    <row r="1383" spans="1:7" x14ac:dyDescent="0.25">
      <c r="A1383" s="2" t="s">
        <v>1390</v>
      </c>
      <c r="B1383" s="3">
        <v>41451</v>
      </c>
      <c r="C1383" s="20" t="str">
        <f>VLOOKUP(D1383,Quotas!A:B,2,FALSE)</f>
        <v>Manager 6</v>
      </c>
      <c r="D1383" s="2" t="s">
        <v>45</v>
      </c>
      <c r="E1383" s="22" t="str">
        <f t="shared" si="21"/>
        <v>Q2</v>
      </c>
      <c r="F1383" s="22" t="str">
        <f>VLOOKUP(C1383,Quotas!R:S,2,FALSE)</f>
        <v>AU</v>
      </c>
      <c r="G1383" s="4">
        <v>47720.42</v>
      </c>
    </row>
    <row r="1384" spans="1:7" x14ac:dyDescent="0.25">
      <c r="A1384" s="2" t="s">
        <v>3341</v>
      </c>
      <c r="B1384" s="3">
        <v>41451</v>
      </c>
      <c r="C1384" s="20" t="str">
        <f>VLOOKUP(D1384,Quotas!A:B,2,FALSE)</f>
        <v>Manager 13</v>
      </c>
      <c r="D1384" s="2" t="s">
        <v>50</v>
      </c>
      <c r="E1384" s="22" t="str">
        <f t="shared" si="21"/>
        <v>Q2</v>
      </c>
      <c r="F1384" s="22" t="str">
        <f>VLOOKUP(C1384,Quotas!R:S,2,FALSE)</f>
        <v>ST</v>
      </c>
      <c r="G1384" s="4">
        <v>10000</v>
      </c>
    </row>
    <row r="1385" spans="1:7" x14ac:dyDescent="0.25">
      <c r="A1385" s="2" t="s">
        <v>3165</v>
      </c>
      <c r="B1385" s="3">
        <v>41451</v>
      </c>
      <c r="C1385" s="20" t="str">
        <f>VLOOKUP(D1385,Quotas!A:B,2,FALSE)</f>
        <v>Manager 13</v>
      </c>
      <c r="D1385" s="2" t="s">
        <v>52</v>
      </c>
      <c r="E1385" s="22" t="str">
        <f t="shared" si="21"/>
        <v>Q2</v>
      </c>
      <c r="F1385" s="22" t="str">
        <f>VLOOKUP(C1385,Quotas!R:S,2,FALSE)</f>
        <v>ST</v>
      </c>
      <c r="G1385" s="4">
        <v>0</v>
      </c>
    </row>
    <row r="1386" spans="1:7" x14ac:dyDescent="0.25">
      <c r="A1386" s="2" t="s">
        <v>3166</v>
      </c>
      <c r="B1386" s="3">
        <v>41451</v>
      </c>
      <c r="C1386" s="20" t="str">
        <f>VLOOKUP(D1386,Quotas!A:B,2,FALSE)</f>
        <v>Manager 13</v>
      </c>
      <c r="D1386" s="2" t="s">
        <v>52</v>
      </c>
      <c r="E1386" s="22" t="str">
        <f t="shared" si="21"/>
        <v>Q2</v>
      </c>
      <c r="F1386" s="22" t="str">
        <f>VLOOKUP(C1386,Quotas!R:S,2,FALSE)</f>
        <v>ST</v>
      </c>
      <c r="G1386" s="4">
        <v>33715.51</v>
      </c>
    </row>
    <row r="1387" spans="1:7" x14ac:dyDescent="0.25">
      <c r="A1387" s="2" t="s">
        <v>4091</v>
      </c>
      <c r="B1387" s="3">
        <v>41451</v>
      </c>
      <c r="C1387" s="20" t="str">
        <f>VLOOKUP(D1387,Quotas!A:B,2,FALSE)</f>
        <v>Manager 15</v>
      </c>
      <c r="D1387" s="2" t="s">
        <v>57</v>
      </c>
      <c r="E1387" s="22" t="str">
        <f t="shared" si="21"/>
        <v>Q2</v>
      </c>
      <c r="F1387" s="22" t="str">
        <f>VLOOKUP(C1387,Quotas!R:S,2,FALSE)</f>
        <v>AU</v>
      </c>
      <c r="G1387" s="4">
        <v>3285.1</v>
      </c>
    </row>
    <row r="1388" spans="1:7" x14ac:dyDescent="0.25">
      <c r="A1388" s="2" t="s">
        <v>3822</v>
      </c>
      <c r="B1388" s="3">
        <v>41451</v>
      </c>
      <c r="C1388" s="20" t="str">
        <f>VLOOKUP(D1388,Quotas!A:B,2,FALSE)</f>
        <v>Manager 15</v>
      </c>
      <c r="D1388" s="2" t="s">
        <v>58</v>
      </c>
      <c r="E1388" s="22" t="str">
        <f t="shared" si="21"/>
        <v>Q2</v>
      </c>
      <c r="F1388" s="22" t="str">
        <f>VLOOKUP(C1388,Quotas!R:S,2,FALSE)</f>
        <v>AU</v>
      </c>
      <c r="G1388" s="4">
        <v>15561.01</v>
      </c>
    </row>
    <row r="1389" spans="1:7" x14ac:dyDescent="0.25">
      <c r="A1389" s="2" t="s">
        <v>4092</v>
      </c>
      <c r="B1389" s="3">
        <v>41451</v>
      </c>
      <c r="C1389" s="20" t="str">
        <f>VLOOKUP(D1389,Quotas!A:B,2,FALSE)</f>
        <v>Manager 15</v>
      </c>
      <c r="D1389" s="2" t="s">
        <v>59</v>
      </c>
      <c r="E1389" s="22" t="str">
        <f t="shared" si="21"/>
        <v>Q2</v>
      </c>
      <c r="F1389" s="22" t="str">
        <f>VLOOKUP(C1389,Quotas!R:S,2,FALSE)</f>
        <v>AU</v>
      </c>
      <c r="G1389" s="4">
        <v>15561.01</v>
      </c>
    </row>
    <row r="1390" spans="1:7" x14ac:dyDescent="0.25">
      <c r="A1390" s="2" t="s">
        <v>1210</v>
      </c>
      <c r="B1390" s="3">
        <v>41451</v>
      </c>
      <c r="C1390" s="20" t="str">
        <f>VLOOKUP(D1390,Quotas!A:B,2,FALSE)</f>
        <v>Manager 15</v>
      </c>
      <c r="D1390" s="2" t="s">
        <v>62</v>
      </c>
      <c r="E1390" s="22" t="str">
        <f t="shared" si="21"/>
        <v>Q2</v>
      </c>
      <c r="F1390" s="22" t="str">
        <f>VLOOKUP(C1390,Quotas!R:S,2,FALSE)</f>
        <v>AU</v>
      </c>
      <c r="G1390" s="4">
        <v>26453.71</v>
      </c>
    </row>
    <row r="1391" spans="1:7" x14ac:dyDescent="0.25">
      <c r="A1391" s="2" t="s">
        <v>1211</v>
      </c>
      <c r="B1391" s="3">
        <v>41451</v>
      </c>
      <c r="C1391" s="20" t="str">
        <f>VLOOKUP(D1391,Quotas!A:B,2,FALSE)</f>
        <v>Manager 15</v>
      </c>
      <c r="D1391" s="2" t="s">
        <v>62</v>
      </c>
      <c r="E1391" s="22" t="str">
        <f t="shared" si="21"/>
        <v>Q2</v>
      </c>
      <c r="F1391" s="22" t="str">
        <f>VLOOKUP(C1391,Quotas!R:S,2,FALSE)</f>
        <v>AU</v>
      </c>
      <c r="G1391" s="4">
        <v>8299.2000000000007</v>
      </c>
    </row>
    <row r="1392" spans="1:7" x14ac:dyDescent="0.25">
      <c r="A1392" s="2" t="s">
        <v>1212</v>
      </c>
      <c r="B1392" s="3">
        <v>41451</v>
      </c>
      <c r="C1392" s="20" t="str">
        <f>VLOOKUP(D1392,Quotas!A:B,2,FALSE)</f>
        <v>Manager 15</v>
      </c>
      <c r="D1392" s="2" t="s">
        <v>62</v>
      </c>
      <c r="E1392" s="22" t="str">
        <f t="shared" si="21"/>
        <v>Q2</v>
      </c>
      <c r="F1392" s="22" t="str">
        <f>VLOOKUP(C1392,Quotas!R:S,2,FALSE)</f>
        <v>AU</v>
      </c>
      <c r="G1392" s="4">
        <v>2489.7600000000002</v>
      </c>
    </row>
    <row r="1393" spans="1:7" x14ac:dyDescent="0.25">
      <c r="A1393" s="2" t="s">
        <v>383</v>
      </c>
      <c r="B1393" s="3">
        <v>41451</v>
      </c>
      <c r="C1393" s="20" t="str">
        <f>VLOOKUP(D1393,Quotas!A:B,2,FALSE)</f>
        <v>Manager 3</v>
      </c>
      <c r="D1393" s="2" t="s">
        <v>77</v>
      </c>
      <c r="E1393" s="22" t="str">
        <f t="shared" si="21"/>
        <v>Q2</v>
      </c>
      <c r="F1393" s="22" t="str">
        <f>VLOOKUP(C1393,Quotas!R:S,2,FALSE)</f>
        <v>SE</v>
      </c>
      <c r="G1393" s="4">
        <v>55400</v>
      </c>
    </row>
    <row r="1394" spans="1:7" x14ac:dyDescent="0.25">
      <c r="A1394" s="2" t="s">
        <v>2683</v>
      </c>
      <c r="B1394" s="3">
        <v>41451</v>
      </c>
      <c r="C1394" s="20" t="str">
        <f>VLOOKUP(D1394,Quotas!A:B,2,FALSE)</f>
        <v>Manager 12</v>
      </c>
      <c r="D1394" s="2" t="s">
        <v>79</v>
      </c>
      <c r="E1394" s="22" t="str">
        <f t="shared" si="21"/>
        <v>Q2</v>
      </c>
      <c r="F1394" s="22" t="str">
        <f>VLOOKUP(C1394,Quotas!R:S,2,FALSE)</f>
        <v>ST</v>
      </c>
      <c r="G1394" s="4">
        <v>1000</v>
      </c>
    </row>
    <row r="1395" spans="1:7" x14ac:dyDescent="0.25">
      <c r="A1395" s="2" t="s">
        <v>1889</v>
      </c>
      <c r="B1395" s="3">
        <v>41451</v>
      </c>
      <c r="C1395" s="20" t="str">
        <f>VLOOKUP(D1395,Quotas!A:B,2,FALSE)</f>
        <v>Manager 14</v>
      </c>
      <c r="D1395" s="2" t="s">
        <v>92</v>
      </c>
      <c r="E1395" s="22" t="str">
        <f t="shared" si="21"/>
        <v>Q2</v>
      </c>
      <c r="F1395" s="22" t="str">
        <f>VLOOKUP(C1395,Quotas!R:S,2,FALSE)</f>
        <v>IN</v>
      </c>
      <c r="G1395" s="4">
        <v>3968.93</v>
      </c>
    </row>
    <row r="1396" spans="1:7" x14ac:dyDescent="0.25">
      <c r="A1396" s="2" t="s">
        <v>3742</v>
      </c>
      <c r="B1396" s="3">
        <v>41451</v>
      </c>
      <c r="C1396" s="20" t="str">
        <f>VLOOKUP(D1396,Quotas!A:B,2,FALSE)</f>
        <v>Manager 14</v>
      </c>
      <c r="D1396" s="2" t="s">
        <v>94</v>
      </c>
      <c r="E1396" s="22" t="str">
        <f t="shared" si="21"/>
        <v>Q2</v>
      </c>
      <c r="F1396" s="22" t="str">
        <f>VLOOKUP(C1396,Quotas!R:S,2,FALSE)</f>
        <v>IN</v>
      </c>
      <c r="G1396" s="4">
        <v>1000</v>
      </c>
    </row>
    <row r="1397" spans="1:7" x14ac:dyDescent="0.25">
      <c r="A1397" s="2" t="s">
        <v>3743</v>
      </c>
      <c r="B1397" s="3">
        <v>41451</v>
      </c>
      <c r="C1397" s="20" t="str">
        <f>VLOOKUP(D1397,Quotas!A:B,2,FALSE)</f>
        <v>Manager 14</v>
      </c>
      <c r="D1397" s="2" t="s">
        <v>94</v>
      </c>
      <c r="E1397" s="22" t="str">
        <f t="shared" si="21"/>
        <v>Q2</v>
      </c>
      <c r="F1397" s="22" t="str">
        <f>VLOOKUP(C1397,Quotas!R:S,2,FALSE)</f>
        <v>IN</v>
      </c>
      <c r="G1397" s="4">
        <v>18500</v>
      </c>
    </row>
    <row r="1398" spans="1:7" x14ac:dyDescent="0.25">
      <c r="A1398" s="2" t="s">
        <v>1841</v>
      </c>
      <c r="B1398" s="3">
        <v>41451</v>
      </c>
      <c r="C1398" s="20" t="str">
        <f>VLOOKUP(D1398,Quotas!A:B,2,FALSE)</f>
        <v>Manager 14</v>
      </c>
      <c r="D1398" s="2" t="s">
        <v>96</v>
      </c>
      <c r="E1398" s="22" t="str">
        <f t="shared" si="21"/>
        <v>Q2</v>
      </c>
      <c r="F1398" s="22" t="str">
        <f>VLOOKUP(C1398,Quotas!R:S,2,FALSE)</f>
        <v>IN</v>
      </c>
      <c r="G1398" s="4">
        <v>942.63</v>
      </c>
    </row>
    <row r="1399" spans="1:7" x14ac:dyDescent="0.25">
      <c r="A1399" s="2" t="s">
        <v>2003</v>
      </c>
      <c r="B1399" s="3">
        <v>41452</v>
      </c>
      <c r="C1399" s="20" t="str">
        <f>VLOOKUP(D1399,Quotas!A:B,2,FALSE)</f>
        <v>Manager 14</v>
      </c>
      <c r="D1399" s="2" t="s">
        <v>98</v>
      </c>
      <c r="E1399" s="22" t="str">
        <f t="shared" si="21"/>
        <v>Q2</v>
      </c>
      <c r="F1399" s="22" t="str">
        <f>VLOOKUP(C1399,Quotas!R:S,2,FALSE)</f>
        <v>IN</v>
      </c>
      <c r="G1399" s="4">
        <v>10352.14</v>
      </c>
    </row>
    <row r="1400" spans="1:7" x14ac:dyDescent="0.25">
      <c r="A1400" s="2" t="s">
        <v>3769</v>
      </c>
      <c r="B1400" s="3">
        <v>41452</v>
      </c>
      <c r="C1400" s="20" t="str">
        <f>VLOOKUP(D1400,Quotas!A:B,2,FALSE)</f>
        <v>Manager 14</v>
      </c>
      <c r="D1400" s="2" t="s">
        <v>102</v>
      </c>
      <c r="E1400" s="22" t="str">
        <f t="shared" si="21"/>
        <v>Q2</v>
      </c>
      <c r="F1400" s="22" t="str">
        <f>VLOOKUP(C1400,Quotas!R:S,2,FALSE)</f>
        <v>IN</v>
      </c>
      <c r="G1400" s="4">
        <v>900</v>
      </c>
    </row>
    <row r="1401" spans="1:7" x14ac:dyDescent="0.25">
      <c r="A1401" s="2" t="s">
        <v>2408</v>
      </c>
      <c r="B1401" s="3">
        <v>41452</v>
      </c>
      <c r="C1401" s="20" t="str">
        <f>VLOOKUP(D1401,Quotas!A:B,2,FALSE)</f>
        <v>Manager 11</v>
      </c>
      <c r="D1401" s="2" t="s">
        <v>112</v>
      </c>
      <c r="E1401" s="22" t="str">
        <f t="shared" si="21"/>
        <v>Q2</v>
      </c>
      <c r="F1401" s="22" t="str">
        <f>VLOOKUP(C1401,Quotas!R:S,2,FALSE)</f>
        <v>IN</v>
      </c>
      <c r="G1401" s="4">
        <v>8250</v>
      </c>
    </row>
    <row r="1402" spans="1:7" x14ac:dyDescent="0.25">
      <c r="A1402" s="2" t="s">
        <v>2519</v>
      </c>
      <c r="B1402" s="3">
        <v>41452</v>
      </c>
      <c r="C1402" s="20" t="str">
        <f>VLOOKUP(D1402,Quotas!A:B,2,FALSE)</f>
        <v>Manager 11</v>
      </c>
      <c r="D1402" s="2" t="s">
        <v>113</v>
      </c>
      <c r="E1402" s="22" t="str">
        <f t="shared" si="21"/>
        <v>Q2</v>
      </c>
      <c r="F1402" s="22" t="str">
        <f>VLOOKUP(C1402,Quotas!R:S,2,FALSE)</f>
        <v>IN</v>
      </c>
      <c r="G1402" s="4">
        <v>6750</v>
      </c>
    </row>
    <row r="1403" spans="1:7" x14ac:dyDescent="0.25">
      <c r="A1403" s="2" t="s">
        <v>938</v>
      </c>
      <c r="B1403" s="3">
        <v>41452</v>
      </c>
      <c r="C1403" s="20" t="str">
        <f>VLOOKUP(D1403,Quotas!A:B,2,FALSE)</f>
        <v>Manager 5</v>
      </c>
      <c r="D1403" s="2" t="s">
        <v>119</v>
      </c>
      <c r="E1403" s="22" t="str">
        <f t="shared" si="21"/>
        <v>Q2</v>
      </c>
      <c r="F1403" s="22" t="str">
        <f>VLOOKUP(C1403,Quotas!R:S,2,FALSE)</f>
        <v>SE</v>
      </c>
      <c r="G1403" s="4">
        <v>3225</v>
      </c>
    </row>
    <row r="1404" spans="1:7" x14ac:dyDescent="0.25">
      <c r="A1404" s="2" t="s">
        <v>897</v>
      </c>
      <c r="B1404" s="3">
        <v>41452</v>
      </c>
      <c r="C1404" s="20" t="str">
        <f>VLOOKUP(D1404,Quotas!A:B,2,FALSE)</f>
        <v>Manager 5</v>
      </c>
      <c r="D1404" s="2" t="s">
        <v>121</v>
      </c>
      <c r="E1404" s="22" t="str">
        <f t="shared" si="21"/>
        <v>Q2</v>
      </c>
      <c r="F1404" s="22" t="str">
        <f>VLOOKUP(C1404,Quotas!R:S,2,FALSE)</f>
        <v>SE</v>
      </c>
      <c r="G1404" s="4">
        <v>8585</v>
      </c>
    </row>
    <row r="1405" spans="1:7" x14ac:dyDescent="0.25">
      <c r="A1405" s="2" t="s">
        <v>2121</v>
      </c>
      <c r="B1405" s="3">
        <v>41452</v>
      </c>
      <c r="C1405" s="20" t="str">
        <f>VLOOKUP(D1405,Quotas!A:B,2,FALSE)</f>
        <v>Manager 9</v>
      </c>
      <c r="D1405" s="2" t="s">
        <v>15</v>
      </c>
      <c r="E1405" s="22" t="str">
        <f t="shared" si="21"/>
        <v>Q2</v>
      </c>
      <c r="F1405" s="22" t="str">
        <f>VLOOKUP(C1405,Quotas!R:S,2,FALSE)</f>
        <v>AU</v>
      </c>
      <c r="G1405" s="4">
        <v>25935.01</v>
      </c>
    </row>
    <row r="1406" spans="1:7" x14ac:dyDescent="0.25">
      <c r="A1406" s="2" t="s">
        <v>2119</v>
      </c>
      <c r="B1406" s="3">
        <v>41452</v>
      </c>
      <c r="C1406" s="20" t="str">
        <f>VLOOKUP(D1406,Quotas!A:B,2,FALSE)</f>
        <v>Manager 9</v>
      </c>
      <c r="D1406" s="2" t="s">
        <v>16</v>
      </c>
      <c r="E1406" s="22" t="str">
        <f t="shared" si="21"/>
        <v>Q2</v>
      </c>
      <c r="F1406" s="22" t="str">
        <f>VLOOKUP(C1406,Quotas!R:S,2,FALSE)</f>
        <v>AU</v>
      </c>
      <c r="G1406" s="4">
        <v>7261.8</v>
      </c>
    </row>
    <row r="1407" spans="1:7" x14ac:dyDescent="0.25">
      <c r="A1407" s="2" t="s">
        <v>2120</v>
      </c>
      <c r="B1407" s="3">
        <v>41452</v>
      </c>
      <c r="C1407" s="20" t="str">
        <f>VLOOKUP(D1407,Quotas!A:B,2,FALSE)</f>
        <v>Manager 9</v>
      </c>
      <c r="D1407" s="2" t="s">
        <v>18</v>
      </c>
      <c r="E1407" s="22" t="str">
        <f t="shared" si="21"/>
        <v>Q2</v>
      </c>
      <c r="F1407" s="22" t="str">
        <f>VLOOKUP(C1407,Quotas!R:S,2,FALSE)</f>
        <v>AU</v>
      </c>
      <c r="G1407" s="4">
        <v>6224.4</v>
      </c>
    </row>
    <row r="1408" spans="1:7" x14ac:dyDescent="0.25">
      <c r="A1408" s="2" t="s">
        <v>2122</v>
      </c>
      <c r="B1408" s="3">
        <v>41452</v>
      </c>
      <c r="C1408" s="20" t="str">
        <f>VLOOKUP(D1408,Quotas!A:B,2,FALSE)</f>
        <v>Manager 9</v>
      </c>
      <c r="D1408" s="2" t="s">
        <v>21</v>
      </c>
      <c r="E1408" s="22" t="str">
        <f t="shared" si="21"/>
        <v>Q2</v>
      </c>
      <c r="F1408" s="22" t="str">
        <f>VLOOKUP(C1408,Quotas!R:S,2,FALSE)</f>
        <v>AU</v>
      </c>
      <c r="G1408" s="4">
        <v>11411.4</v>
      </c>
    </row>
    <row r="1409" spans="1:7" x14ac:dyDescent="0.25">
      <c r="A1409" s="2" t="s">
        <v>304</v>
      </c>
      <c r="B1409" s="3">
        <v>41452</v>
      </c>
      <c r="C1409" s="20" t="str">
        <f>VLOOKUP(D1409,Quotas!A:B,2,FALSE)</f>
        <v>Manager 2</v>
      </c>
      <c r="D1409" s="2" t="s">
        <v>4</v>
      </c>
      <c r="E1409" s="22" t="str">
        <f t="shared" si="21"/>
        <v>Q2</v>
      </c>
      <c r="F1409" s="22" t="str">
        <f>VLOOKUP(C1409,Quotas!R:S,2,FALSE)</f>
        <v>AU</v>
      </c>
      <c r="G1409" s="4">
        <v>24897.61</v>
      </c>
    </row>
    <row r="1410" spans="1:7" x14ac:dyDescent="0.25">
      <c r="A1410" s="2" t="s">
        <v>1661</v>
      </c>
      <c r="B1410" s="3">
        <v>41452</v>
      </c>
      <c r="C1410" s="20" t="str">
        <f>VLOOKUP(D1410,Quotas!A:B,2,FALSE)</f>
        <v>Manager 7</v>
      </c>
      <c r="D1410" s="2" t="s">
        <v>27</v>
      </c>
      <c r="E1410" s="22" t="str">
        <f t="shared" si="21"/>
        <v>Q2</v>
      </c>
      <c r="F1410" s="22" t="str">
        <f>VLOOKUP(C1410,Quotas!R:S,2,FALSE)</f>
        <v>AU</v>
      </c>
      <c r="G1410" s="4">
        <v>29047.21</v>
      </c>
    </row>
    <row r="1411" spans="1:7" x14ac:dyDescent="0.25">
      <c r="A1411" s="2" t="s">
        <v>303</v>
      </c>
      <c r="B1411" s="3">
        <v>41452</v>
      </c>
      <c r="C1411" s="20" t="str">
        <f>VLOOKUP(D1411,Quotas!A:B,2,FALSE)</f>
        <v>Manager 2</v>
      </c>
      <c r="D1411" s="2" t="s">
        <v>5</v>
      </c>
      <c r="E1411" s="22" t="str">
        <f t="shared" ref="E1411:E1474" si="22">"Q"&amp;ROUNDUP(MONTH(B1411)/3,0)</f>
        <v>Q2</v>
      </c>
      <c r="F1411" s="22" t="str">
        <f>VLOOKUP(C1411,Quotas!R:S,2,FALSE)</f>
        <v>AU</v>
      </c>
      <c r="G1411" s="4">
        <v>15457.27</v>
      </c>
    </row>
    <row r="1412" spans="1:7" x14ac:dyDescent="0.25">
      <c r="A1412" s="2" t="s">
        <v>305</v>
      </c>
      <c r="B1412" s="3">
        <v>41452</v>
      </c>
      <c r="C1412" s="20" t="str">
        <f>VLOOKUP(D1412,Quotas!A:B,2,FALSE)</f>
        <v>Manager 2</v>
      </c>
      <c r="D1412" s="2" t="s">
        <v>5</v>
      </c>
      <c r="E1412" s="22" t="str">
        <f t="shared" si="22"/>
        <v>Q2</v>
      </c>
      <c r="F1412" s="22" t="str">
        <f>VLOOKUP(C1412,Quotas!R:S,2,FALSE)</f>
        <v>AU</v>
      </c>
      <c r="G1412" s="4">
        <v>17843.29</v>
      </c>
    </row>
    <row r="1413" spans="1:7" x14ac:dyDescent="0.25">
      <c r="A1413" s="2" t="s">
        <v>2843</v>
      </c>
      <c r="B1413" s="3">
        <v>41452</v>
      </c>
      <c r="C1413" s="20" t="str">
        <f>VLOOKUP(D1413,Quotas!A:B,2,FALSE)</f>
        <v>Manager 13</v>
      </c>
      <c r="D1413" s="2" t="s">
        <v>34</v>
      </c>
      <c r="E1413" s="22" t="str">
        <f t="shared" si="22"/>
        <v>Q2</v>
      </c>
      <c r="F1413" s="22" t="str">
        <f>VLOOKUP(C1413,Quotas!R:S,2,FALSE)</f>
        <v>ST</v>
      </c>
      <c r="G1413" s="4">
        <v>0</v>
      </c>
    </row>
    <row r="1414" spans="1:7" x14ac:dyDescent="0.25">
      <c r="A1414" s="2" t="s">
        <v>2844</v>
      </c>
      <c r="B1414" s="3">
        <v>41452</v>
      </c>
      <c r="C1414" s="20" t="str">
        <f>VLOOKUP(D1414,Quotas!A:B,2,FALSE)</f>
        <v>Manager 13</v>
      </c>
      <c r="D1414" s="2" t="s">
        <v>34</v>
      </c>
      <c r="E1414" s="22" t="str">
        <f t="shared" si="22"/>
        <v>Q2</v>
      </c>
      <c r="F1414" s="22" t="str">
        <f>VLOOKUP(C1414,Quotas!R:S,2,FALSE)</f>
        <v>ST</v>
      </c>
      <c r="G1414" s="4">
        <v>44092.63</v>
      </c>
    </row>
    <row r="1415" spans="1:7" x14ac:dyDescent="0.25">
      <c r="A1415" s="2" t="s">
        <v>3863</v>
      </c>
      <c r="B1415" s="3">
        <v>41452</v>
      </c>
      <c r="C1415" s="20" t="str">
        <f>VLOOKUP(D1415,Quotas!A:B,2,FALSE)</f>
        <v>Manager 13</v>
      </c>
      <c r="D1415" s="2" t="s">
        <v>37</v>
      </c>
      <c r="E1415" s="22" t="str">
        <f t="shared" si="22"/>
        <v>Q2</v>
      </c>
      <c r="F1415" s="22" t="str">
        <f>VLOOKUP(C1415,Quotas!R:S,2,FALSE)</f>
        <v>ST</v>
      </c>
      <c r="G1415" s="4">
        <v>0</v>
      </c>
    </row>
    <row r="1416" spans="1:7" x14ac:dyDescent="0.25">
      <c r="A1416" s="2" t="s">
        <v>3864</v>
      </c>
      <c r="B1416" s="3">
        <v>41452</v>
      </c>
      <c r="C1416" s="20" t="str">
        <f>VLOOKUP(D1416,Quotas!A:B,2,FALSE)</f>
        <v>Manager 13</v>
      </c>
      <c r="D1416" s="2" t="s">
        <v>37</v>
      </c>
      <c r="E1416" s="22" t="str">
        <f t="shared" si="22"/>
        <v>Q2</v>
      </c>
      <c r="F1416" s="22" t="str">
        <f>VLOOKUP(C1416,Quotas!R:S,2,FALSE)</f>
        <v>ST</v>
      </c>
      <c r="G1416" s="4">
        <v>0</v>
      </c>
    </row>
    <row r="1417" spans="1:7" x14ac:dyDescent="0.25">
      <c r="A1417" s="2" t="s">
        <v>3865</v>
      </c>
      <c r="B1417" s="3">
        <v>41452</v>
      </c>
      <c r="C1417" s="20" t="str">
        <f>VLOOKUP(D1417,Quotas!A:B,2,FALSE)</f>
        <v>Manager 13</v>
      </c>
      <c r="D1417" s="2" t="s">
        <v>37</v>
      </c>
      <c r="E1417" s="22" t="str">
        <f t="shared" si="22"/>
        <v>Q2</v>
      </c>
      <c r="F1417" s="22" t="str">
        <f>VLOOKUP(C1417,Quotas!R:S,2,FALSE)</f>
        <v>ST</v>
      </c>
      <c r="G1417" s="4">
        <v>0</v>
      </c>
    </row>
    <row r="1418" spans="1:7" x14ac:dyDescent="0.25">
      <c r="A1418" s="2" t="s">
        <v>3866</v>
      </c>
      <c r="B1418" s="3">
        <v>41452</v>
      </c>
      <c r="C1418" s="20" t="str">
        <f>VLOOKUP(D1418,Quotas!A:B,2,FALSE)</f>
        <v>Manager 13</v>
      </c>
      <c r="D1418" s="2" t="s">
        <v>37</v>
      </c>
      <c r="E1418" s="22" t="str">
        <f t="shared" si="22"/>
        <v>Q2</v>
      </c>
      <c r="F1418" s="22" t="str">
        <f>VLOOKUP(C1418,Quotas!R:S,2,FALSE)</f>
        <v>ST</v>
      </c>
      <c r="G1418" s="4">
        <v>25935.01</v>
      </c>
    </row>
    <row r="1419" spans="1:7" x14ac:dyDescent="0.25">
      <c r="A1419" s="2" t="s">
        <v>3867</v>
      </c>
      <c r="B1419" s="3">
        <v>41452</v>
      </c>
      <c r="C1419" s="20" t="str">
        <f>VLOOKUP(D1419,Quotas!A:B,2,FALSE)</f>
        <v>Manager 13</v>
      </c>
      <c r="D1419" s="2" t="s">
        <v>37</v>
      </c>
      <c r="E1419" s="22" t="str">
        <f t="shared" si="22"/>
        <v>Q2</v>
      </c>
      <c r="F1419" s="22" t="str">
        <f>VLOOKUP(C1419,Quotas!R:S,2,FALSE)</f>
        <v>ST</v>
      </c>
      <c r="G1419" s="4">
        <v>12448.8</v>
      </c>
    </row>
    <row r="1420" spans="1:7" x14ac:dyDescent="0.25">
      <c r="A1420" s="2" t="s">
        <v>3868</v>
      </c>
      <c r="B1420" s="3">
        <v>41452</v>
      </c>
      <c r="C1420" s="20" t="str">
        <f>VLOOKUP(D1420,Quotas!A:B,2,FALSE)</f>
        <v>Manager 13</v>
      </c>
      <c r="D1420" s="2" t="s">
        <v>37</v>
      </c>
      <c r="E1420" s="22" t="str">
        <f t="shared" si="22"/>
        <v>Q2</v>
      </c>
      <c r="F1420" s="22" t="str">
        <f>VLOOKUP(C1420,Quotas!R:S,2,FALSE)</f>
        <v>ST</v>
      </c>
      <c r="G1420" s="4">
        <v>13486.2</v>
      </c>
    </row>
    <row r="1421" spans="1:7" x14ac:dyDescent="0.25">
      <c r="A1421" s="2" t="s">
        <v>1503</v>
      </c>
      <c r="B1421" s="3">
        <v>41452</v>
      </c>
      <c r="C1421" s="20" t="str">
        <f>VLOOKUP(D1421,Quotas!A:B,2,FALSE)</f>
        <v>Manager 2</v>
      </c>
      <c r="D1421" s="2" t="s">
        <v>6</v>
      </c>
      <c r="E1421" s="22" t="str">
        <f t="shared" si="22"/>
        <v>Q2</v>
      </c>
      <c r="F1421" s="22" t="str">
        <f>VLOOKUP(C1421,Quotas!R:S,2,FALSE)</f>
        <v>AU</v>
      </c>
      <c r="G1421" s="4">
        <v>10374</v>
      </c>
    </row>
    <row r="1422" spans="1:7" x14ac:dyDescent="0.25">
      <c r="A1422" s="2" t="s">
        <v>3453</v>
      </c>
      <c r="B1422" s="3">
        <v>41452</v>
      </c>
      <c r="C1422" s="20" t="str">
        <f>VLOOKUP(D1422,Quotas!A:B,2,FALSE)</f>
        <v>Manager 6</v>
      </c>
      <c r="D1422" s="2" t="s">
        <v>41</v>
      </c>
      <c r="E1422" s="22" t="str">
        <f t="shared" si="22"/>
        <v>Q2</v>
      </c>
      <c r="F1422" s="22" t="str">
        <f>VLOOKUP(C1422,Quotas!R:S,2,FALSE)</f>
        <v>AU</v>
      </c>
      <c r="G1422" s="4">
        <v>9999.9</v>
      </c>
    </row>
    <row r="1423" spans="1:7" x14ac:dyDescent="0.25">
      <c r="A1423" s="2" t="s">
        <v>1392</v>
      </c>
      <c r="B1423" s="3">
        <v>41452</v>
      </c>
      <c r="C1423" s="20" t="str">
        <f>VLOOKUP(D1423,Quotas!A:B,2,FALSE)</f>
        <v>Manager 6</v>
      </c>
      <c r="D1423" s="2" t="s">
        <v>42</v>
      </c>
      <c r="E1423" s="22" t="str">
        <f t="shared" si="22"/>
        <v>Q2</v>
      </c>
      <c r="F1423" s="22" t="str">
        <f>VLOOKUP(C1423,Quotas!R:S,2,FALSE)</f>
        <v>AU</v>
      </c>
      <c r="G1423" s="4">
        <v>8892</v>
      </c>
    </row>
    <row r="1424" spans="1:7" x14ac:dyDescent="0.25">
      <c r="A1424" s="2" t="s">
        <v>1393</v>
      </c>
      <c r="B1424" s="3">
        <v>41452</v>
      </c>
      <c r="C1424" s="20" t="str">
        <f>VLOOKUP(D1424,Quotas!A:B,2,FALSE)</f>
        <v>Manager 6</v>
      </c>
      <c r="D1424" s="2" t="s">
        <v>42</v>
      </c>
      <c r="E1424" s="22" t="str">
        <f t="shared" si="22"/>
        <v>Q2</v>
      </c>
      <c r="F1424" s="22" t="str">
        <f>VLOOKUP(C1424,Quotas!R:S,2,FALSE)</f>
        <v>AU</v>
      </c>
      <c r="G1424" s="4">
        <v>5913.18</v>
      </c>
    </row>
    <row r="1425" spans="1:7" x14ac:dyDescent="0.25">
      <c r="A1425" s="2" t="s">
        <v>1394</v>
      </c>
      <c r="B1425" s="3">
        <v>41452</v>
      </c>
      <c r="C1425" s="20" t="str">
        <f>VLOOKUP(D1425,Quotas!A:B,2,FALSE)</f>
        <v>Manager 6</v>
      </c>
      <c r="D1425" s="2" t="s">
        <v>42</v>
      </c>
      <c r="E1425" s="22" t="str">
        <f t="shared" si="22"/>
        <v>Q2</v>
      </c>
      <c r="F1425" s="22" t="str">
        <f>VLOOKUP(C1425,Quotas!R:S,2,FALSE)</f>
        <v>AU</v>
      </c>
      <c r="G1425" s="4">
        <v>131334.89000000001</v>
      </c>
    </row>
    <row r="1426" spans="1:7" x14ac:dyDescent="0.25">
      <c r="A1426" s="2" t="s">
        <v>1146</v>
      </c>
      <c r="B1426" s="3">
        <v>41452</v>
      </c>
      <c r="C1426" s="20" t="str">
        <f>VLOOKUP(D1426,Quotas!A:B,2,FALSE)</f>
        <v>Manager 6</v>
      </c>
      <c r="D1426" s="2" t="s">
        <v>43</v>
      </c>
      <c r="E1426" s="22" t="str">
        <f t="shared" si="22"/>
        <v>Q2</v>
      </c>
      <c r="F1426" s="22" t="str">
        <f>VLOOKUP(C1426,Quotas!R:S,2,FALSE)</f>
        <v>AU</v>
      </c>
      <c r="G1426" s="4">
        <v>43661.59</v>
      </c>
    </row>
    <row r="1427" spans="1:7" x14ac:dyDescent="0.25">
      <c r="A1427" s="2" t="s">
        <v>1395</v>
      </c>
      <c r="B1427" s="3">
        <v>41452</v>
      </c>
      <c r="C1427" s="20" t="str">
        <f>VLOOKUP(D1427,Quotas!A:B,2,FALSE)</f>
        <v>Manager 6</v>
      </c>
      <c r="D1427" s="2" t="s">
        <v>45</v>
      </c>
      <c r="E1427" s="22" t="str">
        <f t="shared" si="22"/>
        <v>Q2</v>
      </c>
      <c r="F1427" s="22" t="str">
        <f>VLOOKUP(C1427,Quotas!R:S,2,FALSE)</f>
        <v>AU</v>
      </c>
      <c r="G1427" s="4">
        <v>18154.509999999998</v>
      </c>
    </row>
    <row r="1428" spans="1:7" x14ac:dyDescent="0.25">
      <c r="A1428" s="2" t="s">
        <v>3342</v>
      </c>
      <c r="B1428" s="3">
        <v>41452</v>
      </c>
      <c r="C1428" s="20" t="str">
        <f>VLOOKUP(D1428,Quotas!A:B,2,FALSE)</f>
        <v>Manager 13</v>
      </c>
      <c r="D1428" s="2" t="s">
        <v>50</v>
      </c>
      <c r="E1428" s="22" t="str">
        <f t="shared" si="22"/>
        <v>Q2</v>
      </c>
      <c r="F1428" s="22" t="str">
        <f>VLOOKUP(C1428,Quotas!R:S,2,FALSE)</f>
        <v>ST</v>
      </c>
      <c r="G1428" s="4">
        <v>0</v>
      </c>
    </row>
    <row r="1429" spans="1:7" x14ac:dyDescent="0.25">
      <c r="A1429" s="2" t="s">
        <v>3343</v>
      </c>
      <c r="B1429" s="3">
        <v>41452</v>
      </c>
      <c r="C1429" s="20" t="str">
        <f>VLOOKUP(D1429,Quotas!A:B,2,FALSE)</f>
        <v>Manager 13</v>
      </c>
      <c r="D1429" s="2" t="s">
        <v>50</v>
      </c>
      <c r="E1429" s="22" t="str">
        <f t="shared" si="22"/>
        <v>Q2</v>
      </c>
      <c r="F1429" s="22" t="str">
        <f>VLOOKUP(C1429,Quotas!R:S,2,FALSE)</f>
        <v>ST</v>
      </c>
      <c r="G1429" s="4">
        <v>6743.1</v>
      </c>
    </row>
    <row r="1430" spans="1:7" x14ac:dyDescent="0.25">
      <c r="A1430" s="2" t="s">
        <v>3344</v>
      </c>
      <c r="B1430" s="3">
        <v>41452</v>
      </c>
      <c r="C1430" s="20" t="str">
        <f>VLOOKUP(D1430,Quotas!A:B,2,FALSE)</f>
        <v>Manager 13</v>
      </c>
      <c r="D1430" s="2" t="s">
        <v>50</v>
      </c>
      <c r="E1430" s="22" t="str">
        <f t="shared" si="22"/>
        <v>Q2</v>
      </c>
      <c r="F1430" s="22" t="str">
        <f>VLOOKUP(C1430,Quotas!R:S,2,FALSE)</f>
        <v>ST</v>
      </c>
      <c r="G1430" s="4">
        <v>66134.27</v>
      </c>
    </row>
    <row r="1431" spans="1:7" x14ac:dyDescent="0.25">
      <c r="A1431" s="2" t="s">
        <v>3167</v>
      </c>
      <c r="B1431" s="3">
        <v>41452</v>
      </c>
      <c r="C1431" s="20" t="str">
        <f>VLOOKUP(D1431,Quotas!A:B,2,FALSE)</f>
        <v>Manager 13</v>
      </c>
      <c r="D1431" s="2" t="s">
        <v>51</v>
      </c>
      <c r="E1431" s="22" t="str">
        <f t="shared" si="22"/>
        <v>Q2</v>
      </c>
      <c r="F1431" s="22" t="str">
        <f>VLOOKUP(C1431,Quotas!R:S,2,FALSE)</f>
        <v>ST</v>
      </c>
      <c r="G1431" s="4">
        <v>6929.83</v>
      </c>
    </row>
    <row r="1432" spans="1:7" x14ac:dyDescent="0.25">
      <c r="A1432" s="2" t="s">
        <v>3169</v>
      </c>
      <c r="B1432" s="3">
        <v>41452</v>
      </c>
      <c r="C1432" s="20" t="str">
        <f>VLOOKUP(D1432,Quotas!A:B,2,FALSE)</f>
        <v>Manager 13</v>
      </c>
      <c r="D1432" s="2" t="s">
        <v>51</v>
      </c>
      <c r="E1432" s="22" t="str">
        <f t="shared" si="22"/>
        <v>Q2</v>
      </c>
      <c r="F1432" s="22" t="str">
        <f>VLOOKUP(C1432,Quotas!R:S,2,FALSE)</f>
        <v>ST</v>
      </c>
      <c r="G1432" s="4">
        <v>6400</v>
      </c>
    </row>
    <row r="1433" spans="1:7" x14ac:dyDescent="0.25">
      <c r="A1433" s="2" t="s">
        <v>3170</v>
      </c>
      <c r="B1433" s="3">
        <v>41452</v>
      </c>
      <c r="C1433" s="20" t="str">
        <f>VLOOKUP(D1433,Quotas!A:B,2,FALSE)</f>
        <v>Manager 13</v>
      </c>
      <c r="D1433" s="2" t="s">
        <v>51</v>
      </c>
      <c r="E1433" s="22" t="str">
        <f t="shared" si="22"/>
        <v>Q2</v>
      </c>
      <c r="F1433" s="22" t="str">
        <f>VLOOKUP(C1433,Quotas!R:S,2,FALSE)</f>
        <v>ST</v>
      </c>
      <c r="G1433" s="4">
        <v>20229.310000000001</v>
      </c>
    </row>
    <row r="1434" spans="1:7" x14ac:dyDescent="0.25">
      <c r="A1434" s="2" t="s">
        <v>3168</v>
      </c>
      <c r="B1434" s="3">
        <v>41452</v>
      </c>
      <c r="C1434" s="20" t="str">
        <f>VLOOKUP(D1434,Quotas!A:B,2,FALSE)</f>
        <v>Manager 13</v>
      </c>
      <c r="D1434" s="2" t="s">
        <v>52</v>
      </c>
      <c r="E1434" s="22" t="str">
        <f t="shared" si="22"/>
        <v>Q2</v>
      </c>
      <c r="F1434" s="22" t="str">
        <f>VLOOKUP(C1434,Quotas!R:S,2,FALSE)</f>
        <v>ST</v>
      </c>
      <c r="G1434" s="4">
        <v>0</v>
      </c>
    </row>
    <row r="1435" spans="1:7" x14ac:dyDescent="0.25">
      <c r="A1435" s="2" t="s">
        <v>301</v>
      </c>
      <c r="B1435" s="3">
        <v>41452</v>
      </c>
      <c r="C1435" s="20" t="str">
        <f>VLOOKUP(D1435,Quotas!A:B,2,FALSE)</f>
        <v>Manager 2</v>
      </c>
      <c r="D1435" s="2" t="s">
        <v>8</v>
      </c>
      <c r="E1435" s="22" t="str">
        <f t="shared" si="22"/>
        <v>Q2</v>
      </c>
      <c r="F1435" s="22" t="str">
        <f>VLOOKUP(C1435,Quotas!R:S,2,FALSE)</f>
        <v>AU</v>
      </c>
      <c r="G1435" s="4">
        <v>10050</v>
      </c>
    </row>
    <row r="1436" spans="1:7" x14ac:dyDescent="0.25">
      <c r="A1436" s="2" t="s">
        <v>302</v>
      </c>
      <c r="B1436" s="3">
        <v>41452</v>
      </c>
      <c r="C1436" s="20" t="str">
        <f>VLOOKUP(D1436,Quotas!A:B,2,FALSE)</f>
        <v>Manager 2</v>
      </c>
      <c r="D1436" s="2" t="s">
        <v>8</v>
      </c>
      <c r="E1436" s="22" t="str">
        <f t="shared" si="22"/>
        <v>Q2</v>
      </c>
      <c r="F1436" s="22" t="str">
        <f>VLOOKUP(C1436,Quotas!R:S,2,FALSE)</f>
        <v>AU</v>
      </c>
      <c r="G1436" s="4">
        <v>56486.45</v>
      </c>
    </row>
    <row r="1437" spans="1:7" x14ac:dyDescent="0.25">
      <c r="A1437" s="2" t="s">
        <v>306</v>
      </c>
      <c r="B1437" s="3">
        <v>41452</v>
      </c>
      <c r="C1437" s="20" t="str">
        <f>VLOOKUP(D1437,Quotas!A:B,2,FALSE)</f>
        <v>Manager 2</v>
      </c>
      <c r="D1437" s="2" t="s">
        <v>8</v>
      </c>
      <c r="E1437" s="22" t="str">
        <f t="shared" si="22"/>
        <v>Q2</v>
      </c>
      <c r="F1437" s="22" t="str">
        <f>VLOOKUP(C1437,Quotas!R:S,2,FALSE)</f>
        <v>AU</v>
      </c>
      <c r="G1437" s="4">
        <v>22594.58</v>
      </c>
    </row>
    <row r="1438" spans="1:7" x14ac:dyDescent="0.25">
      <c r="A1438" s="2" t="s">
        <v>4094</v>
      </c>
      <c r="B1438" s="3">
        <v>41452</v>
      </c>
      <c r="C1438" s="20" t="str">
        <f>VLOOKUP(D1438,Quotas!A:B,2,FALSE)</f>
        <v>Manager 15</v>
      </c>
      <c r="D1438" s="2" t="s">
        <v>59</v>
      </c>
      <c r="E1438" s="22" t="str">
        <f t="shared" si="22"/>
        <v>Q2</v>
      </c>
      <c r="F1438" s="22" t="str">
        <f>VLOOKUP(C1438,Quotas!R:S,2,FALSE)</f>
        <v>AU</v>
      </c>
      <c r="G1438" s="4">
        <v>10892.7</v>
      </c>
    </row>
    <row r="1439" spans="1:7" x14ac:dyDescent="0.25">
      <c r="A1439" s="2" t="s">
        <v>4093</v>
      </c>
      <c r="B1439" s="3">
        <v>41452</v>
      </c>
      <c r="C1439" s="20" t="str">
        <f>VLOOKUP(D1439,Quotas!A:B,2,FALSE)</f>
        <v>Manager 15</v>
      </c>
      <c r="D1439" s="2" t="s">
        <v>60</v>
      </c>
      <c r="E1439" s="22" t="str">
        <f t="shared" si="22"/>
        <v>Q2</v>
      </c>
      <c r="F1439" s="22" t="str">
        <f>VLOOKUP(C1439,Quotas!R:S,2,FALSE)</f>
        <v>AU</v>
      </c>
      <c r="G1439" s="4">
        <v>18154.509999999998</v>
      </c>
    </row>
    <row r="1440" spans="1:7" x14ac:dyDescent="0.25">
      <c r="A1440" s="2" t="s">
        <v>4095</v>
      </c>
      <c r="B1440" s="3">
        <v>41452</v>
      </c>
      <c r="C1440" s="20" t="str">
        <f>VLOOKUP(D1440,Quotas!A:B,2,FALSE)</f>
        <v>Manager 15</v>
      </c>
      <c r="D1440" s="2" t="s">
        <v>60</v>
      </c>
      <c r="E1440" s="22" t="str">
        <f t="shared" si="22"/>
        <v>Q2</v>
      </c>
      <c r="F1440" s="22" t="str">
        <f>VLOOKUP(C1440,Quotas!R:S,2,FALSE)</f>
        <v>AU</v>
      </c>
      <c r="G1440" s="4">
        <v>10492.87</v>
      </c>
    </row>
    <row r="1441" spans="1:7" x14ac:dyDescent="0.25">
      <c r="A1441" s="2" t="s">
        <v>4096</v>
      </c>
      <c r="B1441" s="3">
        <v>41452</v>
      </c>
      <c r="C1441" s="20" t="str">
        <f>VLOOKUP(D1441,Quotas!A:B,2,FALSE)</f>
        <v>Manager 15</v>
      </c>
      <c r="D1441" s="2" t="s">
        <v>60</v>
      </c>
      <c r="E1441" s="22" t="str">
        <f t="shared" si="22"/>
        <v>Q2</v>
      </c>
      <c r="F1441" s="22" t="str">
        <f>VLOOKUP(C1441,Quotas!R:S,2,FALSE)</f>
        <v>AU</v>
      </c>
      <c r="G1441" s="4">
        <v>-10492.87</v>
      </c>
    </row>
    <row r="1442" spans="1:7" x14ac:dyDescent="0.25">
      <c r="A1442" s="2" t="s">
        <v>1213</v>
      </c>
      <c r="B1442" s="3">
        <v>41452</v>
      </c>
      <c r="C1442" s="20" t="str">
        <f>VLOOKUP(D1442,Quotas!A:B,2,FALSE)</f>
        <v>Manager 15</v>
      </c>
      <c r="D1442" s="2" t="s">
        <v>62</v>
      </c>
      <c r="E1442" s="22" t="str">
        <f t="shared" si="22"/>
        <v>Q2</v>
      </c>
      <c r="F1442" s="22" t="str">
        <f>VLOOKUP(C1442,Quotas!R:S,2,FALSE)</f>
        <v>AU</v>
      </c>
      <c r="G1442" s="4">
        <v>29047.21</v>
      </c>
    </row>
    <row r="1443" spans="1:7" x14ac:dyDescent="0.25">
      <c r="A1443" s="2" t="s">
        <v>2684</v>
      </c>
      <c r="B1443" s="3">
        <v>41452</v>
      </c>
      <c r="C1443" s="20" t="str">
        <f>VLOOKUP(D1443,Quotas!A:B,2,FALSE)</f>
        <v>Manager 12</v>
      </c>
      <c r="D1443" s="2" t="s">
        <v>79</v>
      </c>
      <c r="E1443" s="22" t="str">
        <f t="shared" si="22"/>
        <v>Q2</v>
      </c>
      <c r="F1443" s="22" t="str">
        <f>VLOOKUP(C1443,Quotas!R:S,2,FALSE)</f>
        <v>ST</v>
      </c>
      <c r="G1443" s="4">
        <v>23793.75</v>
      </c>
    </row>
    <row r="1444" spans="1:7" x14ac:dyDescent="0.25">
      <c r="A1444" s="2" t="s">
        <v>2685</v>
      </c>
      <c r="B1444" s="3">
        <v>41452</v>
      </c>
      <c r="C1444" s="20" t="str">
        <f>VLOOKUP(D1444,Quotas!A:B,2,FALSE)</f>
        <v>Manager 12</v>
      </c>
      <c r="D1444" s="2" t="s">
        <v>79</v>
      </c>
      <c r="E1444" s="22" t="str">
        <f t="shared" si="22"/>
        <v>Q2</v>
      </c>
      <c r="F1444" s="22" t="str">
        <f>VLOOKUP(C1444,Quotas!R:S,2,FALSE)</f>
        <v>ST</v>
      </c>
      <c r="G1444" s="4">
        <v>1470</v>
      </c>
    </row>
    <row r="1445" spans="1:7" x14ac:dyDescent="0.25">
      <c r="A1445" s="2" t="s">
        <v>2686</v>
      </c>
      <c r="B1445" s="3">
        <v>41452</v>
      </c>
      <c r="C1445" s="20" t="str">
        <f>VLOOKUP(D1445,Quotas!A:B,2,FALSE)</f>
        <v>Manager 12</v>
      </c>
      <c r="D1445" s="2" t="s">
        <v>79</v>
      </c>
      <c r="E1445" s="22" t="str">
        <f t="shared" si="22"/>
        <v>Q2</v>
      </c>
      <c r="F1445" s="22" t="str">
        <f>VLOOKUP(C1445,Quotas!R:S,2,FALSE)</f>
        <v>ST</v>
      </c>
      <c r="G1445" s="4">
        <v>1470</v>
      </c>
    </row>
    <row r="1446" spans="1:7" x14ac:dyDescent="0.25">
      <c r="A1446" s="2" t="s">
        <v>2687</v>
      </c>
      <c r="B1446" s="3">
        <v>41452</v>
      </c>
      <c r="C1446" s="20" t="str">
        <f>VLOOKUP(D1446,Quotas!A:B,2,FALSE)</f>
        <v>Manager 12</v>
      </c>
      <c r="D1446" s="2" t="s">
        <v>79</v>
      </c>
      <c r="E1446" s="22" t="str">
        <f t="shared" si="22"/>
        <v>Q2</v>
      </c>
      <c r="F1446" s="22" t="str">
        <f>VLOOKUP(C1446,Quotas!R:S,2,FALSE)</f>
        <v>ST</v>
      </c>
      <c r="G1446" s="4">
        <v>1000</v>
      </c>
    </row>
    <row r="1447" spans="1:7" x14ac:dyDescent="0.25">
      <c r="A1447" s="2" t="s">
        <v>3744</v>
      </c>
      <c r="B1447" s="3">
        <v>41452</v>
      </c>
      <c r="C1447" s="20" t="str">
        <f>VLOOKUP(D1447,Quotas!A:B,2,FALSE)</f>
        <v>Manager 14</v>
      </c>
      <c r="D1447" s="2" t="s">
        <v>94</v>
      </c>
      <c r="E1447" s="22" t="str">
        <f t="shared" si="22"/>
        <v>Q2</v>
      </c>
      <c r="F1447" s="22" t="str">
        <f>VLOOKUP(C1447,Quotas!R:S,2,FALSE)</f>
        <v>IN</v>
      </c>
      <c r="G1447" s="4">
        <v>3968.93</v>
      </c>
    </row>
    <row r="1448" spans="1:7" x14ac:dyDescent="0.25">
      <c r="A1448" s="2" t="s">
        <v>1814</v>
      </c>
      <c r="B1448" s="3">
        <v>41452</v>
      </c>
      <c r="C1448" s="20" t="str">
        <f>VLOOKUP(D1448,Quotas!A:B,2,FALSE)</f>
        <v>Manager 14</v>
      </c>
      <c r="D1448" s="2" t="s">
        <v>97</v>
      </c>
      <c r="E1448" s="22" t="str">
        <f t="shared" si="22"/>
        <v>Q2</v>
      </c>
      <c r="F1448" s="22" t="str">
        <f>VLOOKUP(C1448,Quotas!R:S,2,FALSE)</f>
        <v>IN</v>
      </c>
      <c r="G1448" s="4">
        <v>5000</v>
      </c>
    </row>
    <row r="1449" spans="1:7" x14ac:dyDescent="0.25">
      <c r="A1449" s="2" t="s">
        <v>307</v>
      </c>
      <c r="B1449" s="3">
        <v>41453</v>
      </c>
      <c r="C1449" s="20" t="str">
        <f>VLOOKUP(D1449,Quotas!A:B,2,FALSE)</f>
        <v>Manager 2</v>
      </c>
      <c r="D1449" s="2" t="s">
        <v>3</v>
      </c>
      <c r="E1449" s="22" t="str">
        <f t="shared" si="22"/>
        <v>Q2</v>
      </c>
      <c r="F1449" s="22" t="str">
        <f>VLOOKUP(C1449,Quotas!R:S,2,FALSE)</f>
        <v>AU</v>
      </c>
      <c r="G1449" s="4">
        <v>24897.61</v>
      </c>
    </row>
    <row r="1450" spans="1:7" x14ac:dyDescent="0.25">
      <c r="A1450" s="2" t="s">
        <v>312</v>
      </c>
      <c r="B1450" s="3">
        <v>41453</v>
      </c>
      <c r="C1450" s="20" t="str">
        <f>VLOOKUP(D1450,Quotas!A:B,2,FALSE)</f>
        <v>Manager 2</v>
      </c>
      <c r="D1450" s="2" t="s">
        <v>3</v>
      </c>
      <c r="E1450" s="22" t="str">
        <f t="shared" si="22"/>
        <v>Q2</v>
      </c>
      <c r="F1450" s="22" t="str">
        <f>VLOOKUP(C1450,Quotas!R:S,2,FALSE)</f>
        <v>AU</v>
      </c>
      <c r="G1450" s="4">
        <v>10892.7</v>
      </c>
    </row>
    <row r="1451" spans="1:7" x14ac:dyDescent="0.25">
      <c r="A1451" s="2" t="s">
        <v>316</v>
      </c>
      <c r="B1451" s="3">
        <v>41453</v>
      </c>
      <c r="C1451" s="20" t="str">
        <f>VLOOKUP(D1451,Quotas!A:B,2,FALSE)</f>
        <v>Manager 2</v>
      </c>
      <c r="D1451" s="2" t="s">
        <v>3</v>
      </c>
      <c r="E1451" s="22" t="str">
        <f t="shared" si="22"/>
        <v>Q2</v>
      </c>
      <c r="F1451" s="22" t="str">
        <f>VLOOKUP(C1451,Quotas!R:S,2,FALSE)</f>
        <v>AU</v>
      </c>
      <c r="G1451" s="4">
        <v>28735.99</v>
      </c>
    </row>
    <row r="1452" spans="1:7" x14ac:dyDescent="0.25">
      <c r="A1452" s="2" t="s">
        <v>3698</v>
      </c>
      <c r="B1452" s="3">
        <v>41453</v>
      </c>
      <c r="C1452" s="20" t="str">
        <f>VLOOKUP(D1452,Quotas!A:B,2,FALSE)</f>
        <v>Manager 14</v>
      </c>
      <c r="D1452" s="2" t="s">
        <v>99</v>
      </c>
      <c r="E1452" s="22" t="str">
        <f t="shared" si="22"/>
        <v>Q2</v>
      </c>
      <c r="F1452" s="22" t="str">
        <f>VLOOKUP(C1452,Quotas!R:S,2,FALSE)</f>
        <v>IN</v>
      </c>
      <c r="G1452" s="4">
        <v>4000</v>
      </c>
    </row>
    <row r="1453" spans="1:7" x14ac:dyDescent="0.25">
      <c r="A1453" s="2" t="s">
        <v>3770</v>
      </c>
      <c r="B1453" s="3">
        <v>41453</v>
      </c>
      <c r="C1453" s="20" t="str">
        <f>VLOOKUP(D1453,Quotas!A:B,2,FALSE)</f>
        <v>Manager 14</v>
      </c>
      <c r="D1453" s="2" t="s">
        <v>102</v>
      </c>
      <c r="E1453" s="22" t="str">
        <f t="shared" si="22"/>
        <v>Q2</v>
      </c>
      <c r="F1453" s="22" t="str">
        <f>VLOOKUP(C1453,Quotas!R:S,2,FALSE)</f>
        <v>IN</v>
      </c>
      <c r="G1453" s="4">
        <v>4000</v>
      </c>
    </row>
    <row r="1454" spans="1:7" x14ac:dyDescent="0.25">
      <c r="A1454" s="2" t="s">
        <v>3771</v>
      </c>
      <c r="B1454" s="3">
        <v>41453</v>
      </c>
      <c r="C1454" s="20" t="str">
        <f>VLOOKUP(D1454,Quotas!A:B,2,FALSE)</f>
        <v>Manager 14</v>
      </c>
      <c r="D1454" s="2" t="s">
        <v>102</v>
      </c>
      <c r="E1454" s="22" t="str">
        <f t="shared" si="22"/>
        <v>Q2</v>
      </c>
      <c r="F1454" s="22" t="str">
        <f>VLOOKUP(C1454,Quotas!R:S,2,FALSE)</f>
        <v>IN</v>
      </c>
      <c r="G1454" s="4">
        <v>4000</v>
      </c>
    </row>
    <row r="1455" spans="1:7" x14ac:dyDescent="0.25">
      <c r="A1455" s="2" t="s">
        <v>1751</v>
      </c>
      <c r="B1455" s="3">
        <v>41453</v>
      </c>
      <c r="C1455" s="20" t="str">
        <f>VLOOKUP(D1455,Quotas!A:B,2,FALSE)</f>
        <v>Manager 11</v>
      </c>
      <c r="D1455" s="2" t="s">
        <v>105</v>
      </c>
      <c r="E1455" s="22" t="str">
        <f t="shared" si="22"/>
        <v>Q2</v>
      </c>
      <c r="F1455" s="22" t="str">
        <f>VLOOKUP(C1455,Quotas!R:S,2,FALSE)</f>
        <v>IN</v>
      </c>
      <c r="G1455" s="4">
        <v>13000</v>
      </c>
    </row>
    <row r="1456" spans="1:7" x14ac:dyDescent="0.25">
      <c r="A1456" s="2" t="s">
        <v>2409</v>
      </c>
      <c r="B1456" s="3">
        <v>41453</v>
      </c>
      <c r="C1456" s="20" t="str">
        <f>VLOOKUP(D1456,Quotas!A:B,2,FALSE)</f>
        <v>Manager 11</v>
      </c>
      <c r="D1456" s="2" t="s">
        <v>108</v>
      </c>
      <c r="E1456" s="22" t="str">
        <f t="shared" si="22"/>
        <v>Q2</v>
      </c>
      <c r="F1456" s="22" t="str">
        <f>VLOOKUP(C1456,Quotas!R:S,2,FALSE)</f>
        <v>IN</v>
      </c>
      <c r="G1456" s="4">
        <v>-133235</v>
      </c>
    </row>
    <row r="1457" spans="1:7" x14ac:dyDescent="0.25">
      <c r="A1457" s="2" t="s">
        <v>2410</v>
      </c>
      <c r="B1457" s="3">
        <v>41453</v>
      </c>
      <c r="C1457" s="20" t="str">
        <f>VLOOKUP(D1457,Quotas!A:B,2,FALSE)</f>
        <v>Manager 11</v>
      </c>
      <c r="D1457" s="2" t="s">
        <v>108</v>
      </c>
      <c r="E1457" s="22" t="str">
        <f t="shared" si="22"/>
        <v>Q2</v>
      </c>
      <c r="F1457" s="22" t="str">
        <f>VLOOKUP(C1457,Quotas!R:S,2,FALSE)</f>
        <v>IN</v>
      </c>
      <c r="G1457" s="4">
        <v>131085</v>
      </c>
    </row>
    <row r="1458" spans="1:7" x14ac:dyDescent="0.25">
      <c r="A1458" s="2" t="s">
        <v>2520</v>
      </c>
      <c r="B1458" s="3">
        <v>41453</v>
      </c>
      <c r="C1458" s="20" t="str">
        <f>VLOOKUP(D1458,Quotas!A:B,2,FALSE)</f>
        <v>Manager 11</v>
      </c>
      <c r="D1458" s="2" t="s">
        <v>113</v>
      </c>
      <c r="E1458" s="22" t="str">
        <f t="shared" si="22"/>
        <v>Q2</v>
      </c>
      <c r="F1458" s="22" t="str">
        <f>VLOOKUP(C1458,Quotas!R:S,2,FALSE)</f>
        <v>IN</v>
      </c>
      <c r="G1458" s="4">
        <v>4100</v>
      </c>
    </row>
    <row r="1459" spans="1:7" x14ac:dyDescent="0.25">
      <c r="A1459" s="2" t="s">
        <v>1069</v>
      </c>
      <c r="B1459" s="3">
        <v>41453</v>
      </c>
      <c r="C1459" s="20" t="str">
        <f>VLOOKUP(D1459,Quotas!A:B,2,FALSE)</f>
        <v>Manager 16</v>
      </c>
      <c r="D1459" s="2" t="s">
        <v>118</v>
      </c>
      <c r="E1459" s="22" t="str">
        <f t="shared" si="22"/>
        <v>Q2</v>
      </c>
      <c r="F1459" s="22" t="str">
        <f>VLOOKUP(C1459,Quotas!R:S,2,FALSE)</f>
        <v>SE</v>
      </c>
      <c r="G1459" s="4">
        <v>35720</v>
      </c>
    </row>
    <row r="1460" spans="1:7" x14ac:dyDescent="0.25">
      <c r="A1460" s="2" t="s">
        <v>1070</v>
      </c>
      <c r="B1460" s="3">
        <v>41453</v>
      </c>
      <c r="C1460" s="20" t="str">
        <f>VLOOKUP(D1460,Quotas!A:B,2,FALSE)</f>
        <v>Manager 16</v>
      </c>
      <c r="D1460" s="2" t="s">
        <v>118</v>
      </c>
      <c r="E1460" s="22" t="str">
        <f t="shared" si="22"/>
        <v>Q2</v>
      </c>
      <c r="F1460" s="22" t="str">
        <f>VLOOKUP(C1460,Quotas!R:S,2,FALSE)</f>
        <v>SE</v>
      </c>
      <c r="G1460" s="4">
        <v>9595</v>
      </c>
    </row>
    <row r="1461" spans="1:7" x14ac:dyDescent="0.25">
      <c r="A1461" s="2" t="s">
        <v>2126</v>
      </c>
      <c r="B1461" s="3">
        <v>41453</v>
      </c>
      <c r="C1461" s="20" t="str">
        <f>VLOOKUP(D1461,Quotas!A:B,2,FALSE)</f>
        <v>Manager 9</v>
      </c>
      <c r="D1461" s="2" t="s">
        <v>15</v>
      </c>
      <c r="E1461" s="22" t="str">
        <f t="shared" si="22"/>
        <v>Q2</v>
      </c>
      <c r="F1461" s="22" t="str">
        <f>VLOOKUP(C1461,Quotas!R:S,2,FALSE)</f>
        <v>AU</v>
      </c>
      <c r="G1461" s="4">
        <v>23341.51</v>
      </c>
    </row>
    <row r="1462" spans="1:7" x14ac:dyDescent="0.25">
      <c r="A1462" s="2" t="s">
        <v>2127</v>
      </c>
      <c r="B1462" s="3">
        <v>41453</v>
      </c>
      <c r="C1462" s="20" t="str">
        <f>VLOOKUP(D1462,Quotas!A:B,2,FALSE)</f>
        <v>Manager 9</v>
      </c>
      <c r="D1462" s="2" t="s">
        <v>16</v>
      </c>
      <c r="E1462" s="22" t="str">
        <f t="shared" si="22"/>
        <v>Q2</v>
      </c>
      <c r="F1462" s="22" t="str">
        <f>VLOOKUP(C1462,Quotas!R:S,2,FALSE)</f>
        <v>AU</v>
      </c>
      <c r="G1462" s="4">
        <v>17324.59</v>
      </c>
    </row>
    <row r="1463" spans="1:7" x14ac:dyDescent="0.25">
      <c r="A1463" s="2" t="s">
        <v>968</v>
      </c>
      <c r="B1463" s="3">
        <v>41453</v>
      </c>
      <c r="C1463" s="20" t="str">
        <f>VLOOKUP(D1463,Quotas!A:B,2,FALSE)</f>
        <v>Manager 16</v>
      </c>
      <c r="D1463" s="2" t="s">
        <v>140</v>
      </c>
      <c r="E1463" s="22" t="str">
        <f t="shared" si="22"/>
        <v>Q2</v>
      </c>
      <c r="F1463" s="22" t="str">
        <f>VLOOKUP(C1463,Quotas!R:S,2,FALSE)</f>
        <v>SE</v>
      </c>
      <c r="G1463" s="4">
        <v>4658.6099999999997</v>
      </c>
    </row>
    <row r="1464" spans="1:7" x14ac:dyDescent="0.25">
      <c r="A1464" s="2" t="s">
        <v>2124</v>
      </c>
      <c r="B1464" s="3">
        <v>41453</v>
      </c>
      <c r="C1464" s="20" t="str">
        <f>VLOOKUP(D1464,Quotas!A:B,2,FALSE)</f>
        <v>Manager 9</v>
      </c>
      <c r="D1464" s="2" t="s">
        <v>18</v>
      </c>
      <c r="E1464" s="22" t="str">
        <f t="shared" si="22"/>
        <v>Q2</v>
      </c>
      <c r="F1464" s="22" t="str">
        <f>VLOOKUP(C1464,Quotas!R:S,2,FALSE)</f>
        <v>AU</v>
      </c>
      <c r="G1464" s="4">
        <v>11203.92</v>
      </c>
    </row>
    <row r="1465" spans="1:7" x14ac:dyDescent="0.25">
      <c r="A1465" s="2" t="s">
        <v>2128</v>
      </c>
      <c r="B1465" s="3">
        <v>41453</v>
      </c>
      <c r="C1465" s="20" t="str">
        <f>VLOOKUP(D1465,Quotas!A:B,2,FALSE)</f>
        <v>Manager 9</v>
      </c>
      <c r="D1465" s="2" t="s">
        <v>18</v>
      </c>
      <c r="E1465" s="22" t="str">
        <f t="shared" si="22"/>
        <v>Q2</v>
      </c>
      <c r="F1465" s="22" t="str">
        <f>VLOOKUP(C1465,Quotas!R:S,2,FALSE)</f>
        <v>AU</v>
      </c>
      <c r="G1465" s="4">
        <v>10892.7</v>
      </c>
    </row>
    <row r="1466" spans="1:7" x14ac:dyDescent="0.25">
      <c r="A1466" s="2" t="s">
        <v>2131</v>
      </c>
      <c r="B1466" s="3">
        <v>41453</v>
      </c>
      <c r="C1466" s="20" t="str">
        <f>VLOOKUP(D1466,Quotas!A:B,2,FALSE)</f>
        <v>Manager 9</v>
      </c>
      <c r="D1466" s="2" t="s">
        <v>18</v>
      </c>
      <c r="E1466" s="22" t="str">
        <f t="shared" si="22"/>
        <v>Q2</v>
      </c>
      <c r="F1466" s="22" t="str">
        <f>VLOOKUP(C1466,Quotas!R:S,2,FALSE)</f>
        <v>AU</v>
      </c>
      <c r="G1466" s="4">
        <v>9325.19</v>
      </c>
    </row>
    <row r="1467" spans="1:7" x14ac:dyDescent="0.25">
      <c r="A1467" s="2" t="s">
        <v>2130</v>
      </c>
      <c r="B1467" s="3">
        <v>41453</v>
      </c>
      <c r="C1467" s="20" t="str">
        <f>VLOOKUP(D1467,Quotas!A:B,2,FALSE)</f>
        <v>Manager 9</v>
      </c>
      <c r="D1467" s="2" t="s">
        <v>19</v>
      </c>
      <c r="E1467" s="22" t="str">
        <f t="shared" si="22"/>
        <v>Q2</v>
      </c>
      <c r="F1467" s="22" t="str">
        <f>VLOOKUP(C1467,Quotas!R:S,2,FALSE)</f>
        <v>AU</v>
      </c>
      <c r="G1467" s="4">
        <v>9959.0400000000009</v>
      </c>
    </row>
    <row r="1468" spans="1:7" x14ac:dyDescent="0.25">
      <c r="A1468" s="2" t="s">
        <v>2129</v>
      </c>
      <c r="B1468" s="3">
        <v>41453</v>
      </c>
      <c r="C1468" s="20" t="str">
        <f>VLOOKUP(D1468,Quotas!A:B,2,FALSE)</f>
        <v>Manager 9</v>
      </c>
      <c r="D1468" s="2" t="s">
        <v>20</v>
      </c>
      <c r="E1468" s="22" t="str">
        <f t="shared" si="22"/>
        <v>Q2</v>
      </c>
      <c r="F1468" s="22" t="str">
        <f>VLOOKUP(C1468,Quotas!R:S,2,FALSE)</f>
        <v>AU</v>
      </c>
      <c r="G1468" s="4">
        <v>10348.07</v>
      </c>
    </row>
    <row r="1469" spans="1:7" x14ac:dyDescent="0.25">
      <c r="A1469" s="2" t="s">
        <v>2123</v>
      </c>
      <c r="B1469" s="3">
        <v>41453</v>
      </c>
      <c r="C1469" s="20" t="str">
        <f>VLOOKUP(D1469,Quotas!A:B,2,FALSE)</f>
        <v>Manager 9</v>
      </c>
      <c r="D1469" s="2" t="s">
        <v>21</v>
      </c>
      <c r="E1469" s="22" t="str">
        <f t="shared" si="22"/>
        <v>Q2</v>
      </c>
      <c r="F1469" s="22" t="str">
        <f>VLOOKUP(C1469,Quotas!R:S,2,FALSE)</f>
        <v>AU</v>
      </c>
      <c r="G1469" s="4">
        <v>13226.85</v>
      </c>
    </row>
    <row r="1470" spans="1:7" x14ac:dyDescent="0.25">
      <c r="A1470" s="2" t="s">
        <v>309</v>
      </c>
      <c r="B1470" s="3">
        <v>41453</v>
      </c>
      <c r="C1470" s="20" t="str">
        <f>VLOOKUP(D1470,Quotas!A:B,2,FALSE)</f>
        <v>Manager 2</v>
      </c>
      <c r="D1470" s="2" t="s">
        <v>4</v>
      </c>
      <c r="E1470" s="22" t="str">
        <f t="shared" si="22"/>
        <v>Q2</v>
      </c>
      <c r="F1470" s="22" t="str">
        <f>VLOOKUP(C1470,Quotas!R:S,2,FALSE)</f>
        <v>AU</v>
      </c>
      <c r="G1470" s="4">
        <v>12448.8</v>
      </c>
    </row>
    <row r="1471" spans="1:7" x14ac:dyDescent="0.25">
      <c r="A1471" s="2" t="s">
        <v>2125</v>
      </c>
      <c r="B1471" s="3">
        <v>41453</v>
      </c>
      <c r="C1471" s="20" t="str">
        <f>VLOOKUP(D1471,Quotas!A:B,2,FALSE)</f>
        <v>Manager 9</v>
      </c>
      <c r="D1471" s="2" t="s">
        <v>23</v>
      </c>
      <c r="E1471" s="22" t="str">
        <f t="shared" si="22"/>
        <v>Q2</v>
      </c>
      <c r="F1471" s="22" t="str">
        <f>VLOOKUP(C1471,Quotas!R:S,2,FALSE)</f>
        <v>AU</v>
      </c>
      <c r="G1471" s="4">
        <v>9855.2999999999993</v>
      </c>
    </row>
    <row r="1472" spans="1:7" x14ac:dyDescent="0.25">
      <c r="A1472" s="2" t="s">
        <v>1663</v>
      </c>
      <c r="B1472" s="3">
        <v>41453</v>
      </c>
      <c r="C1472" s="20" t="str">
        <f>VLOOKUP(D1472,Quotas!A:B,2,FALSE)</f>
        <v>Manager 7</v>
      </c>
      <c r="D1472" s="2" t="s">
        <v>25</v>
      </c>
      <c r="E1472" s="22" t="str">
        <f t="shared" si="22"/>
        <v>Q2</v>
      </c>
      <c r="F1472" s="22" t="str">
        <f>VLOOKUP(C1472,Quotas!R:S,2,FALSE)</f>
        <v>AU</v>
      </c>
      <c r="G1472" s="4">
        <v>26142.49</v>
      </c>
    </row>
    <row r="1473" spans="1:7" x14ac:dyDescent="0.25">
      <c r="A1473" s="2" t="s">
        <v>1662</v>
      </c>
      <c r="B1473" s="3">
        <v>41453</v>
      </c>
      <c r="C1473" s="20" t="str">
        <f>VLOOKUP(D1473,Quotas!A:B,2,FALSE)</f>
        <v>Manager 7</v>
      </c>
      <c r="D1473" s="2" t="s">
        <v>26</v>
      </c>
      <c r="E1473" s="22" t="str">
        <f t="shared" si="22"/>
        <v>Q2</v>
      </c>
      <c r="F1473" s="22" t="str">
        <f>VLOOKUP(C1473,Quotas!R:S,2,FALSE)</f>
        <v>AU</v>
      </c>
      <c r="G1473" s="4">
        <v>6224.4</v>
      </c>
    </row>
    <row r="1474" spans="1:7" x14ac:dyDescent="0.25">
      <c r="A1474" s="2" t="s">
        <v>1664</v>
      </c>
      <c r="B1474" s="3">
        <v>41453</v>
      </c>
      <c r="C1474" s="20" t="str">
        <f>VLOOKUP(D1474,Quotas!A:B,2,FALSE)</f>
        <v>Manager 7</v>
      </c>
      <c r="D1474" s="2" t="s">
        <v>27</v>
      </c>
      <c r="E1474" s="22" t="str">
        <f t="shared" si="22"/>
        <v>Q2</v>
      </c>
      <c r="F1474" s="22" t="str">
        <f>VLOOKUP(C1474,Quotas!R:S,2,FALSE)</f>
        <v>AU</v>
      </c>
      <c r="G1474" s="4">
        <v>14938.57</v>
      </c>
    </row>
    <row r="1475" spans="1:7" x14ac:dyDescent="0.25">
      <c r="A1475" s="2" t="s">
        <v>1667</v>
      </c>
      <c r="B1475" s="3">
        <v>41453</v>
      </c>
      <c r="C1475" s="20" t="str">
        <f>VLOOKUP(D1475,Quotas!A:B,2,FALSE)</f>
        <v>Manager 7</v>
      </c>
      <c r="D1475" s="2" t="s">
        <v>27</v>
      </c>
      <c r="E1475" s="22" t="str">
        <f t="shared" ref="E1475:E1538" si="23">"Q"&amp;ROUNDUP(MONTH(B1475)/3,0)</f>
        <v>Q2</v>
      </c>
      <c r="F1475" s="22" t="str">
        <f>VLOOKUP(C1475,Quotas!R:S,2,FALSE)</f>
        <v>AU</v>
      </c>
      <c r="G1475" s="4">
        <v>46674.720000000001</v>
      </c>
    </row>
    <row r="1476" spans="1:7" x14ac:dyDescent="0.25">
      <c r="A1476" s="2" t="s">
        <v>1665</v>
      </c>
      <c r="B1476" s="3">
        <v>41453</v>
      </c>
      <c r="C1476" s="20" t="str">
        <f>VLOOKUP(D1476,Quotas!A:B,2,FALSE)</f>
        <v>Manager 7</v>
      </c>
      <c r="D1476" s="2" t="s">
        <v>28</v>
      </c>
      <c r="E1476" s="22" t="str">
        <f t="shared" si="23"/>
        <v>Q2</v>
      </c>
      <c r="F1476" s="22" t="str">
        <f>VLOOKUP(C1476,Quotas!R:S,2,FALSE)</f>
        <v>AU</v>
      </c>
      <c r="G1476" s="4">
        <v>40400</v>
      </c>
    </row>
    <row r="1477" spans="1:7" x14ac:dyDescent="0.25">
      <c r="A1477" s="2" t="s">
        <v>1666</v>
      </c>
      <c r="B1477" s="3">
        <v>41453</v>
      </c>
      <c r="C1477" s="20" t="str">
        <f>VLOOKUP(D1477,Quotas!A:B,2,FALSE)</f>
        <v>Manager 7</v>
      </c>
      <c r="D1477" s="2" t="s">
        <v>28</v>
      </c>
      <c r="E1477" s="22" t="str">
        <f t="shared" si="23"/>
        <v>Q2</v>
      </c>
      <c r="F1477" s="22" t="str">
        <f>VLOOKUP(C1477,Quotas!R:S,2,FALSE)</f>
        <v>AU</v>
      </c>
      <c r="G1477" s="4">
        <v>60531</v>
      </c>
    </row>
    <row r="1478" spans="1:7" x14ac:dyDescent="0.25">
      <c r="A1478" s="2" t="s">
        <v>311</v>
      </c>
      <c r="B1478" s="3">
        <v>41453</v>
      </c>
      <c r="C1478" s="20" t="str">
        <f>VLOOKUP(D1478,Quotas!A:B,2,FALSE)</f>
        <v>Manager 2</v>
      </c>
      <c r="D1478" s="2" t="s">
        <v>5</v>
      </c>
      <c r="E1478" s="22" t="str">
        <f t="shared" si="23"/>
        <v>Q2</v>
      </c>
      <c r="F1478" s="22" t="str">
        <f>VLOOKUP(C1478,Quotas!R:S,2,FALSE)</f>
        <v>AU</v>
      </c>
      <c r="G1478" s="4">
        <v>7002.45</v>
      </c>
    </row>
    <row r="1479" spans="1:7" x14ac:dyDescent="0.25">
      <c r="A1479" s="2" t="s">
        <v>317</v>
      </c>
      <c r="B1479" s="3">
        <v>41453</v>
      </c>
      <c r="C1479" s="20" t="str">
        <f>VLOOKUP(D1479,Quotas!A:B,2,FALSE)</f>
        <v>Manager 2</v>
      </c>
      <c r="D1479" s="2" t="s">
        <v>5</v>
      </c>
      <c r="E1479" s="22" t="str">
        <f t="shared" si="23"/>
        <v>Q2</v>
      </c>
      <c r="F1479" s="22" t="str">
        <f>VLOOKUP(C1479,Quotas!R:S,2,FALSE)</f>
        <v>AU</v>
      </c>
      <c r="G1479" s="4">
        <v>23082.16</v>
      </c>
    </row>
    <row r="1480" spans="1:7" x14ac:dyDescent="0.25">
      <c r="A1480" s="2" t="s">
        <v>2845</v>
      </c>
      <c r="B1480" s="3">
        <v>41453</v>
      </c>
      <c r="C1480" s="20" t="str">
        <f>VLOOKUP(D1480,Quotas!A:B,2,FALSE)</f>
        <v>Manager 13</v>
      </c>
      <c r="D1480" s="2" t="s">
        <v>34</v>
      </c>
      <c r="E1480" s="22" t="str">
        <f t="shared" si="23"/>
        <v>Q2</v>
      </c>
      <c r="F1480" s="22" t="str">
        <f>VLOOKUP(C1480,Quotas!R:S,2,FALSE)</f>
        <v>ST</v>
      </c>
      <c r="G1480" s="4">
        <v>0</v>
      </c>
    </row>
    <row r="1481" spans="1:7" x14ac:dyDescent="0.25">
      <c r="A1481" s="2" t="s">
        <v>2846</v>
      </c>
      <c r="B1481" s="3">
        <v>41453</v>
      </c>
      <c r="C1481" s="20" t="str">
        <f>VLOOKUP(D1481,Quotas!A:B,2,FALSE)</f>
        <v>Manager 13</v>
      </c>
      <c r="D1481" s="2" t="s">
        <v>34</v>
      </c>
      <c r="E1481" s="22" t="str">
        <f t="shared" si="23"/>
        <v>Q2</v>
      </c>
      <c r="F1481" s="22" t="str">
        <f>VLOOKUP(C1481,Quotas!R:S,2,FALSE)</f>
        <v>ST</v>
      </c>
      <c r="G1481" s="4">
        <v>44381.14</v>
      </c>
    </row>
    <row r="1482" spans="1:7" x14ac:dyDescent="0.25">
      <c r="A1482" s="2" t="s">
        <v>2847</v>
      </c>
      <c r="B1482" s="3">
        <v>41453</v>
      </c>
      <c r="C1482" s="20" t="str">
        <f>VLOOKUP(D1482,Quotas!A:B,2,FALSE)</f>
        <v>Manager 13</v>
      </c>
      <c r="D1482" s="2" t="s">
        <v>34</v>
      </c>
      <c r="E1482" s="22" t="str">
        <f t="shared" si="23"/>
        <v>Q2</v>
      </c>
      <c r="F1482" s="22" t="str">
        <f>VLOOKUP(C1482,Quotas!R:S,2,FALSE)</f>
        <v>ST</v>
      </c>
      <c r="G1482" s="4">
        <v>37942.92</v>
      </c>
    </row>
    <row r="1483" spans="1:7" x14ac:dyDescent="0.25">
      <c r="A1483" s="2" t="s">
        <v>2848</v>
      </c>
      <c r="B1483" s="3">
        <v>41453</v>
      </c>
      <c r="C1483" s="20" t="str">
        <f>VLOOKUP(D1483,Quotas!A:B,2,FALSE)</f>
        <v>Manager 13</v>
      </c>
      <c r="D1483" s="2" t="s">
        <v>34</v>
      </c>
      <c r="E1483" s="22" t="str">
        <f t="shared" si="23"/>
        <v>Q2</v>
      </c>
      <c r="F1483" s="22" t="str">
        <f>VLOOKUP(C1483,Quotas!R:S,2,FALSE)</f>
        <v>ST</v>
      </c>
      <c r="G1483" s="4">
        <v>31650</v>
      </c>
    </row>
    <row r="1484" spans="1:7" x14ac:dyDescent="0.25">
      <c r="A1484" s="2" t="s">
        <v>2958</v>
      </c>
      <c r="B1484" s="3">
        <v>41453</v>
      </c>
      <c r="C1484" s="20" t="str">
        <f>VLOOKUP(D1484,Quotas!A:B,2,FALSE)</f>
        <v>Manager 13</v>
      </c>
      <c r="D1484" s="2" t="s">
        <v>35</v>
      </c>
      <c r="E1484" s="22" t="str">
        <f t="shared" si="23"/>
        <v>Q2</v>
      </c>
      <c r="F1484" s="22" t="str">
        <f>VLOOKUP(C1484,Quotas!R:S,2,FALSE)</f>
        <v>ST</v>
      </c>
      <c r="G1484" s="4">
        <v>0</v>
      </c>
    </row>
    <row r="1485" spans="1:7" x14ac:dyDescent="0.25">
      <c r="A1485" s="2" t="s">
        <v>2959</v>
      </c>
      <c r="B1485" s="3">
        <v>41453</v>
      </c>
      <c r="C1485" s="20" t="str">
        <f>VLOOKUP(D1485,Quotas!A:B,2,FALSE)</f>
        <v>Manager 13</v>
      </c>
      <c r="D1485" s="2" t="s">
        <v>35</v>
      </c>
      <c r="E1485" s="22" t="str">
        <f t="shared" si="23"/>
        <v>Q2</v>
      </c>
      <c r="F1485" s="22" t="str">
        <f>VLOOKUP(C1485,Quotas!R:S,2,FALSE)</f>
        <v>ST</v>
      </c>
      <c r="G1485" s="4">
        <v>25935.01</v>
      </c>
    </row>
    <row r="1486" spans="1:7" x14ac:dyDescent="0.25">
      <c r="A1486" s="2" t="s">
        <v>2960</v>
      </c>
      <c r="B1486" s="3">
        <v>41453</v>
      </c>
      <c r="C1486" s="20" t="str">
        <f>VLOOKUP(D1486,Quotas!A:B,2,FALSE)</f>
        <v>Manager 13</v>
      </c>
      <c r="D1486" s="2" t="s">
        <v>35</v>
      </c>
      <c r="E1486" s="22" t="str">
        <f t="shared" si="23"/>
        <v>Q2</v>
      </c>
      <c r="F1486" s="22" t="str">
        <f>VLOOKUP(C1486,Quotas!R:S,2,FALSE)</f>
        <v>ST</v>
      </c>
      <c r="G1486" s="4">
        <v>6825</v>
      </c>
    </row>
    <row r="1487" spans="1:7" x14ac:dyDescent="0.25">
      <c r="A1487" s="2" t="s">
        <v>2961</v>
      </c>
      <c r="B1487" s="3">
        <v>41453</v>
      </c>
      <c r="C1487" s="20" t="str">
        <f>VLOOKUP(D1487,Quotas!A:B,2,FALSE)</f>
        <v>Manager 13</v>
      </c>
      <c r="D1487" s="2" t="s">
        <v>35</v>
      </c>
      <c r="E1487" s="22" t="str">
        <f t="shared" si="23"/>
        <v>Q2</v>
      </c>
      <c r="F1487" s="22" t="str">
        <f>VLOOKUP(C1487,Quotas!R:S,2,FALSE)</f>
        <v>ST</v>
      </c>
      <c r="G1487" s="4">
        <v>22653.71</v>
      </c>
    </row>
    <row r="1488" spans="1:7" x14ac:dyDescent="0.25">
      <c r="A1488" s="2" t="s">
        <v>2880</v>
      </c>
      <c r="B1488" s="3">
        <v>41453</v>
      </c>
      <c r="C1488" s="20" t="str">
        <f>VLOOKUP(D1488,Quotas!A:B,2,FALSE)</f>
        <v>Manager 13</v>
      </c>
      <c r="D1488" s="2" t="s">
        <v>36</v>
      </c>
      <c r="E1488" s="22" t="str">
        <f t="shared" si="23"/>
        <v>Q2</v>
      </c>
      <c r="F1488" s="22" t="str">
        <f>VLOOKUP(C1488,Quotas!R:S,2,FALSE)</f>
        <v>ST</v>
      </c>
      <c r="G1488" s="4">
        <v>7600</v>
      </c>
    </row>
    <row r="1489" spans="1:7" x14ac:dyDescent="0.25">
      <c r="A1489" s="2" t="s">
        <v>2881</v>
      </c>
      <c r="B1489" s="3">
        <v>41453</v>
      </c>
      <c r="C1489" s="20" t="str">
        <f>VLOOKUP(D1489,Quotas!A:B,2,FALSE)</f>
        <v>Manager 13</v>
      </c>
      <c r="D1489" s="2" t="s">
        <v>36</v>
      </c>
      <c r="E1489" s="22" t="str">
        <f t="shared" si="23"/>
        <v>Q2</v>
      </c>
      <c r="F1489" s="22" t="str">
        <f>VLOOKUP(C1489,Quotas!R:S,2,FALSE)</f>
        <v>ST</v>
      </c>
      <c r="G1489" s="4">
        <v>5132.5</v>
      </c>
    </row>
    <row r="1490" spans="1:7" x14ac:dyDescent="0.25">
      <c r="A1490" s="2" t="s">
        <v>2911</v>
      </c>
      <c r="B1490" s="3">
        <v>41453</v>
      </c>
      <c r="C1490" s="20" t="str">
        <f>VLOOKUP(D1490,Quotas!A:B,2,FALSE)</f>
        <v>Manager 13</v>
      </c>
      <c r="D1490" s="2" t="s">
        <v>36</v>
      </c>
      <c r="E1490" s="22" t="str">
        <f t="shared" si="23"/>
        <v>Q2</v>
      </c>
      <c r="F1490" s="22" t="str">
        <f>VLOOKUP(C1490,Quotas!R:S,2,FALSE)</f>
        <v>ST</v>
      </c>
      <c r="G1490" s="4">
        <v>27788.2</v>
      </c>
    </row>
    <row r="1491" spans="1:7" x14ac:dyDescent="0.25">
      <c r="A1491" s="2" t="s">
        <v>3869</v>
      </c>
      <c r="B1491" s="3">
        <v>41453</v>
      </c>
      <c r="C1491" s="20" t="str">
        <f>VLOOKUP(D1491,Quotas!A:B,2,FALSE)</f>
        <v>Manager 13</v>
      </c>
      <c r="D1491" s="2" t="s">
        <v>37</v>
      </c>
      <c r="E1491" s="22" t="str">
        <f t="shared" si="23"/>
        <v>Q2</v>
      </c>
      <c r="F1491" s="22" t="str">
        <f>VLOOKUP(C1491,Quotas!R:S,2,FALSE)</f>
        <v>ST</v>
      </c>
      <c r="G1491" s="4">
        <v>8299.2000000000007</v>
      </c>
    </row>
    <row r="1492" spans="1:7" x14ac:dyDescent="0.25">
      <c r="A1492" s="2" t="s">
        <v>1504</v>
      </c>
      <c r="B1492" s="3">
        <v>41453</v>
      </c>
      <c r="C1492" s="20" t="str">
        <f>VLOOKUP(D1492,Quotas!A:B,2,FALSE)</f>
        <v>Manager 2</v>
      </c>
      <c r="D1492" s="2" t="s">
        <v>6</v>
      </c>
      <c r="E1492" s="22" t="str">
        <f t="shared" si="23"/>
        <v>Q2</v>
      </c>
      <c r="F1492" s="22" t="str">
        <f>VLOOKUP(C1492,Quotas!R:S,2,FALSE)</f>
        <v>AU</v>
      </c>
      <c r="G1492" s="4">
        <v>8299.2000000000007</v>
      </c>
    </row>
    <row r="1493" spans="1:7" x14ac:dyDescent="0.25">
      <c r="A1493" s="2" t="s">
        <v>1505</v>
      </c>
      <c r="B1493" s="3">
        <v>41453</v>
      </c>
      <c r="C1493" s="20" t="str">
        <f>VLOOKUP(D1493,Quotas!A:B,2,FALSE)</f>
        <v>Manager 2</v>
      </c>
      <c r="D1493" s="2" t="s">
        <v>6</v>
      </c>
      <c r="E1493" s="22" t="str">
        <f t="shared" si="23"/>
        <v>Q2</v>
      </c>
      <c r="F1493" s="22" t="str">
        <f>VLOOKUP(C1493,Quotas!R:S,2,FALSE)</f>
        <v>AU</v>
      </c>
      <c r="G1493" s="4">
        <v>38902.51</v>
      </c>
    </row>
    <row r="1494" spans="1:7" x14ac:dyDescent="0.25">
      <c r="A1494" s="2" t="s">
        <v>1506</v>
      </c>
      <c r="B1494" s="3">
        <v>41453</v>
      </c>
      <c r="C1494" s="20" t="str">
        <f>VLOOKUP(D1494,Quotas!A:B,2,FALSE)</f>
        <v>Manager 2</v>
      </c>
      <c r="D1494" s="2" t="s">
        <v>6</v>
      </c>
      <c r="E1494" s="22" t="str">
        <f t="shared" si="23"/>
        <v>Q2</v>
      </c>
      <c r="F1494" s="22" t="str">
        <f>VLOOKUP(C1494,Quotas!R:S,2,FALSE)</f>
        <v>AU</v>
      </c>
      <c r="G1494" s="4">
        <v>10892.7</v>
      </c>
    </row>
    <row r="1495" spans="1:7" x14ac:dyDescent="0.25">
      <c r="A1495" s="2" t="s">
        <v>1507</v>
      </c>
      <c r="B1495" s="3">
        <v>41453</v>
      </c>
      <c r="C1495" s="20" t="str">
        <f>VLOOKUP(D1495,Quotas!A:B,2,FALSE)</f>
        <v>Manager 2</v>
      </c>
      <c r="D1495" s="2" t="s">
        <v>6</v>
      </c>
      <c r="E1495" s="22" t="str">
        <f t="shared" si="23"/>
        <v>Q2</v>
      </c>
      <c r="F1495" s="22" t="str">
        <f>VLOOKUP(C1495,Quotas!R:S,2,FALSE)</f>
        <v>AU</v>
      </c>
      <c r="G1495" s="4">
        <v>43570.82</v>
      </c>
    </row>
    <row r="1496" spans="1:7" x14ac:dyDescent="0.25">
      <c r="A1496" s="2" t="s">
        <v>3454</v>
      </c>
      <c r="B1496" s="3">
        <v>41453</v>
      </c>
      <c r="C1496" s="20" t="str">
        <f>VLOOKUP(D1496,Quotas!A:B,2,FALSE)</f>
        <v>Manager 6</v>
      </c>
      <c r="D1496" s="2" t="s">
        <v>41</v>
      </c>
      <c r="E1496" s="22" t="str">
        <f t="shared" si="23"/>
        <v>Q2</v>
      </c>
      <c r="F1496" s="22" t="str">
        <f>VLOOKUP(C1496,Quotas!R:S,2,FALSE)</f>
        <v>AU</v>
      </c>
      <c r="G1496" s="4">
        <v>38686</v>
      </c>
    </row>
    <row r="1497" spans="1:7" x14ac:dyDescent="0.25">
      <c r="A1497" s="2" t="s">
        <v>3455</v>
      </c>
      <c r="B1497" s="3">
        <v>41453</v>
      </c>
      <c r="C1497" s="20" t="str">
        <f>VLOOKUP(D1497,Quotas!A:B,2,FALSE)</f>
        <v>Manager 6</v>
      </c>
      <c r="D1497" s="2" t="s">
        <v>41</v>
      </c>
      <c r="E1497" s="22" t="str">
        <f t="shared" si="23"/>
        <v>Q2</v>
      </c>
      <c r="F1497" s="22" t="str">
        <f>VLOOKUP(C1497,Quotas!R:S,2,FALSE)</f>
        <v>AU</v>
      </c>
      <c r="G1497" s="4">
        <v>22885</v>
      </c>
    </row>
    <row r="1498" spans="1:7" x14ac:dyDescent="0.25">
      <c r="A1498" s="2" t="s">
        <v>1396</v>
      </c>
      <c r="B1498" s="3">
        <v>41453</v>
      </c>
      <c r="C1498" s="20" t="str">
        <f>VLOOKUP(D1498,Quotas!A:B,2,FALSE)</f>
        <v>Manager 6</v>
      </c>
      <c r="D1498" s="2" t="s">
        <v>44</v>
      </c>
      <c r="E1498" s="22" t="str">
        <f t="shared" si="23"/>
        <v>Q2</v>
      </c>
      <c r="F1498" s="22" t="str">
        <f>VLOOKUP(C1498,Quotas!R:S,2,FALSE)</f>
        <v>AU</v>
      </c>
      <c r="G1498" s="4">
        <v>74381.61</v>
      </c>
    </row>
    <row r="1499" spans="1:7" x14ac:dyDescent="0.25">
      <c r="A1499" s="2" t="s">
        <v>1397</v>
      </c>
      <c r="B1499" s="3">
        <v>41453</v>
      </c>
      <c r="C1499" s="20" t="str">
        <f>VLOOKUP(D1499,Quotas!A:B,2,FALSE)</f>
        <v>Manager 6</v>
      </c>
      <c r="D1499" s="2" t="s">
        <v>46</v>
      </c>
      <c r="E1499" s="22" t="str">
        <f t="shared" si="23"/>
        <v>Q2</v>
      </c>
      <c r="F1499" s="22" t="str">
        <f>VLOOKUP(C1499,Quotas!R:S,2,FALSE)</f>
        <v>AU</v>
      </c>
      <c r="G1499" s="4">
        <v>46890.5</v>
      </c>
    </row>
    <row r="1500" spans="1:7" x14ac:dyDescent="0.25">
      <c r="A1500" s="2" t="s">
        <v>313</v>
      </c>
      <c r="B1500" s="3">
        <v>41453</v>
      </c>
      <c r="C1500" s="20" t="str">
        <f>VLOOKUP(D1500,Quotas!A:B,2,FALSE)</f>
        <v>Manager 2</v>
      </c>
      <c r="D1500" s="2" t="s">
        <v>7</v>
      </c>
      <c r="E1500" s="22" t="str">
        <f t="shared" si="23"/>
        <v>Q2</v>
      </c>
      <c r="F1500" s="22" t="str">
        <f>VLOOKUP(C1500,Quotas!R:S,2,FALSE)</f>
        <v>AU</v>
      </c>
      <c r="G1500" s="4">
        <v>10114.65</v>
      </c>
    </row>
    <row r="1501" spans="1:7" x14ac:dyDescent="0.25">
      <c r="A1501" s="2" t="s">
        <v>3345</v>
      </c>
      <c r="B1501" s="3">
        <v>41453</v>
      </c>
      <c r="C1501" s="20" t="str">
        <f>VLOOKUP(D1501,Quotas!A:B,2,FALSE)</f>
        <v>Manager 13</v>
      </c>
      <c r="D1501" s="2" t="s">
        <v>50</v>
      </c>
      <c r="E1501" s="22" t="str">
        <f t="shared" si="23"/>
        <v>Q2</v>
      </c>
      <c r="F1501" s="22" t="str">
        <f>VLOOKUP(C1501,Quotas!R:S,2,FALSE)</f>
        <v>ST</v>
      </c>
      <c r="G1501" s="4">
        <v>13486.2</v>
      </c>
    </row>
    <row r="1502" spans="1:7" x14ac:dyDescent="0.25">
      <c r="A1502" s="2" t="s">
        <v>3346</v>
      </c>
      <c r="B1502" s="3">
        <v>41453</v>
      </c>
      <c r="C1502" s="20" t="str">
        <f>VLOOKUP(D1502,Quotas!A:B,2,FALSE)</f>
        <v>Manager 13</v>
      </c>
      <c r="D1502" s="2" t="s">
        <v>50</v>
      </c>
      <c r="E1502" s="22" t="str">
        <f t="shared" si="23"/>
        <v>Q2</v>
      </c>
      <c r="F1502" s="22" t="str">
        <f>VLOOKUP(C1502,Quotas!R:S,2,FALSE)</f>
        <v>ST</v>
      </c>
      <c r="G1502" s="4">
        <v>4434.8900000000003</v>
      </c>
    </row>
    <row r="1503" spans="1:7" x14ac:dyDescent="0.25">
      <c r="A1503" s="2" t="s">
        <v>3347</v>
      </c>
      <c r="B1503" s="3">
        <v>41453</v>
      </c>
      <c r="C1503" s="20" t="str">
        <f>VLOOKUP(D1503,Quotas!A:B,2,FALSE)</f>
        <v>Manager 13</v>
      </c>
      <c r="D1503" s="2" t="s">
        <v>50</v>
      </c>
      <c r="E1503" s="22" t="str">
        <f t="shared" si="23"/>
        <v>Q2</v>
      </c>
      <c r="F1503" s="22" t="str">
        <f>VLOOKUP(C1503,Quotas!R:S,2,FALSE)</f>
        <v>ST</v>
      </c>
      <c r="G1503" s="4">
        <v>5705.7</v>
      </c>
    </row>
    <row r="1504" spans="1:7" x14ac:dyDescent="0.25">
      <c r="A1504" s="2" t="s">
        <v>3173</v>
      </c>
      <c r="B1504" s="3">
        <v>41453</v>
      </c>
      <c r="C1504" s="20" t="str">
        <f>VLOOKUP(D1504,Quotas!A:B,2,FALSE)</f>
        <v>Manager 13</v>
      </c>
      <c r="D1504" s="2" t="s">
        <v>51</v>
      </c>
      <c r="E1504" s="22" t="str">
        <f t="shared" si="23"/>
        <v>Q2</v>
      </c>
      <c r="F1504" s="22" t="str">
        <f>VLOOKUP(C1504,Quotas!R:S,2,FALSE)</f>
        <v>ST</v>
      </c>
      <c r="G1504" s="4">
        <v>21785.41</v>
      </c>
    </row>
    <row r="1505" spans="1:7" x14ac:dyDescent="0.25">
      <c r="A1505" s="2" t="s">
        <v>3171</v>
      </c>
      <c r="B1505" s="3">
        <v>41453</v>
      </c>
      <c r="C1505" s="20" t="str">
        <f>VLOOKUP(D1505,Quotas!A:B,2,FALSE)</f>
        <v>Manager 13</v>
      </c>
      <c r="D1505" s="2" t="s">
        <v>52</v>
      </c>
      <c r="E1505" s="22" t="str">
        <f t="shared" si="23"/>
        <v>Q2</v>
      </c>
      <c r="F1505" s="22" t="str">
        <f>VLOOKUP(C1505,Quotas!R:S,2,FALSE)</f>
        <v>ST</v>
      </c>
      <c r="G1505" s="4">
        <v>11250</v>
      </c>
    </row>
    <row r="1506" spans="1:7" x14ac:dyDescent="0.25">
      <c r="A1506" s="2" t="s">
        <v>3172</v>
      </c>
      <c r="B1506" s="3">
        <v>41453</v>
      </c>
      <c r="C1506" s="20" t="str">
        <f>VLOOKUP(D1506,Quotas!A:B,2,FALSE)</f>
        <v>Manager 13</v>
      </c>
      <c r="D1506" s="2" t="s">
        <v>52</v>
      </c>
      <c r="E1506" s="22" t="str">
        <f t="shared" si="23"/>
        <v>Q2</v>
      </c>
      <c r="F1506" s="22" t="str">
        <f>VLOOKUP(C1506,Quotas!R:S,2,FALSE)</f>
        <v>ST</v>
      </c>
      <c r="G1506" s="4">
        <v>6699.87</v>
      </c>
    </row>
    <row r="1507" spans="1:7" x14ac:dyDescent="0.25">
      <c r="A1507" s="2" t="s">
        <v>4098</v>
      </c>
      <c r="B1507" s="3">
        <v>41453</v>
      </c>
      <c r="C1507" s="20" t="str">
        <f>VLOOKUP(D1507,Quotas!A:B,2,FALSE)</f>
        <v>Manager 15</v>
      </c>
      <c r="D1507" s="2" t="s">
        <v>57</v>
      </c>
      <c r="E1507" s="22" t="str">
        <f t="shared" si="23"/>
        <v>Q2</v>
      </c>
      <c r="F1507" s="22" t="str">
        <f>VLOOKUP(C1507,Quotas!R:S,2,FALSE)</f>
        <v>AU</v>
      </c>
      <c r="G1507" s="4">
        <v>10378.15</v>
      </c>
    </row>
    <row r="1508" spans="1:7" x14ac:dyDescent="0.25">
      <c r="A1508" s="2" t="s">
        <v>4099</v>
      </c>
      <c r="B1508" s="3">
        <v>41453</v>
      </c>
      <c r="C1508" s="20" t="str">
        <f>VLOOKUP(D1508,Quotas!A:B,2,FALSE)</f>
        <v>Manager 15</v>
      </c>
      <c r="D1508" s="2" t="s">
        <v>57</v>
      </c>
      <c r="E1508" s="22" t="str">
        <f t="shared" si="23"/>
        <v>Q2</v>
      </c>
      <c r="F1508" s="22" t="str">
        <f>VLOOKUP(C1508,Quotas!R:S,2,FALSE)</f>
        <v>AU</v>
      </c>
      <c r="G1508" s="4">
        <v>8402.94</v>
      </c>
    </row>
    <row r="1509" spans="1:7" x14ac:dyDescent="0.25">
      <c r="A1509" s="2" t="s">
        <v>4100</v>
      </c>
      <c r="B1509" s="3">
        <v>41453</v>
      </c>
      <c r="C1509" s="20" t="str">
        <f>VLOOKUP(D1509,Quotas!A:B,2,FALSE)</f>
        <v>Manager 15</v>
      </c>
      <c r="D1509" s="2" t="s">
        <v>57</v>
      </c>
      <c r="E1509" s="22" t="str">
        <f t="shared" si="23"/>
        <v>Q2</v>
      </c>
      <c r="F1509" s="22" t="str">
        <f>VLOOKUP(C1509,Quotas!R:S,2,FALSE)</f>
        <v>AU</v>
      </c>
      <c r="G1509" s="4">
        <v>18673.21</v>
      </c>
    </row>
    <row r="1510" spans="1:7" x14ac:dyDescent="0.25">
      <c r="A1510" s="2" t="s">
        <v>308</v>
      </c>
      <c r="B1510" s="3">
        <v>41453</v>
      </c>
      <c r="C1510" s="20" t="str">
        <f>VLOOKUP(D1510,Quotas!A:B,2,FALSE)</f>
        <v>Manager 2</v>
      </c>
      <c r="D1510" s="2" t="s">
        <v>8</v>
      </c>
      <c r="E1510" s="22" t="str">
        <f t="shared" si="23"/>
        <v>Q2</v>
      </c>
      <c r="F1510" s="22" t="str">
        <f>VLOOKUP(C1510,Quotas!R:S,2,FALSE)</f>
        <v>AU</v>
      </c>
      <c r="G1510" s="4">
        <v>24425.59</v>
      </c>
    </row>
    <row r="1511" spans="1:7" x14ac:dyDescent="0.25">
      <c r="A1511" s="2" t="s">
        <v>4097</v>
      </c>
      <c r="B1511" s="3">
        <v>41453</v>
      </c>
      <c r="C1511" s="20" t="str">
        <f>VLOOKUP(D1511,Quotas!A:B,2,FALSE)</f>
        <v>Manager 15</v>
      </c>
      <c r="D1511" s="2" t="s">
        <v>61</v>
      </c>
      <c r="E1511" s="22" t="str">
        <f t="shared" si="23"/>
        <v>Q2</v>
      </c>
      <c r="F1511" s="22" t="str">
        <f>VLOOKUP(C1511,Quotas!R:S,2,FALSE)</f>
        <v>AU</v>
      </c>
      <c r="G1511" s="4">
        <v>1426.43</v>
      </c>
    </row>
    <row r="1512" spans="1:7" x14ac:dyDescent="0.25">
      <c r="A1512" s="2" t="s">
        <v>3543</v>
      </c>
      <c r="B1512" s="3">
        <v>41453</v>
      </c>
      <c r="C1512" s="20" t="str">
        <f>VLOOKUP(D1512,Quotas!A:B,2,FALSE)</f>
        <v>Manager 5</v>
      </c>
      <c r="D1512" s="2" t="s">
        <v>68</v>
      </c>
      <c r="E1512" s="22" t="str">
        <f t="shared" si="23"/>
        <v>Q2</v>
      </c>
      <c r="F1512" s="22" t="str">
        <f>VLOOKUP(C1512,Quotas!R:S,2,FALSE)</f>
        <v>SE</v>
      </c>
      <c r="G1512" s="4">
        <v>13812.81</v>
      </c>
    </row>
    <row r="1513" spans="1:7" x14ac:dyDescent="0.25">
      <c r="A1513" s="2" t="s">
        <v>310</v>
      </c>
      <c r="B1513" s="3">
        <v>41453</v>
      </c>
      <c r="C1513" s="20" t="str">
        <f>VLOOKUP(D1513,Quotas!A:B,2,FALSE)</f>
        <v>Manager 2</v>
      </c>
      <c r="D1513" s="2" t="s">
        <v>9</v>
      </c>
      <c r="E1513" s="22" t="str">
        <f t="shared" si="23"/>
        <v>Q2</v>
      </c>
      <c r="F1513" s="22" t="str">
        <f>VLOOKUP(C1513,Quotas!R:S,2,FALSE)</f>
        <v>AU</v>
      </c>
      <c r="G1513" s="4">
        <v>9959.0400000000009</v>
      </c>
    </row>
    <row r="1514" spans="1:7" x14ac:dyDescent="0.25">
      <c r="A1514" s="2" t="s">
        <v>314</v>
      </c>
      <c r="B1514" s="3">
        <v>41453</v>
      </c>
      <c r="C1514" s="20" t="str">
        <f>VLOOKUP(D1514,Quotas!A:B,2,FALSE)</f>
        <v>Manager 2</v>
      </c>
      <c r="D1514" s="2" t="s">
        <v>9</v>
      </c>
      <c r="E1514" s="22" t="str">
        <f t="shared" si="23"/>
        <v>Q2</v>
      </c>
      <c r="F1514" s="22" t="str">
        <f>VLOOKUP(C1514,Quotas!R:S,2,FALSE)</f>
        <v>AU</v>
      </c>
      <c r="G1514" s="4">
        <v>16754.02</v>
      </c>
    </row>
    <row r="1515" spans="1:7" x14ac:dyDescent="0.25">
      <c r="A1515" s="2" t="s">
        <v>641</v>
      </c>
      <c r="B1515" s="3">
        <v>41453</v>
      </c>
      <c r="C1515" s="20" t="str">
        <f>VLOOKUP(D1515,Quotas!A:B,2,FALSE)</f>
        <v>Manager 5</v>
      </c>
      <c r="D1515" s="2" t="s">
        <v>74</v>
      </c>
      <c r="E1515" s="22" t="str">
        <f t="shared" si="23"/>
        <v>Q2</v>
      </c>
      <c r="F1515" s="22" t="str">
        <f>VLOOKUP(C1515,Quotas!R:S,2,FALSE)</f>
        <v>SE</v>
      </c>
      <c r="G1515" s="4">
        <v>80475</v>
      </c>
    </row>
    <row r="1516" spans="1:7" x14ac:dyDescent="0.25">
      <c r="A1516" s="2" t="s">
        <v>642</v>
      </c>
      <c r="B1516" s="3">
        <v>41453</v>
      </c>
      <c r="C1516" s="20" t="str">
        <f>VLOOKUP(D1516,Quotas!A:B,2,FALSE)</f>
        <v>Manager 5</v>
      </c>
      <c r="D1516" s="2" t="s">
        <v>74</v>
      </c>
      <c r="E1516" s="22" t="str">
        <f t="shared" si="23"/>
        <v>Q2</v>
      </c>
      <c r="F1516" s="22" t="str">
        <f>VLOOKUP(C1516,Quotas!R:S,2,FALSE)</f>
        <v>SE</v>
      </c>
      <c r="G1516" s="4">
        <v>6250</v>
      </c>
    </row>
    <row r="1517" spans="1:7" x14ac:dyDescent="0.25">
      <c r="A1517" s="2" t="s">
        <v>643</v>
      </c>
      <c r="B1517" s="3">
        <v>41453</v>
      </c>
      <c r="C1517" s="20" t="str">
        <f>VLOOKUP(D1517,Quotas!A:B,2,FALSE)</f>
        <v>Manager 5</v>
      </c>
      <c r="D1517" s="2" t="s">
        <v>74</v>
      </c>
      <c r="E1517" s="22" t="str">
        <f t="shared" si="23"/>
        <v>Q2</v>
      </c>
      <c r="F1517" s="22" t="str">
        <f>VLOOKUP(C1517,Quotas!R:S,2,FALSE)</f>
        <v>SE</v>
      </c>
      <c r="G1517" s="4">
        <v>3241.67</v>
      </c>
    </row>
    <row r="1518" spans="1:7" x14ac:dyDescent="0.25">
      <c r="A1518" s="2" t="s">
        <v>385</v>
      </c>
      <c r="B1518" s="3">
        <v>41453</v>
      </c>
      <c r="C1518" s="20" t="str">
        <f>VLOOKUP(D1518,Quotas!A:B,2,FALSE)</f>
        <v>Manager 3</v>
      </c>
      <c r="D1518" s="2" t="s">
        <v>76</v>
      </c>
      <c r="E1518" s="22" t="str">
        <f t="shared" si="23"/>
        <v>Q2</v>
      </c>
      <c r="F1518" s="22" t="str">
        <f>VLOOKUP(C1518,Quotas!R:S,2,FALSE)</f>
        <v>SE</v>
      </c>
      <c r="G1518" s="4">
        <v>7900</v>
      </c>
    </row>
    <row r="1519" spans="1:7" x14ac:dyDescent="0.25">
      <c r="A1519" s="2" t="s">
        <v>386</v>
      </c>
      <c r="B1519" s="3">
        <v>41453</v>
      </c>
      <c r="C1519" s="20" t="str">
        <f>VLOOKUP(D1519,Quotas!A:B,2,FALSE)</f>
        <v>Manager 3</v>
      </c>
      <c r="D1519" s="2" t="s">
        <v>76</v>
      </c>
      <c r="E1519" s="22" t="str">
        <f t="shared" si="23"/>
        <v>Q2</v>
      </c>
      <c r="F1519" s="22" t="str">
        <f>VLOOKUP(C1519,Quotas!R:S,2,FALSE)</f>
        <v>SE</v>
      </c>
      <c r="G1519" s="4">
        <v>106050</v>
      </c>
    </row>
    <row r="1520" spans="1:7" x14ac:dyDescent="0.25">
      <c r="A1520" s="2" t="s">
        <v>384</v>
      </c>
      <c r="B1520" s="3">
        <v>41453</v>
      </c>
      <c r="C1520" s="20" t="str">
        <f>VLOOKUP(D1520,Quotas!A:B,2,FALSE)</f>
        <v>Manager 3</v>
      </c>
      <c r="D1520" s="2" t="s">
        <v>77</v>
      </c>
      <c r="E1520" s="22" t="str">
        <f t="shared" si="23"/>
        <v>Q2</v>
      </c>
      <c r="F1520" s="22" t="str">
        <f>VLOOKUP(C1520,Quotas!R:S,2,FALSE)</f>
        <v>SE</v>
      </c>
      <c r="G1520" s="4">
        <v>10093.459999999999</v>
      </c>
    </row>
    <row r="1521" spans="1:7" x14ac:dyDescent="0.25">
      <c r="A1521" s="2" t="s">
        <v>315</v>
      </c>
      <c r="B1521" s="3">
        <v>41453</v>
      </c>
      <c r="C1521" s="20" t="str">
        <f>VLOOKUP(D1521,Quotas!A:B,2,FALSE)</f>
        <v>Manager 2</v>
      </c>
      <c r="D1521" s="2" t="s">
        <v>10</v>
      </c>
      <c r="E1521" s="22" t="str">
        <f t="shared" si="23"/>
        <v>Q2</v>
      </c>
      <c r="F1521" s="22" t="str">
        <f>VLOOKUP(C1521,Quotas!R:S,2,FALSE)</f>
        <v>AU</v>
      </c>
      <c r="G1521" s="4">
        <v>19840.28</v>
      </c>
    </row>
    <row r="1522" spans="1:7" x14ac:dyDescent="0.25">
      <c r="A1522" s="2" t="s">
        <v>2688</v>
      </c>
      <c r="B1522" s="3">
        <v>41453</v>
      </c>
      <c r="C1522" s="20" t="str">
        <f>VLOOKUP(D1522,Quotas!A:B,2,FALSE)</f>
        <v>Manager 12</v>
      </c>
      <c r="D1522" s="2" t="s">
        <v>79</v>
      </c>
      <c r="E1522" s="22" t="str">
        <f t="shared" si="23"/>
        <v>Q2</v>
      </c>
      <c r="F1522" s="22" t="str">
        <f>VLOOKUP(C1522,Quotas!R:S,2,FALSE)</f>
        <v>ST</v>
      </c>
      <c r="G1522" s="4">
        <v>0</v>
      </c>
    </row>
    <row r="1523" spans="1:7" x14ac:dyDescent="0.25">
      <c r="A1523" s="2" t="s">
        <v>2689</v>
      </c>
      <c r="B1523" s="3">
        <v>41453</v>
      </c>
      <c r="C1523" s="20" t="str">
        <f>VLOOKUP(D1523,Quotas!A:B,2,FALSE)</f>
        <v>Manager 12</v>
      </c>
      <c r="D1523" s="2" t="s">
        <v>79</v>
      </c>
      <c r="E1523" s="22" t="str">
        <f t="shared" si="23"/>
        <v>Q2</v>
      </c>
      <c r="F1523" s="22" t="str">
        <f>VLOOKUP(C1523,Quotas!R:S,2,FALSE)</f>
        <v>ST</v>
      </c>
      <c r="G1523" s="4">
        <v>1940</v>
      </c>
    </row>
    <row r="1524" spans="1:7" x14ac:dyDescent="0.25">
      <c r="A1524" s="2" t="s">
        <v>2804</v>
      </c>
      <c r="B1524" s="3">
        <v>41453</v>
      </c>
      <c r="C1524" s="20" t="str">
        <f>VLOOKUP(D1524,Quotas!A:B,2,FALSE)</f>
        <v>Manager 12</v>
      </c>
      <c r="D1524" s="2" t="s">
        <v>79</v>
      </c>
      <c r="E1524" s="22" t="str">
        <f t="shared" si="23"/>
        <v>Q2</v>
      </c>
      <c r="F1524" s="22" t="str">
        <f>VLOOKUP(C1524,Quotas!R:S,2,FALSE)</f>
        <v>ST</v>
      </c>
      <c r="G1524" s="4">
        <v>8118.87</v>
      </c>
    </row>
    <row r="1525" spans="1:7" x14ac:dyDescent="0.25">
      <c r="A1525" s="2" t="s">
        <v>766</v>
      </c>
      <c r="B1525" s="3">
        <v>41453</v>
      </c>
      <c r="C1525" s="20" t="str">
        <f>VLOOKUP(D1525,Quotas!A:B,2,FALSE)</f>
        <v>Manager 5</v>
      </c>
      <c r="D1525" s="2" t="s">
        <v>83</v>
      </c>
      <c r="E1525" s="22" t="str">
        <f t="shared" si="23"/>
        <v>Q2</v>
      </c>
      <c r="F1525" s="22" t="str">
        <f>VLOOKUP(C1525,Quotas!R:S,2,FALSE)</f>
        <v>SE</v>
      </c>
      <c r="G1525" s="4">
        <v>15000</v>
      </c>
    </row>
    <row r="1526" spans="1:7" x14ac:dyDescent="0.25">
      <c r="A1526" s="2" t="s">
        <v>459</v>
      </c>
      <c r="B1526" s="3">
        <v>41453</v>
      </c>
      <c r="C1526" s="20" t="str">
        <f>VLOOKUP(D1526,Quotas!A:B,2,FALSE)</f>
        <v>Manager 4</v>
      </c>
      <c r="D1526" s="2" t="s">
        <v>85</v>
      </c>
      <c r="E1526" s="22" t="str">
        <f t="shared" si="23"/>
        <v>Q2</v>
      </c>
      <c r="F1526" s="22" t="str">
        <f>VLOOKUP(C1526,Quotas!R:S,2,FALSE)</f>
        <v>IN</v>
      </c>
      <c r="G1526" s="4">
        <v>8459.1200000000008</v>
      </c>
    </row>
    <row r="1527" spans="1:7" x14ac:dyDescent="0.25">
      <c r="A1527" s="2" t="s">
        <v>460</v>
      </c>
      <c r="B1527" s="3">
        <v>41453</v>
      </c>
      <c r="C1527" s="20" t="str">
        <f>VLOOKUP(D1527,Quotas!A:B,2,FALSE)</f>
        <v>Manager 4</v>
      </c>
      <c r="D1527" s="2" t="s">
        <v>85</v>
      </c>
      <c r="E1527" s="22" t="str">
        <f t="shared" si="23"/>
        <v>Q2</v>
      </c>
      <c r="F1527" s="22" t="str">
        <f>VLOOKUP(C1527,Quotas!R:S,2,FALSE)</f>
        <v>IN</v>
      </c>
      <c r="G1527" s="4">
        <v>2150</v>
      </c>
    </row>
    <row r="1528" spans="1:7" x14ac:dyDescent="0.25">
      <c r="A1528" s="2" t="s">
        <v>558</v>
      </c>
      <c r="B1528" s="3">
        <v>41453</v>
      </c>
      <c r="C1528" s="20" t="str">
        <f>VLOOKUP(D1528,Quotas!A:B,2,FALSE)</f>
        <v>Manager 4</v>
      </c>
      <c r="D1528" s="2" t="s">
        <v>90</v>
      </c>
      <c r="E1528" s="22" t="str">
        <f t="shared" si="23"/>
        <v>Q2</v>
      </c>
      <c r="F1528" s="22" t="str">
        <f>VLOOKUP(C1528,Quotas!R:S,2,FALSE)</f>
        <v>IN</v>
      </c>
      <c r="G1528" s="4">
        <v>9956.89</v>
      </c>
    </row>
    <row r="1529" spans="1:7" x14ac:dyDescent="0.25">
      <c r="A1529" s="2" t="s">
        <v>1815</v>
      </c>
      <c r="B1529" s="3">
        <v>41453</v>
      </c>
      <c r="C1529" s="20" t="str">
        <f>VLOOKUP(D1529,Quotas!A:B,2,FALSE)</f>
        <v>Manager 14</v>
      </c>
      <c r="D1529" s="2" t="s">
        <v>97</v>
      </c>
      <c r="E1529" s="22" t="str">
        <f t="shared" si="23"/>
        <v>Q2</v>
      </c>
      <c r="F1529" s="22" t="str">
        <f>VLOOKUP(C1529,Quotas!R:S,2,FALSE)</f>
        <v>IN</v>
      </c>
      <c r="G1529" s="4">
        <v>1400</v>
      </c>
    </row>
    <row r="1530" spans="1:7" x14ac:dyDescent="0.25">
      <c r="A1530" s="2" t="s">
        <v>3772</v>
      </c>
      <c r="B1530" s="3">
        <v>41454</v>
      </c>
      <c r="C1530" s="20" t="str">
        <f>VLOOKUP(D1530,Quotas!A:B,2,FALSE)</f>
        <v>Manager 14</v>
      </c>
      <c r="D1530" s="2" t="s">
        <v>102</v>
      </c>
      <c r="E1530" s="22" t="str">
        <f t="shared" si="23"/>
        <v>Q2</v>
      </c>
      <c r="F1530" s="22" t="str">
        <f>VLOOKUP(C1530,Quotas!R:S,2,FALSE)</f>
        <v>IN</v>
      </c>
      <c r="G1530" s="4">
        <v>875</v>
      </c>
    </row>
    <row r="1531" spans="1:7" x14ac:dyDescent="0.25">
      <c r="A1531" s="2" t="s">
        <v>1752</v>
      </c>
      <c r="B1531" s="3">
        <v>41454</v>
      </c>
      <c r="C1531" s="20" t="str">
        <f>VLOOKUP(D1531,Quotas!A:B,2,FALSE)</f>
        <v>Manager 11</v>
      </c>
      <c r="D1531" s="2" t="s">
        <v>105</v>
      </c>
      <c r="E1531" s="22" t="str">
        <f t="shared" si="23"/>
        <v>Q2</v>
      </c>
      <c r="F1531" s="22" t="str">
        <f>VLOOKUP(C1531,Quotas!R:S,2,FALSE)</f>
        <v>IN</v>
      </c>
      <c r="G1531" s="4">
        <v>-35253.97</v>
      </c>
    </row>
    <row r="1532" spans="1:7" x14ac:dyDescent="0.25">
      <c r="A1532" s="2" t="s">
        <v>1785</v>
      </c>
      <c r="B1532" s="3">
        <v>41454</v>
      </c>
      <c r="C1532" s="20" t="str">
        <f>VLOOKUP(D1532,Quotas!A:B,2,FALSE)</f>
        <v>Manager 11</v>
      </c>
      <c r="D1532" s="2" t="s">
        <v>109</v>
      </c>
      <c r="E1532" s="22" t="str">
        <f t="shared" si="23"/>
        <v>Q2</v>
      </c>
      <c r="F1532" s="22" t="str">
        <f>VLOOKUP(C1532,Quotas!R:S,2,FALSE)</f>
        <v>IN</v>
      </c>
      <c r="G1532" s="4">
        <v>8700</v>
      </c>
    </row>
    <row r="1533" spans="1:7" x14ac:dyDescent="0.25">
      <c r="A1533" s="2" t="s">
        <v>4296</v>
      </c>
      <c r="B1533" s="3">
        <v>41454</v>
      </c>
      <c r="C1533" s="20" t="str">
        <f>VLOOKUP(D1533,Quotas!A:B,2,FALSE)</f>
        <v>Manager 16</v>
      </c>
      <c r="D1533" s="2" t="s">
        <v>138</v>
      </c>
      <c r="E1533" s="22" t="str">
        <f t="shared" si="23"/>
        <v>Q2</v>
      </c>
      <c r="F1533" s="22" t="str">
        <f>VLOOKUP(C1533,Quotas!R:S,2,FALSE)</f>
        <v>SE</v>
      </c>
      <c r="G1533" s="4">
        <v>12666.67</v>
      </c>
    </row>
    <row r="1534" spans="1:7" x14ac:dyDescent="0.25">
      <c r="A1534" s="2" t="s">
        <v>4297</v>
      </c>
      <c r="B1534" s="3">
        <v>41454</v>
      </c>
      <c r="C1534" s="20" t="str">
        <f>VLOOKUP(D1534,Quotas!A:B,2,FALSE)</f>
        <v>Manager 16</v>
      </c>
      <c r="D1534" s="2" t="s">
        <v>138</v>
      </c>
      <c r="E1534" s="22" t="str">
        <f t="shared" si="23"/>
        <v>Q2</v>
      </c>
      <c r="F1534" s="22" t="str">
        <f>VLOOKUP(C1534,Quotas!R:S,2,FALSE)</f>
        <v>SE</v>
      </c>
      <c r="G1534" s="4">
        <v>33050</v>
      </c>
    </row>
    <row r="1535" spans="1:7" x14ac:dyDescent="0.25">
      <c r="A1535" s="2" t="s">
        <v>1398</v>
      </c>
      <c r="B1535" s="3">
        <v>41454</v>
      </c>
      <c r="C1535" s="20" t="str">
        <f>VLOOKUP(D1535,Quotas!A:B,2,FALSE)</f>
        <v>Manager 6</v>
      </c>
      <c r="D1535" s="2" t="s">
        <v>45</v>
      </c>
      <c r="E1535" s="22" t="str">
        <f t="shared" si="23"/>
        <v>Q2</v>
      </c>
      <c r="F1535" s="22" t="str">
        <f>VLOOKUP(C1535,Quotas!R:S,2,FALSE)</f>
        <v>AU</v>
      </c>
      <c r="G1535" s="4">
        <v>48757.82</v>
      </c>
    </row>
    <row r="1536" spans="1:7" x14ac:dyDescent="0.25">
      <c r="A1536" s="2" t="s">
        <v>318</v>
      </c>
      <c r="B1536" s="3">
        <v>41454</v>
      </c>
      <c r="C1536" s="20" t="str">
        <f>VLOOKUP(D1536,Quotas!A:B,2,FALSE)</f>
        <v>Manager 2</v>
      </c>
      <c r="D1536" s="2" t="s">
        <v>7</v>
      </c>
      <c r="E1536" s="22" t="str">
        <f t="shared" si="23"/>
        <v>Q2</v>
      </c>
      <c r="F1536" s="22" t="str">
        <f>VLOOKUP(C1536,Quotas!R:S,2,FALSE)</f>
        <v>AU</v>
      </c>
      <c r="G1536" s="4">
        <v>8299.2000000000007</v>
      </c>
    </row>
    <row r="1537" spans="1:7" x14ac:dyDescent="0.25">
      <c r="A1537" s="2" t="s">
        <v>4103</v>
      </c>
      <c r="B1537" s="3">
        <v>41454</v>
      </c>
      <c r="C1537" s="20" t="str">
        <f>VLOOKUP(D1537,Quotas!A:B,2,FALSE)</f>
        <v>Manager 15</v>
      </c>
      <c r="D1537" s="2" t="s">
        <v>59</v>
      </c>
      <c r="E1537" s="22" t="str">
        <f t="shared" si="23"/>
        <v>Q2</v>
      </c>
      <c r="F1537" s="22" t="str">
        <f>VLOOKUP(C1537,Quotas!R:S,2,FALSE)</f>
        <v>AU</v>
      </c>
      <c r="G1537" s="4">
        <v>24378.91</v>
      </c>
    </row>
    <row r="1538" spans="1:7" x14ac:dyDescent="0.25">
      <c r="A1538" s="2" t="s">
        <v>4101</v>
      </c>
      <c r="B1538" s="3">
        <v>41454</v>
      </c>
      <c r="C1538" s="20" t="str">
        <f>VLOOKUP(D1538,Quotas!A:B,2,FALSE)</f>
        <v>Manager 15</v>
      </c>
      <c r="D1538" s="2" t="s">
        <v>60</v>
      </c>
      <c r="E1538" s="22" t="str">
        <f t="shared" si="23"/>
        <v>Q2</v>
      </c>
      <c r="F1538" s="22" t="str">
        <f>VLOOKUP(C1538,Quotas!R:S,2,FALSE)</f>
        <v>AU</v>
      </c>
      <c r="G1538" s="4">
        <v>28009.81</v>
      </c>
    </row>
    <row r="1539" spans="1:7" x14ac:dyDescent="0.25">
      <c r="A1539" s="2" t="s">
        <v>4102</v>
      </c>
      <c r="B1539" s="3">
        <v>41454</v>
      </c>
      <c r="C1539" s="20" t="str">
        <f>VLOOKUP(D1539,Quotas!A:B,2,FALSE)</f>
        <v>Manager 15</v>
      </c>
      <c r="D1539" s="2" t="s">
        <v>60</v>
      </c>
      <c r="E1539" s="22" t="str">
        <f t="shared" ref="E1539:E1602" si="24">"Q"&amp;ROUNDUP(MONTH(B1539)/3,0)</f>
        <v>Q2</v>
      </c>
      <c r="F1539" s="22" t="str">
        <f>VLOOKUP(C1539,Quotas!R:S,2,FALSE)</f>
        <v>AU</v>
      </c>
      <c r="G1539" s="4">
        <v>22900</v>
      </c>
    </row>
    <row r="1540" spans="1:7" x14ac:dyDescent="0.25">
      <c r="A1540" s="2" t="s">
        <v>514</v>
      </c>
      <c r="B1540" s="3">
        <v>41454</v>
      </c>
      <c r="C1540" s="20" t="str">
        <f>VLOOKUP(D1540,Quotas!A:B,2,FALSE)</f>
        <v>Manager 4</v>
      </c>
      <c r="D1540" s="2" t="s">
        <v>88</v>
      </c>
      <c r="E1540" s="22" t="str">
        <f t="shared" si="24"/>
        <v>Q2</v>
      </c>
      <c r="F1540" s="22" t="str">
        <f>VLOOKUP(C1540,Quotas!R:S,2,FALSE)</f>
        <v>IN</v>
      </c>
      <c r="G1540" s="4">
        <v>17061.830000000002</v>
      </c>
    </row>
    <row r="1541" spans="1:7" x14ac:dyDescent="0.25">
      <c r="A1541" s="2" t="s">
        <v>559</v>
      </c>
      <c r="B1541" s="3">
        <v>41454</v>
      </c>
      <c r="C1541" s="20" t="str">
        <f>VLOOKUP(D1541,Quotas!A:B,2,FALSE)</f>
        <v>Manager 4</v>
      </c>
      <c r="D1541" s="2" t="s">
        <v>91</v>
      </c>
      <c r="E1541" s="22" t="str">
        <f t="shared" si="24"/>
        <v>Q2</v>
      </c>
      <c r="F1541" s="22" t="str">
        <f>VLOOKUP(C1541,Quotas!R:S,2,FALSE)</f>
        <v>IN</v>
      </c>
      <c r="G1541" s="4">
        <v>5000</v>
      </c>
    </row>
    <row r="1542" spans="1:7" x14ac:dyDescent="0.25">
      <c r="A1542" s="2" t="s">
        <v>319</v>
      </c>
      <c r="B1542" s="3">
        <v>41455</v>
      </c>
      <c r="C1542" s="20" t="str">
        <f>VLOOKUP(D1542,Quotas!A:B,2,FALSE)</f>
        <v>Manager 2</v>
      </c>
      <c r="D1542" s="2" t="s">
        <v>3</v>
      </c>
      <c r="E1542" s="22" t="str">
        <f t="shared" si="24"/>
        <v>Q2</v>
      </c>
      <c r="F1542" s="22" t="str">
        <f>VLOOKUP(C1542,Quotas!R:S,2,FALSE)</f>
        <v>AU</v>
      </c>
      <c r="G1542" s="4">
        <v>8869.77</v>
      </c>
    </row>
    <row r="1543" spans="1:7" x14ac:dyDescent="0.25">
      <c r="A1543" s="2" t="s">
        <v>320</v>
      </c>
      <c r="B1543" s="3">
        <v>41455</v>
      </c>
      <c r="C1543" s="20" t="str">
        <f>VLOOKUP(D1543,Quotas!A:B,2,FALSE)</f>
        <v>Manager 2</v>
      </c>
      <c r="D1543" s="2" t="s">
        <v>3</v>
      </c>
      <c r="E1543" s="22" t="str">
        <f t="shared" si="24"/>
        <v>Q2</v>
      </c>
      <c r="F1543" s="22" t="str">
        <f>VLOOKUP(C1543,Quotas!R:S,2,FALSE)</f>
        <v>AU</v>
      </c>
      <c r="G1543" s="4">
        <v>13875.23</v>
      </c>
    </row>
    <row r="1544" spans="1:7" x14ac:dyDescent="0.25">
      <c r="A1544" s="2" t="s">
        <v>595</v>
      </c>
      <c r="B1544" s="3">
        <v>41455</v>
      </c>
      <c r="C1544" s="20" t="str">
        <f>VLOOKUP(D1544,Quotas!A:B,2,FALSE)</f>
        <v>Manager 4</v>
      </c>
      <c r="D1544" s="2" t="s">
        <v>106</v>
      </c>
      <c r="E1544" s="22" t="str">
        <f t="shared" si="24"/>
        <v>Q2</v>
      </c>
      <c r="F1544" s="22" t="str">
        <f>VLOOKUP(C1544,Quotas!R:S,2,FALSE)</f>
        <v>IN</v>
      </c>
      <c r="G1544" s="4">
        <v>6500</v>
      </c>
    </row>
    <row r="1545" spans="1:7" x14ac:dyDescent="0.25">
      <c r="A1545" s="2" t="s">
        <v>3562</v>
      </c>
      <c r="B1545" s="3">
        <v>41455</v>
      </c>
      <c r="C1545" s="20" t="str">
        <f>VLOOKUP(D1545,Quotas!A:B,2,FALSE)</f>
        <v>Manager 16</v>
      </c>
      <c r="D1545" s="2" t="s">
        <v>135</v>
      </c>
      <c r="E1545" s="22" t="str">
        <f t="shared" si="24"/>
        <v>Q2</v>
      </c>
      <c r="F1545" s="22" t="str">
        <f>VLOOKUP(C1545,Quotas!R:S,2,FALSE)</f>
        <v>SE</v>
      </c>
      <c r="G1545" s="4">
        <v>8320</v>
      </c>
    </row>
    <row r="1546" spans="1:7" x14ac:dyDescent="0.25">
      <c r="A1546" s="2" t="s">
        <v>3563</v>
      </c>
      <c r="B1546" s="3">
        <v>41455</v>
      </c>
      <c r="C1546" s="20" t="str">
        <f>VLOOKUP(D1546,Quotas!A:B,2,FALSE)</f>
        <v>Manager 16</v>
      </c>
      <c r="D1546" s="2" t="s">
        <v>135</v>
      </c>
      <c r="E1546" s="22" t="str">
        <f t="shared" si="24"/>
        <v>Q2</v>
      </c>
      <c r="F1546" s="22" t="str">
        <f>VLOOKUP(C1546,Quotas!R:S,2,FALSE)</f>
        <v>SE</v>
      </c>
      <c r="G1546" s="4">
        <v>9030</v>
      </c>
    </row>
    <row r="1547" spans="1:7" x14ac:dyDescent="0.25">
      <c r="A1547" s="2" t="s">
        <v>3564</v>
      </c>
      <c r="B1547" s="3">
        <v>41455</v>
      </c>
      <c r="C1547" s="20" t="str">
        <f>VLOOKUP(D1547,Quotas!A:B,2,FALSE)</f>
        <v>Manager 16</v>
      </c>
      <c r="D1547" s="2" t="s">
        <v>135</v>
      </c>
      <c r="E1547" s="22" t="str">
        <f t="shared" si="24"/>
        <v>Q2</v>
      </c>
      <c r="F1547" s="22" t="str">
        <f>VLOOKUP(C1547,Quotas!R:S,2,FALSE)</f>
        <v>SE</v>
      </c>
      <c r="G1547" s="4">
        <v>7310</v>
      </c>
    </row>
    <row r="1548" spans="1:7" x14ac:dyDescent="0.25">
      <c r="A1548" s="2" t="s">
        <v>3565</v>
      </c>
      <c r="B1548" s="3">
        <v>41455</v>
      </c>
      <c r="C1548" s="20" t="str">
        <f>VLOOKUP(D1548,Quotas!A:B,2,FALSE)</f>
        <v>Manager 16</v>
      </c>
      <c r="D1548" s="2" t="s">
        <v>135</v>
      </c>
      <c r="E1548" s="22" t="str">
        <f t="shared" si="24"/>
        <v>Q2</v>
      </c>
      <c r="F1548" s="22" t="str">
        <f>VLOOKUP(C1548,Quotas!R:S,2,FALSE)</f>
        <v>SE</v>
      </c>
      <c r="G1548" s="4">
        <v>6600</v>
      </c>
    </row>
    <row r="1549" spans="1:7" x14ac:dyDescent="0.25">
      <c r="A1549" s="2" t="s">
        <v>3566</v>
      </c>
      <c r="B1549" s="3">
        <v>41455</v>
      </c>
      <c r="C1549" s="20" t="str">
        <f>VLOOKUP(D1549,Quotas!A:B,2,FALSE)</f>
        <v>Manager 16</v>
      </c>
      <c r="D1549" s="2" t="s">
        <v>135</v>
      </c>
      <c r="E1549" s="22" t="str">
        <f t="shared" si="24"/>
        <v>Q2</v>
      </c>
      <c r="F1549" s="22" t="str">
        <f>VLOOKUP(C1549,Quotas!R:S,2,FALSE)</f>
        <v>SE</v>
      </c>
      <c r="G1549" s="4">
        <v>9030</v>
      </c>
    </row>
    <row r="1550" spans="1:7" x14ac:dyDescent="0.25">
      <c r="A1550" s="2" t="s">
        <v>969</v>
      </c>
      <c r="B1550" s="3">
        <v>41455</v>
      </c>
      <c r="C1550" s="20" t="str">
        <f>VLOOKUP(D1550,Quotas!A:B,2,FALSE)</f>
        <v>Manager 16</v>
      </c>
      <c r="D1550" s="2" t="s">
        <v>140</v>
      </c>
      <c r="E1550" s="22" t="str">
        <f t="shared" si="24"/>
        <v>Q2</v>
      </c>
      <c r="F1550" s="22" t="str">
        <f>VLOOKUP(C1550,Quotas!R:S,2,FALSE)</f>
        <v>SE</v>
      </c>
      <c r="G1550" s="4">
        <v>11500</v>
      </c>
    </row>
    <row r="1551" spans="1:7" x14ac:dyDescent="0.25">
      <c r="A1551" s="2" t="s">
        <v>2132</v>
      </c>
      <c r="B1551" s="3">
        <v>41455</v>
      </c>
      <c r="C1551" s="20" t="str">
        <f>VLOOKUP(D1551,Quotas!A:B,2,FALSE)</f>
        <v>Manager 9</v>
      </c>
      <c r="D1551" s="2" t="s">
        <v>18</v>
      </c>
      <c r="E1551" s="22" t="str">
        <f t="shared" si="24"/>
        <v>Q2</v>
      </c>
      <c r="F1551" s="22" t="str">
        <f>VLOOKUP(C1551,Quotas!R:S,2,FALSE)</f>
        <v>AU</v>
      </c>
      <c r="G1551" s="4">
        <v>11670.75</v>
      </c>
    </row>
    <row r="1552" spans="1:7" x14ac:dyDescent="0.25">
      <c r="A1552" s="2" t="s">
        <v>1669</v>
      </c>
      <c r="B1552" s="3">
        <v>41455</v>
      </c>
      <c r="C1552" s="20" t="str">
        <f>VLOOKUP(D1552,Quotas!A:B,2,FALSE)</f>
        <v>Manager 7</v>
      </c>
      <c r="D1552" s="2" t="s">
        <v>26</v>
      </c>
      <c r="E1552" s="22" t="str">
        <f t="shared" si="24"/>
        <v>Q2</v>
      </c>
      <c r="F1552" s="22" t="str">
        <f>VLOOKUP(C1552,Quotas!R:S,2,FALSE)</f>
        <v>AU</v>
      </c>
      <c r="G1552" s="4">
        <v>33240.379999999997</v>
      </c>
    </row>
    <row r="1553" spans="1:7" x14ac:dyDescent="0.25">
      <c r="A1553" s="2" t="s">
        <v>1668</v>
      </c>
      <c r="B1553" s="3">
        <v>41455</v>
      </c>
      <c r="C1553" s="20" t="str">
        <f>VLOOKUP(D1553,Quotas!A:B,2,FALSE)</f>
        <v>Manager 7</v>
      </c>
      <c r="D1553" s="2" t="s">
        <v>27</v>
      </c>
      <c r="E1553" s="22" t="str">
        <f t="shared" si="24"/>
        <v>Q2</v>
      </c>
      <c r="F1553" s="22" t="str">
        <f>VLOOKUP(C1553,Quotas!R:S,2,FALSE)</f>
        <v>AU</v>
      </c>
      <c r="G1553" s="4">
        <v>17117.11</v>
      </c>
    </row>
    <row r="1554" spans="1:7" x14ac:dyDescent="0.25">
      <c r="A1554" s="2" t="s">
        <v>2962</v>
      </c>
      <c r="B1554" s="3">
        <v>41455</v>
      </c>
      <c r="C1554" s="20" t="str">
        <f>VLOOKUP(D1554,Quotas!A:B,2,FALSE)</f>
        <v>Manager 13</v>
      </c>
      <c r="D1554" s="2" t="s">
        <v>35</v>
      </c>
      <c r="E1554" s="22" t="str">
        <f t="shared" si="24"/>
        <v>Q2</v>
      </c>
      <c r="F1554" s="22" t="str">
        <f>VLOOKUP(C1554,Quotas!R:S,2,FALSE)</f>
        <v>ST</v>
      </c>
      <c r="G1554" s="4">
        <v>4750</v>
      </c>
    </row>
    <row r="1555" spans="1:7" x14ac:dyDescent="0.25">
      <c r="A1555" s="2" t="s">
        <v>2963</v>
      </c>
      <c r="B1555" s="3">
        <v>41455</v>
      </c>
      <c r="C1555" s="20" t="str">
        <f>VLOOKUP(D1555,Quotas!A:B,2,FALSE)</f>
        <v>Manager 13</v>
      </c>
      <c r="D1555" s="2" t="s">
        <v>35</v>
      </c>
      <c r="E1555" s="22" t="str">
        <f t="shared" si="24"/>
        <v>Q2</v>
      </c>
      <c r="F1555" s="22" t="str">
        <f>VLOOKUP(C1555,Quotas!R:S,2,FALSE)</f>
        <v>ST</v>
      </c>
      <c r="G1555" s="4">
        <v>11541.08</v>
      </c>
    </row>
    <row r="1556" spans="1:7" x14ac:dyDescent="0.25">
      <c r="A1556" s="2" t="s">
        <v>3870</v>
      </c>
      <c r="B1556" s="3">
        <v>41455</v>
      </c>
      <c r="C1556" s="20" t="str">
        <f>VLOOKUP(D1556,Quotas!A:B,2,FALSE)</f>
        <v>Manager 13</v>
      </c>
      <c r="D1556" s="2" t="s">
        <v>37</v>
      </c>
      <c r="E1556" s="22" t="str">
        <f t="shared" si="24"/>
        <v>Q2</v>
      </c>
      <c r="F1556" s="22" t="str">
        <f>VLOOKUP(C1556,Quotas!R:S,2,FALSE)</f>
        <v>ST</v>
      </c>
      <c r="G1556" s="4">
        <v>23341.51</v>
      </c>
    </row>
    <row r="1557" spans="1:7" x14ac:dyDescent="0.25">
      <c r="A1557" s="2" t="s">
        <v>3871</v>
      </c>
      <c r="B1557" s="3">
        <v>41455</v>
      </c>
      <c r="C1557" s="20" t="str">
        <f>VLOOKUP(D1557,Quotas!A:B,2,FALSE)</f>
        <v>Manager 13</v>
      </c>
      <c r="D1557" s="2" t="s">
        <v>37</v>
      </c>
      <c r="E1557" s="22" t="str">
        <f t="shared" si="24"/>
        <v>Q2</v>
      </c>
      <c r="F1557" s="22" t="str">
        <f>VLOOKUP(C1557,Quotas!R:S,2,FALSE)</f>
        <v>ST</v>
      </c>
      <c r="G1557" s="4">
        <v>34234.21</v>
      </c>
    </row>
    <row r="1558" spans="1:7" x14ac:dyDescent="0.25">
      <c r="A1558" s="2" t="s">
        <v>1508</v>
      </c>
      <c r="B1558" s="3">
        <v>41455</v>
      </c>
      <c r="C1558" s="20" t="str">
        <f>VLOOKUP(D1558,Quotas!A:B,2,FALSE)</f>
        <v>Manager 2</v>
      </c>
      <c r="D1558" s="2" t="s">
        <v>6</v>
      </c>
      <c r="E1558" s="22" t="str">
        <f t="shared" si="24"/>
        <v>Q2</v>
      </c>
      <c r="F1558" s="22" t="str">
        <f>VLOOKUP(C1558,Quotas!R:S,2,FALSE)</f>
        <v>AU</v>
      </c>
      <c r="G1558" s="4">
        <v>51870.02</v>
      </c>
    </row>
    <row r="1559" spans="1:7" x14ac:dyDescent="0.25">
      <c r="A1559" s="2" t="s">
        <v>3456</v>
      </c>
      <c r="B1559" s="3">
        <v>41455</v>
      </c>
      <c r="C1559" s="20" t="str">
        <f>VLOOKUP(D1559,Quotas!A:B,2,FALSE)</f>
        <v>Manager 6</v>
      </c>
      <c r="D1559" s="2" t="s">
        <v>41</v>
      </c>
      <c r="E1559" s="22" t="str">
        <f t="shared" si="24"/>
        <v>Q2</v>
      </c>
      <c r="F1559" s="22" t="str">
        <f>VLOOKUP(C1559,Quotas!R:S,2,FALSE)</f>
        <v>AU</v>
      </c>
      <c r="G1559" s="4">
        <v>10000</v>
      </c>
    </row>
    <row r="1560" spans="1:7" x14ac:dyDescent="0.25">
      <c r="A1560" s="2" t="s">
        <v>3457</v>
      </c>
      <c r="B1560" s="3">
        <v>41455</v>
      </c>
      <c r="C1560" s="20" t="str">
        <f>VLOOKUP(D1560,Quotas!A:B,2,FALSE)</f>
        <v>Manager 6</v>
      </c>
      <c r="D1560" s="2" t="s">
        <v>41</v>
      </c>
      <c r="E1560" s="22" t="str">
        <f t="shared" si="24"/>
        <v>Q2</v>
      </c>
      <c r="F1560" s="22" t="str">
        <f>VLOOKUP(C1560,Quotas!R:S,2,FALSE)</f>
        <v>AU</v>
      </c>
      <c r="G1560" s="4">
        <v>9030</v>
      </c>
    </row>
    <row r="1561" spans="1:7" x14ac:dyDescent="0.25">
      <c r="A1561" s="2" t="s">
        <v>3458</v>
      </c>
      <c r="B1561" s="3">
        <v>41455</v>
      </c>
      <c r="C1561" s="20" t="str">
        <f>VLOOKUP(D1561,Quotas!A:B,2,FALSE)</f>
        <v>Manager 6</v>
      </c>
      <c r="D1561" s="2" t="s">
        <v>41</v>
      </c>
      <c r="E1561" s="22" t="str">
        <f t="shared" si="24"/>
        <v>Q2</v>
      </c>
      <c r="F1561" s="22" t="str">
        <f>VLOOKUP(C1561,Quotas!R:S,2,FALSE)</f>
        <v>AU</v>
      </c>
      <c r="G1561" s="4">
        <v>91610</v>
      </c>
    </row>
    <row r="1562" spans="1:7" x14ac:dyDescent="0.25">
      <c r="A1562" s="2" t="s">
        <v>3459</v>
      </c>
      <c r="B1562" s="3">
        <v>41455</v>
      </c>
      <c r="C1562" s="20" t="str">
        <f>VLOOKUP(D1562,Quotas!A:B,2,FALSE)</f>
        <v>Manager 6</v>
      </c>
      <c r="D1562" s="2" t="s">
        <v>41</v>
      </c>
      <c r="E1562" s="22" t="str">
        <f t="shared" si="24"/>
        <v>Q2</v>
      </c>
      <c r="F1562" s="22" t="str">
        <f>VLOOKUP(C1562,Quotas!R:S,2,FALSE)</f>
        <v>AU</v>
      </c>
      <c r="G1562" s="4">
        <v>9030</v>
      </c>
    </row>
    <row r="1563" spans="1:7" x14ac:dyDescent="0.25">
      <c r="A1563" s="2" t="s">
        <v>1399</v>
      </c>
      <c r="B1563" s="3">
        <v>41455</v>
      </c>
      <c r="C1563" s="20" t="str">
        <f>VLOOKUP(D1563,Quotas!A:B,2,FALSE)</f>
        <v>Manager 6</v>
      </c>
      <c r="D1563" s="2" t="s">
        <v>44</v>
      </c>
      <c r="E1563" s="22" t="str">
        <f t="shared" si="24"/>
        <v>Q2</v>
      </c>
      <c r="F1563" s="22" t="str">
        <f>VLOOKUP(C1563,Quotas!R:S,2,FALSE)</f>
        <v>AU</v>
      </c>
      <c r="G1563" s="4">
        <v>29047.21</v>
      </c>
    </row>
    <row r="1564" spans="1:7" x14ac:dyDescent="0.25">
      <c r="A1564" s="2" t="s">
        <v>1401</v>
      </c>
      <c r="B1564" s="3">
        <v>41455</v>
      </c>
      <c r="C1564" s="20" t="str">
        <f>VLOOKUP(D1564,Quotas!A:B,2,FALSE)</f>
        <v>Manager 6</v>
      </c>
      <c r="D1564" s="2" t="s">
        <v>44</v>
      </c>
      <c r="E1564" s="22" t="str">
        <f t="shared" si="24"/>
        <v>Q2</v>
      </c>
      <c r="F1564" s="22" t="str">
        <f>VLOOKUP(C1564,Quotas!R:S,2,FALSE)</f>
        <v>AU</v>
      </c>
      <c r="G1564" s="4">
        <v>59.99</v>
      </c>
    </row>
    <row r="1565" spans="1:7" x14ac:dyDescent="0.25">
      <c r="A1565" s="2" t="s">
        <v>1403</v>
      </c>
      <c r="B1565" s="3">
        <v>41455</v>
      </c>
      <c r="C1565" s="20" t="str">
        <f>VLOOKUP(D1565,Quotas!A:B,2,FALSE)</f>
        <v>Manager 6</v>
      </c>
      <c r="D1565" s="2" t="s">
        <v>44</v>
      </c>
      <c r="E1565" s="22" t="str">
        <f t="shared" si="24"/>
        <v>Q2</v>
      </c>
      <c r="F1565" s="22" t="str">
        <f>VLOOKUP(C1565,Quotas!R:S,2,FALSE)</f>
        <v>AU</v>
      </c>
      <c r="G1565" s="4">
        <v>34752.910000000003</v>
      </c>
    </row>
    <row r="1566" spans="1:7" x14ac:dyDescent="0.25">
      <c r="A1566" s="2" t="s">
        <v>1404</v>
      </c>
      <c r="B1566" s="3">
        <v>41455</v>
      </c>
      <c r="C1566" s="20" t="str">
        <f>VLOOKUP(D1566,Quotas!A:B,2,FALSE)</f>
        <v>Manager 6</v>
      </c>
      <c r="D1566" s="2" t="s">
        <v>44</v>
      </c>
      <c r="E1566" s="22" t="str">
        <f t="shared" si="24"/>
        <v>Q2</v>
      </c>
      <c r="F1566" s="22" t="str">
        <f>VLOOKUP(C1566,Quotas!R:S,2,FALSE)</f>
        <v>AU</v>
      </c>
      <c r="G1566" s="4">
        <v>31381.360000000001</v>
      </c>
    </row>
    <row r="1567" spans="1:7" x14ac:dyDescent="0.25">
      <c r="A1567" s="2" t="s">
        <v>1400</v>
      </c>
      <c r="B1567" s="3">
        <v>41455</v>
      </c>
      <c r="C1567" s="20" t="str">
        <f>VLOOKUP(D1567,Quotas!A:B,2,FALSE)</f>
        <v>Manager 6</v>
      </c>
      <c r="D1567" s="2" t="s">
        <v>45</v>
      </c>
      <c r="E1567" s="22" t="str">
        <f t="shared" si="24"/>
        <v>Q2</v>
      </c>
      <c r="F1567" s="22" t="str">
        <f>VLOOKUP(C1567,Quotas!R:S,2,FALSE)</f>
        <v>AU</v>
      </c>
      <c r="G1567" s="4">
        <v>50</v>
      </c>
    </row>
    <row r="1568" spans="1:7" x14ac:dyDescent="0.25">
      <c r="A1568" s="2" t="s">
        <v>1402</v>
      </c>
      <c r="B1568" s="3">
        <v>41455</v>
      </c>
      <c r="C1568" s="20" t="str">
        <f>VLOOKUP(D1568,Quotas!A:B,2,FALSE)</f>
        <v>Manager 6</v>
      </c>
      <c r="D1568" s="2" t="s">
        <v>45</v>
      </c>
      <c r="E1568" s="22" t="str">
        <f t="shared" si="24"/>
        <v>Q2</v>
      </c>
      <c r="F1568" s="22" t="str">
        <f>VLOOKUP(C1568,Quotas!R:S,2,FALSE)</f>
        <v>AU</v>
      </c>
      <c r="G1568" s="4">
        <v>101229.53</v>
      </c>
    </row>
    <row r="1569" spans="1:7" x14ac:dyDescent="0.25">
      <c r="A1569" s="2" t="s">
        <v>3348</v>
      </c>
      <c r="B1569" s="3">
        <v>41455</v>
      </c>
      <c r="C1569" s="20" t="str">
        <f>VLOOKUP(D1569,Quotas!A:B,2,FALSE)</f>
        <v>Manager 13</v>
      </c>
      <c r="D1569" s="2" t="s">
        <v>50</v>
      </c>
      <c r="E1569" s="22" t="str">
        <f t="shared" si="24"/>
        <v>Q2</v>
      </c>
      <c r="F1569" s="22" t="str">
        <f>VLOOKUP(C1569,Quotas!R:S,2,FALSE)</f>
        <v>ST</v>
      </c>
      <c r="G1569" s="4">
        <v>61349.26</v>
      </c>
    </row>
    <row r="1570" spans="1:7" x14ac:dyDescent="0.25">
      <c r="A1570" s="2" t="s">
        <v>3823</v>
      </c>
      <c r="B1570" s="3">
        <v>41455</v>
      </c>
      <c r="C1570" s="20" t="str">
        <f>VLOOKUP(D1570,Quotas!A:B,2,FALSE)</f>
        <v>Manager 15</v>
      </c>
      <c r="D1570" s="2" t="s">
        <v>58</v>
      </c>
      <c r="E1570" s="22" t="str">
        <f t="shared" si="24"/>
        <v>Q2</v>
      </c>
      <c r="F1570" s="22" t="str">
        <f>VLOOKUP(C1570,Quotas!R:S,2,FALSE)</f>
        <v>AU</v>
      </c>
      <c r="G1570" s="4">
        <v>15561.01</v>
      </c>
    </row>
    <row r="1571" spans="1:7" x14ac:dyDescent="0.25">
      <c r="A1571" s="2" t="s">
        <v>3544</v>
      </c>
      <c r="B1571" s="3">
        <v>41455</v>
      </c>
      <c r="C1571" s="20" t="str">
        <f>VLOOKUP(D1571,Quotas!A:B,2,FALSE)</f>
        <v>Manager 5</v>
      </c>
      <c r="D1571" s="2" t="s">
        <v>68</v>
      </c>
      <c r="E1571" s="22" t="str">
        <f t="shared" si="24"/>
        <v>Q2</v>
      </c>
      <c r="F1571" s="22" t="str">
        <f>VLOOKUP(C1571,Quotas!R:S,2,FALSE)</f>
        <v>SE</v>
      </c>
      <c r="G1571" s="4">
        <v>7475</v>
      </c>
    </row>
    <row r="1572" spans="1:7" x14ac:dyDescent="0.25">
      <c r="A1572" s="2" t="s">
        <v>644</v>
      </c>
      <c r="B1572" s="3">
        <v>41455</v>
      </c>
      <c r="C1572" s="20" t="str">
        <f>VLOOKUP(D1572,Quotas!A:B,2,FALSE)</f>
        <v>Manager 5</v>
      </c>
      <c r="D1572" s="2" t="s">
        <v>74</v>
      </c>
      <c r="E1572" s="22" t="str">
        <f t="shared" si="24"/>
        <v>Q2</v>
      </c>
      <c r="F1572" s="22" t="str">
        <f>VLOOKUP(C1572,Quotas!R:S,2,FALSE)</f>
        <v>SE</v>
      </c>
      <c r="G1572" s="4">
        <v>10000</v>
      </c>
    </row>
    <row r="1573" spans="1:7" x14ac:dyDescent="0.25">
      <c r="A1573" s="2" t="s">
        <v>2805</v>
      </c>
      <c r="B1573" s="3">
        <v>41455</v>
      </c>
      <c r="C1573" s="20" t="str">
        <f>VLOOKUP(D1573,Quotas!A:B,2,FALSE)</f>
        <v>Manager 12</v>
      </c>
      <c r="D1573" s="2" t="s">
        <v>79</v>
      </c>
      <c r="E1573" s="22" t="str">
        <f t="shared" si="24"/>
        <v>Q2</v>
      </c>
      <c r="F1573" s="22" t="str">
        <f>VLOOKUP(C1573,Quotas!R:S,2,FALSE)</f>
        <v>ST</v>
      </c>
      <c r="G1573" s="4">
        <v>32075.08</v>
      </c>
    </row>
    <row r="1574" spans="1:7" x14ac:dyDescent="0.25">
      <c r="A1574" s="2" t="s">
        <v>1957</v>
      </c>
      <c r="B1574" s="3">
        <v>41455</v>
      </c>
      <c r="C1574" s="20" t="str">
        <f>VLOOKUP(D1574,Quotas!A:B,2,FALSE)</f>
        <v>Manager 4</v>
      </c>
      <c r="D1574" s="2" t="s">
        <v>87</v>
      </c>
      <c r="E1574" s="22" t="str">
        <f t="shared" si="24"/>
        <v>Q2</v>
      </c>
      <c r="F1574" s="22" t="str">
        <f>VLOOKUP(C1574,Quotas!R:S,2,FALSE)</f>
        <v>IN</v>
      </c>
      <c r="G1574" s="4">
        <v>29050</v>
      </c>
    </row>
    <row r="1575" spans="1:7" x14ac:dyDescent="0.25">
      <c r="A1575" s="2" t="s">
        <v>1958</v>
      </c>
      <c r="B1575" s="3">
        <v>41455</v>
      </c>
      <c r="C1575" s="20" t="str">
        <f>VLOOKUP(D1575,Quotas!A:B,2,FALSE)</f>
        <v>Manager 4</v>
      </c>
      <c r="D1575" s="2" t="s">
        <v>87</v>
      </c>
      <c r="E1575" s="22" t="str">
        <f t="shared" si="24"/>
        <v>Q2</v>
      </c>
      <c r="F1575" s="22" t="str">
        <f>VLOOKUP(C1575,Quotas!R:S,2,FALSE)</f>
        <v>IN</v>
      </c>
      <c r="G1575" s="4">
        <v>41505</v>
      </c>
    </row>
    <row r="1576" spans="1:7" x14ac:dyDescent="0.25">
      <c r="A1576" s="2" t="s">
        <v>3745</v>
      </c>
      <c r="B1576" s="3">
        <v>41455</v>
      </c>
      <c r="C1576" s="20" t="str">
        <f>VLOOKUP(D1576,Quotas!A:B,2,FALSE)</f>
        <v>Manager 14</v>
      </c>
      <c r="D1576" s="2" t="s">
        <v>95</v>
      </c>
      <c r="E1576" s="22" t="str">
        <f t="shared" si="24"/>
        <v>Q2</v>
      </c>
      <c r="F1576" s="22" t="str">
        <f>VLOOKUP(C1576,Quotas!R:S,2,FALSE)</f>
        <v>IN</v>
      </c>
      <c r="G1576" s="4">
        <v>3328.78</v>
      </c>
    </row>
    <row r="1577" spans="1:7" x14ac:dyDescent="0.25">
      <c r="A1577" s="2" t="s">
        <v>2411</v>
      </c>
      <c r="B1577" s="3">
        <v>41456</v>
      </c>
      <c r="C1577" s="20" t="str">
        <f>VLOOKUP(D1577,Quotas!A:B,2,FALSE)</f>
        <v>Manager 11</v>
      </c>
      <c r="D1577" s="2" t="s">
        <v>112</v>
      </c>
      <c r="E1577" s="22" t="str">
        <f t="shared" si="24"/>
        <v>Q3</v>
      </c>
      <c r="F1577" s="22" t="str">
        <f>VLOOKUP(C1577,Quotas!R:S,2,FALSE)</f>
        <v>IN</v>
      </c>
      <c r="G1577" s="4">
        <v>31500</v>
      </c>
    </row>
    <row r="1578" spans="1:7" x14ac:dyDescent="0.25">
      <c r="A1578" s="2" t="s">
        <v>4298</v>
      </c>
      <c r="B1578" s="3">
        <v>41456</v>
      </c>
      <c r="C1578" s="20" t="str">
        <f>VLOOKUP(D1578,Quotas!A:B,2,FALSE)</f>
        <v>Manager 16</v>
      </c>
      <c r="D1578" s="2" t="s">
        <v>138</v>
      </c>
      <c r="E1578" s="22" t="str">
        <f t="shared" si="24"/>
        <v>Q3</v>
      </c>
      <c r="F1578" s="22" t="str">
        <f>VLOOKUP(C1578,Quotas!R:S,2,FALSE)</f>
        <v>SE</v>
      </c>
      <c r="G1578" s="4">
        <v>45441.88</v>
      </c>
    </row>
    <row r="1579" spans="1:7" x14ac:dyDescent="0.25">
      <c r="A1579" s="2" t="s">
        <v>2133</v>
      </c>
      <c r="B1579" s="3">
        <v>41456</v>
      </c>
      <c r="C1579" s="20" t="str">
        <f>VLOOKUP(D1579,Quotas!A:B,2,FALSE)</f>
        <v>Manager 9</v>
      </c>
      <c r="D1579" s="2" t="s">
        <v>17</v>
      </c>
      <c r="E1579" s="22" t="str">
        <f t="shared" si="24"/>
        <v>Q3</v>
      </c>
      <c r="F1579" s="22" t="str">
        <f>VLOOKUP(C1579,Quotas!R:S,2,FALSE)</f>
        <v>AU</v>
      </c>
      <c r="G1579" s="4">
        <v>12448.8</v>
      </c>
    </row>
    <row r="1580" spans="1:7" x14ac:dyDescent="0.25">
      <c r="A1580" s="2" t="s">
        <v>2134</v>
      </c>
      <c r="B1580" s="3">
        <v>41456</v>
      </c>
      <c r="C1580" s="20" t="str">
        <f>VLOOKUP(D1580,Quotas!A:B,2,FALSE)</f>
        <v>Manager 9</v>
      </c>
      <c r="D1580" s="2" t="s">
        <v>22</v>
      </c>
      <c r="E1580" s="22" t="str">
        <f t="shared" si="24"/>
        <v>Q3</v>
      </c>
      <c r="F1580" s="22" t="str">
        <f>VLOOKUP(C1580,Quotas!R:S,2,FALSE)</f>
        <v>AU</v>
      </c>
      <c r="G1580" s="4">
        <v>21941.02</v>
      </c>
    </row>
    <row r="1581" spans="1:7" x14ac:dyDescent="0.25">
      <c r="A1581" s="2" t="s">
        <v>2135</v>
      </c>
      <c r="B1581" s="3">
        <v>41456</v>
      </c>
      <c r="C1581" s="20" t="str">
        <f>VLOOKUP(D1581,Quotas!A:B,2,FALSE)</f>
        <v>Manager 9</v>
      </c>
      <c r="D1581" s="2" t="s">
        <v>22</v>
      </c>
      <c r="E1581" s="22" t="str">
        <f t="shared" si="24"/>
        <v>Q3</v>
      </c>
      <c r="F1581" s="22" t="str">
        <f>VLOOKUP(C1581,Quotas!R:S,2,FALSE)</f>
        <v>AU</v>
      </c>
      <c r="G1581" s="4">
        <v>6224.4</v>
      </c>
    </row>
    <row r="1582" spans="1:7" x14ac:dyDescent="0.25">
      <c r="A1582" s="2" t="s">
        <v>3872</v>
      </c>
      <c r="B1582" s="3">
        <v>41456</v>
      </c>
      <c r="C1582" s="20" t="str">
        <f>VLOOKUP(D1582,Quotas!A:B,2,FALSE)</f>
        <v>Manager 13</v>
      </c>
      <c r="D1582" s="2" t="s">
        <v>37</v>
      </c>
      <c r="E1582" s="22" t="str">
        <f t="shared" si="24"/>
        <v>Q3</v>
      </c>
      <c r="F1582" s="22" t="str">
        <f>VLOOKUP(C1582,Quotas!R:S,2,FALSE)</f>
        <v>ST</v>
      </c>
      <c r="G1582" s="4">
        <v>0</v>
      </c>
    </row>
    <row r="1583" spans="1:7" x14ac:dyDescent="0.25">
      <c r="A1583" s="2" t="s">
        <v>3873</v>
      </c>
      <c r="B1583" s="3">
        <v>41456</v>
      </c>
      <c r="C1583" s="20" t="str">
        <f>VLOOKUP(D1583,Quotas!A:B,2,FALSE)</f>
        <v>Manager 13</v>
      </c>
      <c r="D1583" s="2" t="s">
        <v>37</v>
      </c>
      <c r="E1583" s="22" t="str">
        <f t="shared" si="24"/>
        <v>Q3</v>
      </c>
      <c r="F1583" s="22" t="str">
        <f>VLOOKUP(C1583,Quotas!R:S,2,FALSE)</f>
        <v>ST</v>
      </c>
      <c r="G1583" s="4">
        <v>0</v>
      </c>
    </row>
    <row r="1584" spans="1:7" x14ac:dyDescent="0.25">
      <c r="A1584" s="2" t="s">
        <v>1590</v>
      </c>
      <c r="B1584" s="3">
        <v>41456</v>
      </c>
      <c r="C1584" s="20" t="str">
        <f>VLOOKUP(D1584,Quotas!A:B,2,FALSE)</f>
        <v>Manager 6</v>
      </c>
      <c r="D1584" s="2" t="s">
        <v>40</v>
      </c>
      <c r="E1584" s="22" t="str">
        <f t="shared" si="24"/>
        <v>Q3</v>
      </c>
      <c r="F1584" s="22" t="str">
        <f>VLOOKUP(C1584,Quotas!R:S,2,FALSE)</f>
        <v>AU</v>
      </c>
      <c r="G1584" s="4">
        <v>11079.93</v>
      </c>
    </row>
    <row r="1585" spans="1:7" x14ac:dyDescent="0.25">
      <c r="A1585" s="2" t="s">
        <v>1147</v>
      </c>
      <c r="B1585" s="3">
        <v>41456</v>
      </c>
      <c r="C1585" s="20" t="str">
        <f>VLOOKUP(D1585,Quotas!A:B,2,FALSE)</f>
        <v>Manager 6</v>
      </c>
      <c r="D1585" s="2" t="s">
        <v>43</v>
      </c>
      <c r="E1585" s="22" t="str">
        <f t="shared" si="24"/>
        <v>Q3</v>
      </c>
      <c r="F1585" s="22" t="str">
        <f>VLOOKUP(C1585,Quotas!R:S,2,FALSE)</f>
        <v>AU</v>
      </c>
      <c r="G1585" s="4">
        <v>39939.910000000003</v>
      </c>
    </row>
    <row r="1586" spans="1:7" x14ac:dyDescent="0.25">
      <c r="A1586" s="2" t="s">
        <v>1405</v>
      </c>
      <c r="B1586" s="3">
        <v>41456</v>
      </c>
      <c r="C1586" s="20" t="str">
        <f>VLOOKUP(D1586,Quotas!A:B,2,FALSE)</f>
        <v>Manager 6</v>
      </c>
      <c r="D1586" s="2" t="s">
        <v>46</v>
      </c>
      <c r="E1586" s="22" t="str">
        <f t="shared" si="24"/>
        <v>Q3</v>
      </c>
      <c r="F1586" s="22" t="str">
        <f>VLOOKUP(C1586,Quotas!R:S,2,FALSE)</f>
        <v>AU</v>
      </c>
      <c r="G1586" s="4">
        <v>22822.81</v>
      </c>
    </row>
    <row r="1587" spans="1:7" x14ac:dyDescent="0.25">
      <c r="A1587" s="2" t="s">
        <v>3175</v>
      </c>
      <c r="B1587" s="3">
        <v>41456</v>
      </c>
      <c r="C1587" s="20" t="str">
        <f>VLOOKUP(D1587,Quotas!A:B,2,FALSE)</f>
        <v>Manager 13</v>
      </c>
      <c r="D1587" s="2" t="s">
        <v>51</v>
      </c>
      <c r="E1587" s="22" t="str">
        <f t="shared" si="24"/>
        <v>Q3</v>
      </c>
      <c r="F1587" s="22" t="str">
        <f>VLOOKUP(C1587,Quotas!R:S,2,FALSE)</f>
        <v>ST</v>
      </c>
      <c r="G1587" s="4">
        <v>6400</v>
      </c>
    </row>
    <row r="1588" spans="1:7" x14ac:dyDescent="0.25">
      <c r="A1588" s="2" t="s">
        <v>3174</v>
      </c>
      <c r="B1588" s="3">
        <v>41456</v>
      </c>
      <c r="C1588" s="20" t="str">
        <f>VLOOKUP(D1588,Quotas!A:B,2,FALSE)</f>
        <v>Manager 13</v>
      </c>
      <c r="D1588" s="2" t="s">
        <v>52</v>
      </c>
      <c r="E1588" s="22" t="str">
        <f t="shared" si="24"/>
        <v>Q3</v>
      </c>
      <c r="F1588" s="22" t="str">
        <f>VLOOKUP(C1588,Quotas!R:S,2,FALSE)</f>
        <v>ST</v>
      </c>
      <c r="G1588" s="4">
        <v>0</v>
      </c>
    </row>
    <row r="1589" spans="1:7" x14ac:dyDescent="0.25">
      <c r="A1589" s="2" t="s">
        <v>4104</v>
      </c>
      <c r="B1589" s="3">
        <v>41456</v>
      </c>
      <c r="C1589" s="20" t="str">
        <f>VLOOKUP(D1589,Quotas!A:B,2,FALSE)</f>
        <v>Manager 15</v>
      </c>
      <c r="D1589" s="2" t="s">
        <v>59</v>
      </c>
      <c r="E1589" s="22" t="str">
        <f t="shared" si="24"/>
        <v>Q3</v>
      </c>
      <c r="F1589" s="22" t="str">
        <f>VLOOKUP(C1589,Quotas!R:S,2,FALSE)</f>
        <v>AU</v>
      </c>
      <c r="G1589" s="4">
        <v>15561.01</v>
      </c>
    </row>
    <row r="1590" spans="1:7" x14ac:dyDescent="0.25">
      <c r="A1590" s="2" t="s">
        <v>2849</v>
      </c>
      <c r="B1590" s="3">
        <v>41457</v>
      </c>
      <c r="C1590" s="20" t="str">
        <f>VLOOKUP(D1590,Quotas!A:B,2,FALSE)</f>
        <v>Manager 13</v>
      </c>
      <c r="D1590" s="2" t="s">
        <v>34</v>
      </c>
      <c r="E1590" s="22" t="str">
        <f t="shared" si="24"/>
        <v>Q3</v>
      </c>
      <c r="F1590" s="22" t="str">
        <f>VLOOKUP(C1590,Quotas!R:S,2,FALSE)</f>
        <v>ST</v>
      </c>
      <c r="G1590" s="4">
        <v>0</v>
      </c>
    </row>
    <row r="1591" spans="1:7" x14ac:dyDescent="0.25">
      <c r="A1591" s="2" t="s">
        <v>3349</v>
      </c>
      <c r="B1591" s="3">
        <v>41457</v>
      </c>
      <c r="C1591" s="20" t="str">
        <f>VLOOKUP(D1591,Quotas!A:B,2,FALSE)</f>
        <v>Manager 13</v>
      </c>
      <c r="D1591" s="2" t="s">
        <v>50</v>
      </c>
      <c r="E1591" s="22" t="str">
        <f t="shared" si="24"/>
        <v>Q3</v>
      </c>
      <c r="F1591" s="22" t="str">
        <f>VLOOKUP(C1591,Quotas!R:S,2,FALSE)</f>
        <v>ST</v>
      </c>
      <c r="G1591" s="4">
        <v>-8091.72</v>
      </c>
    </row>
    <row r="1592" spans="1:7" x14ac:dyDescent="0.25">
      <c r="A1592" s="2" t="s">
        <v>3350</v>
      </c>
      <c r="B1592" s="3">
        <v>41457</v>
      </c>
      <c r="C1592" s="20" t="str">
        <f>VLOOKUP(D1592,Quotas!A:B,2,FALSE)</f>
        <v>Manager 13</v>
      </c>
      <c r="D1592" s="2" t="s">
        <v>50</v>
      </c>
      <c r="E1592" s="22" t="str">
        <f t="shared" si="24"/>
        <v>Q3</v>
      </c>
      <c r="F1592" s="22" t="str">
        <f>VLOOKUP(C1592,Quotas!R:S,2,FALSE)</f>
        <v>ST</v>
      </c>
      <c r="G1592" s="4">
        <v>2119.2600000000002</v>
      </c>
    </row>
    <row r="1593" spans="1:7" x14ac:dyDescent="0.25">
      <c r="A1593" s="2" t="s">
        <v>3176</v>
      </c>
      <c r="B1593" s="3">
        <v>41457</v>
      </c>
      <c r="C1593" s="20" t="str">
        <f>VLOOKUP(D1593,Quotas!A:B,2,FALSE)</f>
        <v>Manager 13</v>
      </c>
      <c r="D1593" s="2" t="s">
        <v>51</v>
      </c>
      <c r="E1593" s="22" t="str">
        <f t="shared" si="24"/>
        <v>Q3</v>
      </c>
      <c r="F1593" s="22" t="str">
        <f>VLOOKUP(C1593,Quotas!R:S,2,FALSE)</f>
        <v>ST</v>
      </c>
      <c r="G1593" s="4">
        <v>0</v>
      </c>
    </row>
    <row r="1594" spans="1:7" x14ac:dyDescent="0.25">
      <c r="A1594" s="2" t="s">
        <v>3824</v>
      </c>
      <c r="B1594" s="3">
        <v>41457</v>
      </c>
      <c r="C1594" s="20" t="str">
        <f>VLOOKUP(D1594,Quotas!A:B,2,FALSE)</f>
        <v>Manager 15</v>
      </c>
      <c r="D1594" s="2" t="s">
        <v>58</v>
      </c>
      <c r="E1594" s="22" t="str">
        <f t="shared" si="24"/>
        <v>Q3</v>
      </c>
      <c r="F1594" s="22" t="str">
        <f>VLOOKUP(C1594,Quotas!R:S,2,FALSE)</f>
        <v>AU</v>
      </c>
      <c r="G1594" s="4">
        <v>1556.1</v>
      </c>
    </row>
    <row r="1595" spans="1:7" x14ac:dyDescent="0.25">
      <c r="A1595" s="2" t="s">
        <v>1214</v>
      </c>
      <c r="B1595" s="3">
        <v>41457</v>
      </c>
      <c r="C1595" s="20" t="str">
        <f>VLOOKUP(D1595,Quotas!A:B,2,FALSE)</f>
        <v>Manager 15</v>
      </c>
      <c r="D1595" s="2" t="s">
        <v>62</v>
      </c>
      <c r="E1595" s="22" t="str">
        <f t="shared" si="24"/>
        <v>Q3</v>
      </c>
      <c r="F1595" s="22" t="str">
        <f>VLOOKUP(C1595,Quotas!R:S,2,FALSE)</f>
        <v>AU</v>
      </c>
      <c r="G1595" s="4">
        <v>2282.2800000000002</v>
      </c>
    </row>
    <row r="1596" spans="1:7" x14ac:dyDescent="0.25">
      <c r="A1596" s="2" t="s">
        <v>2569</v>
      </c>
      <c r="B1596" s="3">
        <v>41457</v>
      </c>
      <c r="C1596" s="20" t="str">
        <f>VLOOKUP(D1596,Quotas!A:B,2,FALSE)</f>
        <v>Manager 12</v>
      </c>
      <c r="D1596" s="2" t="s">
        <v>73</v>
      </c>
      <c r="E1596" s="22" t="str">
        <f t="shared" si="24"/>
        <v>Q3</v>
      </c>
      <c r="F1596" s="22" t="str">
        <f>VLOOKUP(C1596,Quotas!R:S,2,FALSE)</f>
        <v>ST</v>
      </c>
      <c r="G1596" s="4">
        <v>0</v>
      </c>
    </row>
    <row r="1597" spans="1:7" x14ac:dyDescent="0.25">
      <c r="A1597" s="2" t="s">
        <v>645</v>
      </c>
      <c r="B1597" s="3">
        <v>41457</v>
      </c>
      <c r="C1597" s="20" t="str">
        <f>VLOOKUP(D1597,Quotas!A:B,2,FALSE)</f>
        <v>Manager 5</v>
      </c>
      <c r="D1597" s="2" t="s">
        <v>74</v>
      </c>
      <c r="E1597" s="22" t="str">
        <f t="shared" si="24"/>
        <v>Q3</v>
      </c>
      <c r="F1597" s="22" t="str">
        <f>VLOOKUP(C1597,Quotas!R:S,2,FALSE)</f>
        <v>SE</v>
      </c>
      <c r="G1597" s="4">
        <v>8675</v>
      </c>
    </row>
    <row r="1598" spans="1:7" x14ac:dyDescent="0.25">
      <c r="A1598" s="2" t="s">
        <v>1959</v>
      </c>
      <c r="B1598" s="3">
        <v>41457</v>
      </c>
      <c r="C1598" s="20" t="str">
        <f>VLOOKUP(D1598,Quotas!A:B,2,FALSE)</f>
        <v>Manager 4</v>
      </c>
      <c r="D1598" s="2" t="s">
        <v>87</v>
      </c>
      <c r="E1598" s="22" t="str">
        <f t="shared" si="24"/>
        <v>Q3</v>
      </c>
      <c r="F1598" s="22" t="str">
        <f>VLOOKUP(C1598,Quotas!R:S,2,FALSE)</f>
        <v>IN</v>
      </c>
      <c r="G1598" s="4">
        <v>6000</v>
      </c>
    </row>
    <row r="1599" spans="1:7" x14ac:dyDescent="0.25">
      <c r="A1599" s="2" t="s">
        <v>321</v>
      </c>
      <c r="B1599" s="3">
        <v>41458</v>
      </c>
      <c r="C1599" s="20" t="str">
        <f>VLOOKUP(D1599,Quotas!A:B,2,FALSE)</f>
        <v>Manager 2</v>
      </c>
      <c r="D1599" s="2" t="s">
        <v>3</v>
      </c>
      <c r="E1599" s="22" t="str">
        <f t="shared" si="24"/>
        <v>Q3</v>
      </c>
      <c r="F1599" s="22" t="str">
        <f>VLOOKUP(C1599,Quotas!R:S,2,FALSE)</f>
        <v>AU</v>
      </c>
      <c r="G1599" s="4">
        <v>8869.76</v>
      </c>
    </row>
    <row r="1600" spans="1:7" x14ac:dyDescent="0.25">
      <c r="A1600" s="2" t="s">
        <v>2412</v>
      </c>
      <c r="B1600" s="3">
        <v>41458</v>
      </c>
      <c r="C1600" s="20" t="str">
        <f>VLOOKUP(D1600,Quotas!A:B,2,FALSE)</f>
        <v>Manager 11</v>
      </c>
      <c r="D1600" s="2" t="s">
        <v>108</v>
      </c>
      <c r="E1600" s="22" t="str">
        <f t="shared" si="24"/>
        <v>Q3</v>
      </c>
      <c r="F1600" s="22" t="str">
        <f>VLOOKUP(C1600,Quotas!R:S,2,FALSE)</f>
        <v>IN</v>
      </c>
      <c r="G1600" s="4">
        <v>0</v>
      </c>
    </row>
    <row r="1601" spans="1:7" x14ac:dyDescent="0.25">
      <c r="A1601" s="2" t="s">
        <v>2137</v>
      </c>
      <c r="B1601" s="3">
        <v>41458</v>
      </c>
      <c r="C1601" s="20" t="str">
        <f>VLOOKUP(D1601,Quotas!A:B,2,FALSE)</f>
        <v>Manager 9</v>
      </c>
      <c r="D1601" s="2" t="s">
        <v>14</v>
      </c>
      <c r="E1601" s="22" t="str">
        <f t="shared" si="24"/>
        <v>Q3</v>
      </c>
      <c r="F1601" s="22" t="str">
        <f>VLOOKUP(C1601,Quotas!R:S,2,FALSE)</f>
        <v>AU</v>
      </c>
      <c r="G1601" s="4">
        <v>12448.8</v>
      </c>
    </row>
    <row r="1602" spans="1:7" x14ac:dyDescent="0.25">
      <c r="A1602" s="2" t="s">
        <v>2136</v>
      </c>
      <c r="B1602" s="3">
        <v>41458</v>
      </c>
      <c r="C1602" s="20" t="str">
        <f>VLOOKUP(D1602,Quotas!A:B,2,FALSE)</f>
        <v>Manager 9</v>
      </c>
      <c r="D1602" s="2" t="s">
        <v>15</v>
      </c>
      <c r="E1602" s="22" t="str">
        <f t="shared" si="24"/>
        <v>Q3</v>
      </c>
      <c r="F1602" s="22" t="str">
        <f>VLOOKUP(C1602,Quotas!R:S,2,FALSE)</f>
        <v>AU</v>
      </c>
      <c r="G1602" s="4">
        <v>32989.33</v>
      </c>
    </row>
    <row r="1603" spans="1:7" x14ac:dyDescent="0.25">
      <c r="A1603" s="2" t="s">
        <v>4299</v>
      </c>
      <c r="B1603" s="3">
        <v>41458</v>
      </c>
      <c r="C1603" s="20" t="str">
        <f>VLOOKUP(D1603,Quotas!A:B,2,FALSE)</f>
        <v>Manager 16</v>
      </c>
      <c r="D1603" s="2" t="s">
        <v>138</v>
      </c>
      <c r="E1603" s="22" t="str">
        <f t="shared" ref="E1603:E1666" si="25">"Q"&amp;ROUNDUP(MONTH(B1603)/3,0)</f>
        <v>Q3</v>
      </c>
      <c r="F1603" s="22" t="str">
        <f>VLOOKUP(C1603,Quotas!R:S,2,FALSE)</f>
        <v>SE</v>
      </c>
      <c r="G1603" s="4">
        <v>0</v>
      </c>
    </row>
    <row r="1604" spans="1:7" x14ac:dyDescent="0.25">
      <c r="A1604" s="2" t="s">
        <v>2964</v>
      </c>
      <c r="B1604" s="3">
        <v>41458</v>
      </c>
      <c r="C1604" s="20" t="str">
        <f>VLOOKUP(D1604,Quotas!A:B,2,FALSE)</f>
        <v>Manager 13</v>
      </c>
      <c r="D1604" s="2" t="s">
        <v>35</v>
      </c>
      <c r="E1604" s="22" t="str">
        <f t="shared" si="25"/>
        <v>Q3</v>
      </c>
      <c r="F1604" s="22" t="str">
        <f>VLOOKUP(C1604,Quotas!R:S,2,FALSE)</f>
        <v>ST</v>
      </c>
      <c r="G1604" s="4">
        <v>2697.24</v>
      </c>
    </row>
    <row r="1605" spans="1:7" x14ac:dyDescent="0.25">
      <c r="A1605" s="2" t="s">
        <v>2912</v>
      </c>
      <c r="B1605" s="3">
        <v>41458</v>
      </c>
      <c r="C1605" s="20" t="str">
        <f>VLOOKUP(D1605,Quotas!A:B,2,FALSE)</f>
        <v>Manager 13</v>
      </c>
      <c r="D1605" s="2" t="s">
        <v>36</v>
      </c>
      <c r="E1605" s="22" t="str">
        <f t="shared" si="25"/>
        <v>Q3</v>
      </c>
      <c r="F1605" s="22" t="str">
        <f>VLOOKUP(C1605,Quotas!R:S,2,FALSE)</f>
        <v>ST</v>
      </c>
      <c r="G1605" s="4">
        <v>3902.7</v>
      </c>
    </row>
    <row r="1606" spans="1:7" x14ac:dyDescent="0.25">
      <c r="A1606" s="2" t="s">
        <v>3178</v>
      </c>
      <c r="B1606" s="3">
        <v>41458</v>
      </c>
      <c r="C1606" s="20" t="str">
        <f>VLOOKUP(D1606,Quotas!A:B,2,FALSE)</f>
        <v>Manager 13</v>
      </c>
      <c r="D1606" s="2" t="s">
        <v>51</v>
      </c>
      <c r="E1606" s="22" t="str">
        <f t="shared" si="25"/>
        <v>Q3</v>
      </c>
      <c r="F1606" s="22" t="str">
        <f>VLOOKUP(C1606,Quotas!R:S,2,FALSE)</f>
        <v>ST</v>
      </c>
      <c r="G1606" s="4">
        <v>0</v>
      </c>
    </row>
    <row r="1607" spans="1:7" x14ac:dyDescent="0.25">
      <c r="A1607" s="2" t="s">
        <v>3177</v>
      </c>
      <c r="B1607" s="3">
        <v>41458</v>
      </c>
      <c r="C1607" s="20" t="str">
        <f>VLOOKUP(D1607,Quotas!A:B,2,FALSE)</f>
        <v>Manager 13</v>
      </c>
      <c r="D1607" s="2" t="s">
        <v>52</v>
      </c>
      <c r="E1607" s="22" t="str">
        <f t="shared" si="25"/>
        <v>Q3</v>
      </c>
      <c r="F1607" s="22" t="str">
        <f>VLOOKUP(C1607,Quotas!R:S,2,FALSE)</f>
        <v>ST</v>
      </c>
      <c r="G1607" s="4">
        <v>0</v>
      </c>
    </row>
    <row r="1608" spans="1:7" x14ac:dyDescent="0.25">
      <c r="A1608" s="2" t="s">
        <v>4105</v>
      </c>
      <c r="B1608" s="3">
        <v>41458</v>
      </c>
      <c r="C1608" s="20" t="str">
        <f>VLOOKUP(D1608,Quotas!A:B,2,FALSE)</f>
        <v>Manager 15</v>
      </c>
      <c r="D1608" s="2" t="s">
        <v>61</v>
      </c>
      <c r="E1608" s="22" t="str">
        <f t="shared" si="25"/>
        <v>Q3</v>
      </c>
      <c r="F1608" s="22" t="str">
        <f>VLOOKUP(C1608,Quotas!R:S,2,FALSE)</f>
        <v>AU</v>
      </c>
      <c r="G1608" s="4">
        <v>3112.2</v>
      </c>
    </row>
    <row r="1609" spans="1:7" x14ac:dyDescent="0.25">
      <c r="A1609" s="2" t="s">
        <v>4106</v>
      </c>
      <c r="B1609" s="3">
        <v>41458</v>
      </c>
      <c r="C1609" s="20" t="str">
        <f>VLOOKUP(D1609,Quotas!A:B,2,FALSE)</f>
        <v>Manager 15</v>
      </c>
      <c r="D1609" s="2" t="s">
        <v>61</v>
      </c>
      <c r="E1609" s="22" t="str">
        <f t="shared" si="25"/>
        <v>Q3</v>
      </c>
      <c r="F1609" s="22" t="str">
        <f>VLOOKUP(C1609,Quotas!R:S,2,FALSE)</f>
        <v>AU</v>
      </c>
      <c r="G1609" s="4">
        <v>13486.2</v>
      </c>
    </row>
    <row r="1610" spans="1:7" x14ac:dyDescent="0.25">
      <c r="A1610" s="2" t="s">
        <v>387</v>
      </c>
      <c r="B1610" s="3">
        <v>41458</v>
      </c>
      <c r="C1610" s="20" t="str">
        <f>VLOOKUP(D1610,Quotas!A:B,2,FALSE)</f>
        <v>Manager 3</v>
      </c>
      <c r="D1610" s="2" t="s">
        <v>77</v>
      </c>
      <c r="E1610" s="22" t="str">
        <f t="shared" si="25"/>
        <v>Q3</v>
      </c>
      <c r="F1610" s="22" t="str">
        <f>VLOOKUP(C1610,Quotas!R:S,2,FALSE)</f>
        <v>SE</v>
      </c>
      <c r="G1610" s="4">
        <v>9595</v>
      </c>
    </row>
    <row r="1611" spans="1:7" x14ac:dyDescent="0.25">
      <c r="A1611" s="2" t="s">
        <v>1591</v>
      </c>
      <c r="B1611" s="3">
        <v>41459</v>
      </c>
      <c r="C1611" s="20" t="str">
        <f>VLOOKUP(D1611,Quotas!A:B,2,FALSE)</f>
        <v>Manager 6</v>
      </c>
      <c r="D1611" s="2" t="s">
        <v>40</v>
      </c>
      <c r="E1611" s="22" t="str">
        <f t="shared" si="25"/>
        <v>Q3</v>
      </c>
      <c r="F1611" s="22" t="str">
        <f>VLOOKUP(C1611,Quotas!R:S,2,FALSE)</f>
        <v>AU</v>
      </c>
      <c r="G1611" s="4">
        <v>2080</v>
      </c>
    </row>
    <row r="1612" spans="1:7" x14ac:dyDescent="0.25">
      <c r="A1612" s="2" t="s">
        <v>1406</v>
      </c>
      <c r="B1612" s="3">
        <v>41459</v>
      </c>
      <c r="C1612" s="20" t="str">
        <f>VLOOKUP(D1612,Quotas!A:B,2,FALSE)</f>
        <v>Manager 6</v>
      </c>
      <c r="D1612" s="2" t="s">
        <v>45</v>
      </c>
      <c r="E1612" s="22" t="str">
        <f t="shared" si="25"/>
        <v>Q3</v>
      </c>
      <c r="F1612" s="22" t="str">
        <f>VLOOKUP(C1612,Quotas!R:S,2,FALSE)</f>
        <v>AU</v>
      </c>
      <c r="G1612" s="4">
        <v>48550.34</v>
      </c>
    </row>
    <row r="1613" spans="1:7" x14ac:dyDescent="0.25">
      <c r="A1613" s="2" t="s">
        <v>4107</v>
      </c>
      <c r="B1613" s="3">
        <v>41459</v>
      </c>
      <c r="C1613" s="20" t="str">
        <f>VLOOKUP(D1613,Quotas!A:B,2,FALSE)</f>
        <v>Manager 15</v>
      </c>
      <c r="D1613" s="2" t="s">
        <v>57</v>
      </c>
      <c r="E1613" s="22" t="str">
        <f t="shared" si="25"/>
        <v>Q3</v>
      </c>
      <c r="F1613" s="22" t="str">
        <f>VLOOKUP(C1613,Quotas!R:S,2,FALSE)</f>
        <v>AU</v>
      </c>
      <c r="G1613" s="4">
        <v>26713.06</v>
      </c>
    </row>
    <row r="1614" spans="1:7" x14ac:dyDescent="0.25">
      <c r="A1614" s="2" t="s">
        <v>4108</v>
      </c>
      <c r="B1614" s="3">
        <v>41459</v>
      </c>
      <c r="C1614" s="20" t="str">
        <f>VLOOKUP(D1614,Quotas!A:B,2,FALSE)</f>
        <v>Manager 15</v>
      </c>
      <c r="D1614" s="2" t="s">
        <v>57</v>
      </c>
      <c r="E1614" s="22" t="str">
        <f t="shared" si="25"/>
        <v>Q3</v>
      </c>
      <c r="F1614" s="22" t="str">
        <f>VLOOKUP(C1614,Quotas!R:S,2,FALSE)</f>
        <v>AU</v>
      </c>
      <c r="G1614" s="4">
        <v>93366.03</v>
      </c>
    </row>
    <row r="1615" spans="1:7" x14ac:dyDescent="0.25">
      <c r="A1615" s="2" t="s">
        <v>1816</v>
      </c>
      <c r="B1615" s="3">
        <v>41459</v>
      </c>
      <c r="C1615" s="20" t="str">
        <f>VLOOKUP(D1615,Quotas!A:B,2,FALSE)</f>
        <v>Manager 14</v>
      </c>
      <c r="D1615" s="2" t="s">
        <v>97</v>
      </c>
      <c r="E1615" s="22" t="str">
        <f t="shared" si="25"/>
        <v>Q3</v>
      </c>
      <c r="F1615" s="22" t="str">
        <f>VLOOKUP(C1615,Quotas!R:S,2,FALSE)</f>
        <v>IN</v>
      </c>
      <c r="G1615" s="4">
        <v>11500</v>
      </c>
    </row>
    <row r="1616" spans="1:7" x14ac:dyDescent="0.25">
      <c r="A1616" s="2" t="s">
        <v>1817</v>
      </c>
      <c r="B1616" s="3">
        <v>41459</v>
      </c>
      <c r="C1616" s="20" t="str">
        <f>VLOOKUP(D1616,Quotas!A:B,2,FALSE)</f>
        <v>Manager 14</v>
      </c>
      <c r="D1616" s="2" t="s">
        <v>97</v>
      </c>
      <c r="E1616" s="22" t="str">
        <f t="shared" si="25"/>
        <v>Q3</v>
      </c>
      <c r="F1616" s="22" t="str">
        <f>VLOOKUP(C1616,Quotas!R:S,2,FALSE)</f>
        <v>IN</v>
      </c>
      <c r="G1616" s="4">
        <v>5600</v>
      </c>
    </row>
    <row r="1617" spans="1:7" x14ac:dyDescent="0.25">
      <c r="A1617" s="2" t="s">
        <v>821</v>
      </c>
      <c r="B1617" s="3">
        <v>41460</v>
      </c>
      <c r="C1617" s="20" t="str">
        <f>VLOOKUP(D1617,Quotas!A:B,2,FALSE)</f>
        <v>Manager 5</v>
      </c>
      <c r="D1617" s="2" t="s">
        <v>127</v>
      </c>
      <c r="E1617" s="22" t="str">
        <f t="shared" si="25"/>
        <v>Q3</v>
      </c>
      <c r="F1617" s="22" t="str">
        <f>VLOOKUP(C1617,Quotas!R:S,2,FALSE)</f>
        <v>SE</v>
      </c>
      <c r="G1617" s="4">
        <v>22503.65</v>
      </c>
    </row>
    <row r="1618" spans="1:7" x14ac:dyDescent="0.25">
      <c r="A1618" s="2" t="s">
        <v>1671</v>
      </c>
      <c r="B1618" s="3">
        <v>41460</v>
      </c>
      <c r="C1618" s="20" t="str">
        <f>VLOOKUP(D1618,Quotas!A:B,2,FALSE)</f>
        <v>Manager 7</v>
      </c>
      <c r="D1618" s="2" t="s">
        <v>26</v>
      </c>
      <c r="E1618" s="22" t="str">
        <f t="shared" si="25"/>
        <v>Q3</v>
      </c>
      <c r="F1618" s="22" t="str">
        <f>VLOOKUP(C1618,Quotas!R:S,2,FALSE)</f>
        <v>AU</v>
      </c>
      <c r="G1618" s="4">
        <v>29047.21</v>
      </c>
    </row>
    <row r="1619" spans="1:7" x14ac:dyDescent="0.25">
      <c r="A1619" s="2" t="s">
        <v>1670</v>
      </c>
      <c r="B1619" s="3">
        <v>41460</v>
      </c>
      <c r="C1619" s="20" t="str">
        <f>VLOOKUP(D1619,Quotas!A:B,2,FALSE)</f>
        <v>Manager 7</v>
      </c>
      <c r="D1619" s="2" t="s">
        <v>28</v>
      </c>
      <c r="E1619" s="22" t="str">
        <f t="shared" si="25"/>
        <v>Q3</v>
      </c>
      <c r="F1619" s="22" t="str">
        <f>VLOOKUP(C1619,Quotas!R:S,2,FALSE)</f>
        <v>AU</v>
      </c>
      <c r="G1619" s="4">
        <v>0</v>
      </c>
    </row>
    <row r="1620" spans="1:7" x14ac:dyDescent="0.25">
      <c r="A1620" s="2" t="s">
        <v>1407</v>
      </c>
      <c r="B1620" s="3">
        <v>41460</v>
      </c>
      <c r="C1620" s="20" t="str">
        <f>VLOOKUP(D1620,Quotas!A:B,2,FALSE)</f>
        <v>Manager 6</v>
      </c>
      <c r="D1620" s="2" t="s">
        <v>42</v>
      </c>
      <c r="E1620" s="22" t="str">
        <f t="shared" si="25"/>
        <v>Q3</v>
      </c>
      <c r="F1620" s="22" t="str">
        <f>VLOOKUP(C1620,Quotas!R:S,2,FALSE)</f>
        <v>AU</v>
      </c>
      <c r="G1620" s="4">
        <v>10100</v>
      </c>
    </row>
    <row r="1621" spans="1:7" x14ac:dyDescent="0.25">
      <c r="A1621" s="2" t="s">
        <v>1408</v>
      </c>
      <c r="B1621" s="3">
        <v>41460</v>
      </c>
      <c r="C1621" s="20" t="str">
        <f>VLOOKUP(D1621,Quotas!A:B,2,FALSE)</f>
        <v>Manager 6</v>
      </c>
      <c r="D1621" s="2" t="s">
        <v>45</v>
      </c>
      <c r="E1621" s="22" t="str">
        <f t="shared" si="25"/>
        <v>Q3</v>
      </c>
      <c r="F1621" s="22" t="str">
        <f>VLOOKUP(C1621,Quotas!R:S,2,FALSE)</f>
        <v>AU</v>
      </c>
      <c r="G1621" s="4">
        <v>18154.509999999998</v>
      </c>
    </row>
    <row r="1622" spans="1:7" x14ac:dyDescent="0.25">
      <c r="A1622" s="2" t="s">
        <v>322</v>
      </c>
      <c r="B1622" s="3">
        <v>41460</v>
      </c>
      <c r="C1622" s="20" t="str">
        <f>VLOOKUP(D1622,Quotas!A:B,2,FALSE)</f>
        <v>Manager 2</v>
      </c>
      <c r="D1622" s="2" t="s">
        <v>7</v>
      </c>
      <c r="E1622" s="22" t="str">
        <f t="shared" si="25"/>
        <v>Q3</v>
      </c>
      <c r="F1622" s="22" t="str">
        <f>VLOOKUP(C1622,Quotas!R:S,2,FALSE)</f>
        <v>AU</v>
      </c>
      <c r="G1622" s="4">
        <v>10374</v>
      </c>
    </row>
    <row r="1623" spans="1:7" x14ac:dyDescent="0.25">
      <c r="A1623" s="2" t="s">
        <v>3179</v>
      </c>
      <c r="B1623" s="3">
        <v>41460</v>
      </c>
      <c r="C1623" s="20" t="str">
        <f>VLOOKUP(D1623,Quotas!A:B,2,FALSE)</f>
        <v>Manager 13</v>
      </c>
      <c r="D1623" s="2" t="s">
        <v>51</v>
      </c>
      <c r="E1623" s="22" t="str">
        <f t="shared" si="25"/>
        <v>Q3</v>
      </c>
      <c r="F1623" s="22" t="str">
        <f>VLOOKUP(C1623,Quotas!R:S,2,FALSE)</f>
        <v>ST</v>
      </c>
      <c r="G1623" s="4">
        <v>0</v>
      </c>
    </row>
    <row r="1624" spans="1:7" x14ac:dyDescent="0.25">
      <c r="A1624" s="2" t="s">
        <v>2806</v>
      </c>
      <c r="B1624" s="3">
        <v>41460</v>
      </c>
      <c r="C1624" s="20" t="str">
        <f>VLOOKUP(D1624,Quotas!A:B,2,FALSE)</f>
        <v>Manager 12</v>
      </c>
      <c r="D1624" s="2" t="s">
        <v>79</v>
      </c>
      <c r="E1624" s="22" t="str">
        <f t="shared" si="25"/>
        <v>Q3</v>
      </c>
      <c r="F1624" s="22" t="str">
        <f>VLOOKUP(C1624,Quotas!R:S,2,FALSE)</f>
        <v>ST</v>
      </c>
      <c r="G1624" s="4">
        <v>11226.1</v>
      </c>
    </row>
    <row r="1625" spans="1:7" x14ac:dyDescent="0.25">
      <c r="A1625" s="2" t="s">
        <v>970</v>
      </c>
      <c r="B1625" s="3">
        <v>41461</v>
      </c>
      <c r="C1625" s="20" t="str">
        <f>VLOOKUP(D1625,Quotas!A:B,2,FALSE)</f>
        <v>Manager 16</v>
      </c>
      <c r="D1625" s="2" t="s">
        <v>140</v>
      </c>
      <c r="E1625" s="22" t="str">
        <f t="shared" si="25"/>
        <v>Q3</v>
      </c>
      <c r="F1625" s="22" t="str">
        <f>VLOOKUP(C1625,Quotas!R:S,2,FALSE)</f>
        <v>SE</v>
      </c>
      <c r="G1625" s="4">
        <v>14300</v>
      </c>
    </row>
    <row r="1626" spans="1:7" x14ac:dyDescent="0.25">
      <c r="A1626" s="2" t="s">
        <v>2522</v>
      </c>
      <c r="B1626" s="3">
        <v>41463</v>
      </c>
      <c r="C1626" s="20" t="str">
        <f>VLOOKUP(D1626,Quotas!A:B,2,FALSE)</f>
        <v>Manager 11</v>
      </c>
      <c r="D1626" s="2" t="s">
        <v>113</v>
      </c>
      <c r="E1626" s="22" t="str">
        <f t="shared" si="25"/>
        <v>Q3</v>
      </c>
      <c r="F1626" s="22" t="str">
        <f>VLOOKUP(C1626,Quotas!R:S,2,FALSE)</f>
        <v>IN</v>
      </c>
      <c r="G1626" s="4">
        <v>333.33</v>
      </c>
    </row>
    <row r="1627" spans="1:7" x14ac:dyDescent="0.25">
      <c r="A1627" s="2" t="s">
        <v>2523</v>
      </c>
      <c r="B1627" s="3">
        <v>41463</v>
      </c>
      <c r="C1627" s="20" t="str">
        <f>VLOOKUP(D1627,Quotas!A:B,2,FALSE)</f>
        <v>Manager 11</v>
      </c>
      <c r="D1627" s="2" t="s">
        <v>113</v>
      </c>
      <c r="E1627" s="22" t="str">
        <f t="shared" si="25"/>
        <v>Q3</v>
      </c>
      <c r="F1627" s="22" t="str">
        <f>VLOOKUP(C1627,Quotas!R:S,2,FALSE)</f>
        <v>IN</v>
      </c>
      <c r="G1627" s="4">
        <v>5666.67</v>
      </c>
    </row>
    <row r="1628" spans="1:7" x14ac:dyDescent="0.25">
      <c r="A1628" s="2" t="s">
        <v>898</v>
      </c>
      <c r="B1628" s="3">
        <v>41463</v>
      </c>
      <c r="C1628" s="20" t="str">
        <f>VLOOKUP(D1628,Quotas!A:B,2,FALSE)</f>
        <v>Manager 5</v>
      </c>
      <c r="D1628" s="2" t="s">
        <v>119</v>
      </c>
      <c r="E1628" s="22" t="str">
        <f t="shared" si="25"/>
        <v>Q3</v>
      </c>
      <c r="F1628" s="22" t="str">
        <f>VLOOKUP(C1628,Quotas!R:S,2,FALSE)</f>
        <v>SE</v>
      </c>
      <c r="G1628" s="4">
        <v>25823.48</v>
      </c>
    </row>
    <row r="1629" spans="1:7" x14ac:dyDescent="0.25">
      <c r="A1629" s="2" t="s">
        <v>2820</v>
      </c>
      <c r="B1629" s="3">
        <v>41463</v>
      </c>
      <c r="C1629" s="20" t="str">
        <f>VLOOKUP(D1629,Quotas!A:B,2,FALSE)</f>
        <v>Manager 7</v>
      </c>
      <c r="D1629" s="2" t="s">
        <v>29</v>
      </c>
      <c r="E1629" s="22" t="str">
        <f t="shared" si="25"/>
        <v>Q3</v>
      </c>
      <c r="F1629" s="22" t="str">
        <f>VLOOKUP(C1629,Quotas!R:S,2,FALSE)</f>
        <v>AU</v>
      </c>
      <c r="G1629" s="4">
        <v>24288.85</v>
      </c>
    </row>
    <row r="1630" spans="1:7" x14ac:dyDescent="0.25">
      <c r="A1630" s="2" t="s">
        <v>1409</v>
      </c>
      <c r="B1630" s="3">
        <v>41463</v>
      </c>
      <c r="C1630" s="20" t="str">
        <f>VLOOKUP(D1630,Quotas!A:B,2,FALSE)</f>
        <v>Manager 6</v>
      </c>
      <c r="D1630" s="2" t="s">
        <v>45</v>
      </c>
      <c r="E1630" s="22" t="str">
        <f t="shared" si="25"/>
        <v>Q3</v>
      </c>
      <c r="F1630" s="22" t="str">
        <f>VLOOKUP(C1630,Quotas!R:S,2,FALSE)</f>
        <v>AU</v>
      </c>
      <c r="G1630" s="4">
        <v>78116.25</v>
      </c>
    </row>
    <row r="1631" spans="1:7" x14ac:dyDescent="0.25">
      <c r="A1631" s="2" t="s">
        <v>3351</v>
      </c>
      <c r="B1631" s="3">
        <v>41463</v>
      </c>
      <c r="C1631" s="20" t="str">
        <f>VLOOKUP(D1631,Quotas!A:B,2,FALSE)</f>
        <v>Manager 13</v>
      </c>
      <c r="D1631" s="2" t="s">
        <v>50</v>
      </c>
      <c r="E1631" s="22" t="str">
        <f t="shared" si="25"/>
        <v>Q3</v>
      </c>
      <c r="F1631" s="22" t="str">
        <f>VLOOKUP(C1631,Quotas!R:S,2,FALSE)</f>
        <v>ST</v>
      </c>
      <c r="G1631" s="4">
        <v>6743.1</v>
      </c>
    </row>
    <row r="1632" spans="1:7" x14ac:dyDescent="0.25">
      <c r="A1632" s="2" t="s">
        <v>3825</v>
      </c>
      <c r="B1632" s="3">
        <v>41463</v>
      </c>
      <c r="C1632" s="20" t="str">
        <f>VLOOKUP(D1632,Quotas!A:B,2,FALSE)</f>
        <v>Manager 15</v>
      </c>
      <c r="D1632" s="2" t="s">
        <v>58</v>
      </c>
      <c r="E1632" s="22" t="str">
        <f t="shared" si="25"/>
        <v>Q3</v>
      </c>
      <c r="F1632" s="22" t="str">
        <f>VLOOKUP(C1632,Quotas!R:S,2,FALSE)</f>
        <v>AU</v>
      </c>
      <c r="G1632" s="4">
        <v>0</v>
      </c>
    </row>
    <row r="1633" spans="1:7" x14ac:dyDescent="0.25">
      <c r="A1633" s="2" t="s">
        <v>4109</v>
      </c>
      <c r="B1633" s="3">
        <v>41463</v>
      </c>
      <c r="C1633" s="20" t="str">
        <f>VLOOKUP(D1633,Quotas!A:B,2,FALSE)</f>
        <v>Manager 15</v>
      </c>
      <c r="D1633" s="2" t="s">
        <v>61</v>
      </c>
      <c r="E1633" s="22" t="str">
        <f t="shared" si="25"/>
        <v>Q3</v>
      </c>
      <c r="F1633" s="22" t="str">
        <f>VLOOKUP(C1633,Quotas!R:S,2,FALSE)</f>
        <v>AU</v>
      </c>
      <c r="G1633" s="4">
        <v>0</v>
      </c>
    </row>
    <row r="1634" spans="1:7" x14ac:dyDescent="0.25">
      <c r="A1634" s="2" t="s">
        <v>3545</v>
      </c>
      <c r="B1634" s="3">
        <v>41463</v>
      </c>
      <c r="C1634" s="20" t="str">
        <f>VLOOKUP(D1634,Quotas!A:B,2,FALSE)</f>
        <v>Manager 5</v>
      </c>
      <c r="D1634" s="2" t="s">
        <v>68</v>
      </c>
      <c r="E1634" s="22" t="str">
        <f t="shared" si="25"/>
        <v>Q3</v>
      </c>
      <c r="F1634" s="22" t="str">
        <f>VLOOKUP(C1634,Quotas!R:S,2,FALSE)</f>
        <v>SE</v>
      </c>
      <c r="G1634" s="4">
        <v>40900</v>
      </c>
    </row>
    <row r="1635" spans="1:7" x14ac:dyDescent="0.25">
      <c r="A1635" s="2" t="s">
        <v>646</v>
      </c>
      <c r="B1635" s="3">
        <v>41463</v>
      </c>
      <c r="C1635" s="20" t="str">
        <f>VLOOKUP(D1635,Quotas!A:B,2,FALSE)</f>
        <v>Manager 5</v>
      </c>
      <c r="D1635" s="2" t="s">
        <v>74</v>
      </c>
      <c r="E1635" s="22" t="str">
        <f t="shared" si="25"/>
        <v>Q3</v>
      </c>
      <c r="F1635" s="22" t="str">
        <f>VLOOKUP(C1635,Quotas!R:S,2,FALSE)</f>
        <v>SE</v>
      </c>
      <c r="G1635" s="4">
        <v>0</v>
      </c>
    </row>
    <row r="1636" spans="1:7" x14ac:dyDescent="0.25">
      <c r="A1636" s="2" t="s">
        <v>388</v>
      </c>
      <c r="B1636" s="3">
        <v>41463</v>
      </c>
      <c r="C1636" s="20" t="str">
        <f>VLOOKUP(D1636,Quotas!A:B,2,FALSE)</f>
        <v>Manager 3</v>
      </c>
      <c r="D1636" s="2" t="s">
        <v>76</v>
      </c>
      <c r="E1636" s="22" t="str">
        <f t="shared" si="25"/>
        <v>Q3</v>
      </c>
      <c r="F1636" s="22" t="str">
        <f>VLOOKUP(C1636,Quotas!R:S,2,FALSE)</f>
        <v>SE</v>
      </c>
      <c r="G1636" s="4">
        <v>7110</v>
      </c>
    </row>
    <row r="1637" spans="1:7" x14ac:dyDescent="0.25">
      <c r="A1637" s="2" t="s">
        <v>389</v>
      </c>
      <c r="B1637" s="3">
        <v>41463</v>
      </c>
      <c r="C1637" s="20" t="str">
        <f>VLOOKUP(D1637,Quotas!A:B,2,FALSE)</f>
        <v>Manager 3</v>
      </c>
      <c r="D1637" s="2" t="s">
        <v>77</v>
      </c>
      <c r="E1637" s="22" t="str">
        <f t="shared" si="25"/>
        <v>Q3</v>
      </c>
      <c r="F1637" s="22" t="str">
        <f>VLOOKUP(C1637,Quotas!R:S,2,FALSE)</f>
        <v>SE</v>
      </c>
      <c r="G1637" s="4">
        <v>12911.74</v>
      </c>
    </row>
    <row r="1638" spans="1:7" x14ac:dyDescent="0.25">
      <c r="A1638" s="2" t="s">
        <v>390</v>
      </c>
      <c r="B1638" s="3">
        <v>41463</v>
      </c>
      <c r="C1638" s="20" t="str">
        <f>VLOOKUP(D1638,Quotas!A:B,2,FALSE)</f>
        <v>Manager 3</v>
      </c>
      <c r="D1638" s="2" t="s">
        <v>77</v>
      </c>
      <c r="E1638" s="22" t="str">
        <f t="shared" si="25"/>
        <v>Q3</v>
      </c>
      <c r="F1638" s="22" t="str">
        <f>VLOOKUP(C1638,Quotas!R:S,2,FALSE)</f>
        <v>SE</v>
      </c>
      <c r="G1638" s="4">
        <v>61132.11</v>
      </c>
    </row>
    <row r="1639" spans="1:7" x14ac:dyDescent="0.25">
      <c r="A1639" s="2" t="s">
        <v>2690</v>
      </c>
      <c r="B1639" s="3">
        <v>41463</v>
      </c>
      <c r="C1639" s="20" t="str">
        <f>VLOOKUP(D1639,Quotas!A:B,2,FALSE)</f>
        <v>Manager 12</v>
      </c>
      <c r="D1639" s="2" t="s">
        <v>79</v>
      </c>
      <c r="E1639" s="22" t="str">
        <f t="shared" si="25"/>
        <v>Q3</v>
      </c>
      <c r="F1639" s="22" t="str">
        <f>VLOOKUP(C1639,Quotas!R:S,2,FALSE)</f>
        <v>ST</v>
      </c>
      <c r="G1639" s="4">
        <v>1000</v>
      </c>
    </row>
    <row r="1640" spans="1:7" x14ac:dyDescent="0.25">
      <c r="A1640" s="2" t="s">
        <v>1071</v>
      </c>
      <c r="B1640" s="3">
        <v>41464</v>
      </c>
      <c r="C1640" s="20" t="str">
        <f>VLOOKUP(D1640,Quotas!A:B,2,FALSE)</f>
        <v>Manager 16</v>
      </c>
      <c r="D1640" s="2" t="s">
        <v>118</v>
      </c>
      <c r="E1640" s="22" t="str">
        <f t="shared" si="25"/>
        <v>Q3</v>
      </c>
      <c r="F1640" s="22" t="str">
        <f>VLOOKUP(C1640,Quotas!R:S,2,FALSE)</f>
        <v>SE</v>
      </c>
      <c r="G1640" s="4">
        <v>8265</v>
      </c>
    </row>
    <row r="1641" spans="1:7" x14ac:dyDescent="0.25">
      <c r="A1641" s="2" t="s">
        <v>1592</v>
      </c>
      <c r="B1641" s="3">
        <v>41464</v>
      </c>
      <c r="C1641" s="20" t="str">
        <f>VLOOKUP(D1641,Quotas!A:B,2,FALSE)</f>
        <v>Manager 6</v>
      </c>
      <c r="D1641" s="2" t="s">
        <v>40</v>
      </c>
      <c r="E1641" s="22" t="str">
        <f t="shared" si="25"/>
        <v>Q3</v>
      </c>
      <c r="F1641" s="22" t="str">
        <f>VLOOKUP(C1641,Quotas!R:S,2,FALSE)</f>
        <v>AU</v>
      </c>
      <c r="G1641" s="4">
        <v>0</v>
      </c>
    </row>
    <row r="1642" spans="1:7" x14ac:dyDescent="0.25">
      <c r="A1642" s="2" t="s">
        <v>1410</v>
      </c>
      <c r="B1642" s="3">
        <v>41464</v>
      </c>
      <c r="C1642" s="20" t="str">
        <f>VLOOKUP(D1642,Quotas!A:B,2,FALSE)</f>
        <v>Manager 6</v>
      </c>
      <c r="D1642" s="2" t="s">
        <v>45</v>
      </c>
      <c r="E1642" s="22" t="str">
        <f t="shared" si="25"/>
        <v>Q3</v>
      </c>
      <c r="F1642" s="22" t="str">
        <f>VLOOKUP(C1642,Quotas!R:S,2,FALSE)</f>
        <v>AU</v>
      </c>
      <c r="G1642" s="4">
        <v>0</v>
      </c>
    </row>
    <row r="1643" spans="1:7" x14ac:dyDescent="0.25">
      <c r="A1643" s="2" t="s">
        <v>3352</v>
      </c>
      <c r="B1643" s="3">
        <v>41464</v>
      </c>
      <c r="C1643" s="20" t="str">
        <f>VLOOKUP(D1643,Quotas!A:B,2,FALSE)</f>
        <v>Manager 13</v>
      </c>
      <c r="D1643" s="2" t="s">
        <v>50</v>
      </c>
      <c r="E1643" s="22" t="str">
        <f t="shared" si="25"/>
        <v>Q3</v>
      </c>
      <c r="F1643" s="22" t="str">
        <f>VLOOKUP(C1643,Quotas!R:S,2,FALSE)</f>
        <v>ST</v>
      </c>
      <c r="G1643" s="4">
        <v>0</v>
      </c>
    </row>
    <row r="1644" spans="1:7" x14ac:dyDescent="0.25">
      <c r="A1644" s="2" t="s">
        <v>4110</v>
      </c>
      <c r="B1644" s="3">
        <v>41464</v>
      </c>
      <c r="C1644" s="20" t="str">
        <f>VLOOKUP(D1644,Quotas!A:B,2,FALSE)</f>
        <v>Manager 15</v>
      </c>
      <c r="D1644" s="2" t="s">
        <v>61</v>
      </c>
      <c r="E1644" s="22" t="str">
        <f t="shared" si="25"/>
        <v>Q3</v>
      </c>
      <c r="F1644" s="22" t="str">
        <f>VLOOKUP(C1644,Quotas!R:S,2,FALSE)</f>
        <v>AU</v>
      </c>
      <c r="G1644" s="4">
        <v>129.68</v>
      </c>
    </row>
    <row r="1645" spans="1:7" x14ac:dyDescent="0.25">
      <c r="A1645" s="2" t="s">
        <v>4111</v>
      </c>
      <c r="B1645" s="3">
        <v>41464</v>
      </c>
      <c r="C1645" s="20" t="str">
        <f>VLOOKUP(D1645,Quotas!A:B,2,FALSE)</f>
        <v>Manager 15</v>
      </c>
      <c r="D1645" s="2" t="s">
        <v>61</v>
      </c>
      <c r="E1645" s="22" t="str">
        <f t="shared" si="25"/>
        <v>Q3</v>
      </c>
      <c r="F1645" s="22" t="str">
        <f>VLOOKUP(C1645,Quotas!R:S,2,FALSE)</f>
        <v>AU</v>
      </c>
      <c r="G1645" s="4">
        <v>29565.91</v>
      </c>
    </row>
    <row r="1646" spans="1:7" x14ac:dyDescent="0.25">
      <c r="A1646" s="2" t="s">
        <v>4112</v>
      </c>
      <c r="B1646" s="3">
        <v>41464</v>
      </c>
      <c r="C1646" s="20" t="str">
        <f>VLOOKUP(D1646,Quotas!A:B,2,FALSE)</f>
        <v>Manager 15</v>
      </c>
      <c r="D1646" s="2" t="s">
        <v>61</v>
      </c>
      <c r="E1646" s="22" t="str">
        <f t="shared" si="25"/>
        <v>Q3</v>
      </c>
      <c r="F1646" s="22" t="str">
        <f>VLOOKUP(C1646,Quotas!R:S,2,FALSE)</f>
        <v>AU</v>
      </c>
      <c r="G1646" s="4">
        <v>14004.9</v>
      </c>
    </row>
    <row r="1647" spans="1:7" x14ac:dyDescent="0.25">
      <c r="A1647" s="2" t="s">
        <v>647</v>
      </c>
      <c r="B1647" s="3">
        <v>41464</v>
      </c>
      <c r="C1647" s="20" t="str">
        <f>VLOOKUP(D1647,Quotas!A:B,2,FALSE)</f>
        <v>Manager 5</v>
      </c>
      <c r="D1647" s="2" t="s">
        <v>74</v>
      </c>
      <c r="E1647" s="22" t="str">
        <f t="shared" si="25"/>
        <v>Q3</v>
      </c>
      <c r="F1647" s="22" t="str">
        <f>VLOOKUP(C1647,Quotas!R:S,2,FALSE)</f>
        <v>SE</v>
      </c>
      <c r="G1647" s="4">
        <v>1645.85</v>
      </c>
    </row>
    <row r="1648" spans="1:7" x14ac:dyDescent="0.25">
      <c r="A1648" s="2" t="s">
        <v>648</v>
      </c>
      <c r="B1648" s="3">
        <v>41464</v>
      </c>
      <c r="C1648" s="20" t="str">
        <f>VLOOKUP(D1648,Quotas!A:B,2,FALSE)</f>
        <v>Manager 5</v>
      </c>
      <c r="D1648" s="2" t="s">
        <v>74</v>
      </c>
      <c r="E1648" s="22" t="str">
        <f t="shared" si="25"/>
        <v>Q3</v>
      </c>
      <c r="F1648" s="22" t="str">
        <f>VLOOKUP(C1648,Quotas!R:S,2,FALSE)</f>
        <v>SE</v>
      </c>
      <c r="G1648" s="4">
        <v>54435</v>
      </c>
    </row>
    <row r="1649" spans="1:7" x14ac:dyDescent="0.25">
      <c r="A1649" s="2" t="s">
        <v>2691</v>
      </c>
      <c r="B1649" s="3">
        <v>41464</v>
      </c>
      <c r="C1649" s="20" t="str">
        <f>VLOOKUP(D1649,Quotas!A:B,2,FALSE)</f>
        <v>Manager 12</v>
      </c>
      <c r="D1649" s="2" t="s">
        <v>79</v>
      </c>
      <c r="E1649" s="22" t="str">
        <f t="shared" si="25"/>
        <v>Q3</v>
      </c>
      <c r="F1649" s="22" t="str">
        <f>VLOOKUP(C1649,Quotas!R:S,2,FALSE)</f>
        <v>ST</v>
      </c>
      <c r="G1649" s="4">
        <v>2000</v>
      </c>
    </row>
    <row r="1650" spans="1:7" x14ac:dyDescent="0.25">
      <c r="A1650" s="2" t="s">
        <v>560</v>
      </c>
      <c r="B1650" s="3">
        <v>41464</v>
      </c>
      <c r="C1650" s="20" t="str">
        <f>VLOOKUP(D1650,Quotas!A:B,2,FALSE)</f>
        <v>Manager 4</v>
      </c>
      <c r="D1650" s="2" t="s">
        <v>91</v>
      </c>
      <c r="E1650" s="22" t="str">
        <f t="shared" si="25"/>
        <v>Q3</v>
      </c>
      <c r="F1650" s="22" t="str">
        <f>VLOOKUP(C1650,Quotas!R:S,2,FALSE)</f>
        <v>IN</v>
      </c>
      <c r="G1650" s="4">
        <v>8700</v>
      </c>
    </row>
    <row r="1651" spans="1:7" x14ac:dyDescent="0.25">
      <c r="A1651" s="2" t="s">
        <v>1818</v>
      </c>
      <c r="B1651" s="3">
        <v>41464</v>
      </c>
      <c r="C1651" s="20" t="str">
        <f>VLOOKUP(D1651,Quotas!A:B,2,FALSE)</f>
        <v>Manager 14</v>
      </c>
      <c r="D1651" s="2" t="s">
        <v>97</v>
      </c>
      <c r="E1651" s="22" t="str">
        <f t="shared" si="25"/>
        <v>Q3</v>
      </c>
      <c r="F1651" s="22" t="str">
        <f>VLOOKUP(C1651,Quotas!R:S,2,FALSE)</f>
        <v>IN</v>
      </c>
      <c r="G1651" s="4">
        <v>19800</v>
      </c>
    </row>
    <row r="1652" spans="1:7" x14ac:dyDescent="0.25">
      <c r="A1652" s="2" t="s">
        <v>2138</v>
      </c>
      <c r="B1652" s="3">
        <v>41465</v>
      </c>
      <c r="C1652" s="20" t="str">
        <f>VLOOKUP(D1652,Quotas!A:B,2,FALSE)</f>
        <v>Manager 9</v>
      </c>
      <c r="D1652" s="2" t="s">
        <v>18</v>
      </c>
      <c r="E1652" s="22" t="str">
        <f t="shared" si="25"/>
        <v>Q3</v>
      </c>
      <c r="F1652" s="22" t="str">
        <f>VLOOKUP(C1652,Quotas!R:S,2,FALSE)</f>
        <v>AU</v>
      </c>
      <c r="G1652" s="4">
        <v>15561.01</v>
      </c>
    </row>
    <row r="1653" spans="1:7" x14ac:dyDescent="0.25">
      <c r="A1653" s="2" t="s">
        <v>2965</v>
      </c>
      <c r="B1653" s="3">
        <v>41465</v>
      </c>
      <c r="C1653" s="20" t="str">
        <f>VLOOKUP(D1653,Quotas!A:B,2,FALSE)</f>
        <v>Manager 13</v>
      </c>
      <c r="D1653" s="2" t="s">
        <v>35</v>
      </c>
      <c r="E1653" s="22" t="str">
        <f t="shared" si="25"/>
        <v>Q3</v>
      </c>
      <c r="F1653" s="22" t="str">
        <f>VLOOKUP(C1653,Quotas!R:S,2,FALSE)</f>
        <v>ST</v>
      </c>
      <c r="G1653" s="4">
        <v>0</v>
      </c>
    </row>
    <row r="1654" spans="1:7" x14ac:dyDescent="0.25">
      <c r="A1654" s="2" t="s">
        <v>3460</v>
      </c>
      <c r="B1654" s="3">
        <v>41465</v>
      </c>
      <c r="C1654" s="20" t="str">
        <f>VLOOKUP(D1654,Quotas!A:B,2,FALSE)</f>
        <v>Manager 6</v>
      </c>
      <c r="D1654" s="2" t="s">
        <v>41</v>
      </c>
      <c r="E1654" s="22" t="str">
        <f t="shared" si="25"/>
        <v>Q3</v>
      </c>
      <c r="F1654" s="22" t="str">
        <f>VLOOKUP(C1654,Quotas!R:S,2,FALSE)</f>
        <v>AU</v>
      </c>
      <c r="G1654" s="4">
        <v>6600</v>
      </c>
    </row>
    <row r="1655" spans="1:7" x14ac:dyDescent="0.25">
      <c r="A1655" s="2" t="s">
        <v>1148</v>
      </c>
      <c r="B1655" s="3">
        <v>41465</v>
      </c>
      <c r="C1655" s="20" t="str">
        <f>VLOOKUP(D1655,Quotas!A:B,2,FALSE)</f>
        <v>Manager 6</v>
      </c>
      <c r="D1655" s="2" t="s">
        <v>43</v>
      </c>
      <c r="E1655" s="22" t="str">
        <f t="shared" si="25"/>
        <v>Q3</v>
      </c>
      <c r="F1655" s="22" t="str">
        <f>VLOOKUP(C1655,Quotas!R:S,2,FALSE)</f>
        <v>AU</v>
      </c>
      <c r="G1655" s="4">
        <v>0</v>
      </c>
    </row>
    <row r="1656" spans="1:7" x14ac:dyDescent="0.25">
      <c r="A1656" s="2" t="s">
        <v>1412</v>
      </c>
      <c r="B1656" s="3">
        <v>41465</v>
      </c>
      <c r="C1656" s="20" t="str">
        <f>VLOOKUP(D1656,Quotas!A:B,2,FALSE)</f>
        <v>Manager 6</v>
      </c>
      <c r="D1656" s="2" t="s">
        <v>44</v>
      </c>
      <c r="E1656" s="22" t="str">
        <f t="shared" si="25"/>
        <v>Q3</v>
      </c>
      <c r="F1656" s="22" t="str">
        <f>VLOOKUP(C1656,Quotas!R:S,2,FALSE)</f>
        <v>AU</v>
      </c>
      <c r="G1656" s="4">
        <v>21785.41</v>
      </c>
    </row>
    <row r="1657" spans="1:7" x14ac:dyDescent="0.25">
      <c r="A1657" s="2" t="s">
        <v>1411</v>
      </c>
      <c r="B1657" s="3">
        <v>41465</v>
      </c>
      <c r="C1657" s="20" t="str">
        <f>VLOOKUP(D1657,Quotas!A:B,2,FALSE)</f>
        <v>Manager 6</v>
      </c>
      <c r="D1657" s="2" t="s">
        <v>45</v>
      </c>
      <c r="E1657" s="22" t="str">
        <f t="shared" si="25"/>
        <v>Q3</v>
      </c>
      <c r="F1657" s="22" t="str">
        <f>VLOOKUP(C1657,Quotas!R:S,2,FALSE)</f>
        <v>AU</v>
      </c>
      <c r="G1657" s="4">
        <v>0</v>
      </c>
    </row>
    <row r="1658" spans="1:7" x14ac:dyDescent="0.25">
      <c r="A1658" s="2" t="s">
        <v>3353</v>
      </c>
      <c r="B1658" s="3">
        <v>41465</v>
      </c>
      <c r="C1658" s="20" t="str">
        <f>VLOOKUP(D1658,Quotas!A:B,2,FALSE)</f>
        <v>Manager 13</v>
      </c>
      <c r="D1658" s="2" t="s">
        <v>50</v>
      </c>
      <c r="E1658" s="22" t="str">
        <f t="shared" si="25"/>
        <v>Q3</v>
      </c>
      <c r="F1658" s="22" t="str">
        <f>VLOOKUP(C1658,Quotas!R:S,2,FALSE)</f>
        <v>ST</v>
      </c>
      <c r="G1658" s="4">
        <v>6743.1</v>
      </c>
    </row>
    <row r="1659" spans="1:7" x14ac:dyDescent="0.25">
      <c r="A1659" s="2" t="s">
        <v>3180</v>
      </c>
      <c r="B1659" s="3">
        <v>41465</v>
      </c>
      <c r="C1659" s="20" t="str">
        <f>VLOOKUP(D1659,Quotas!A:B,2,FALSE)</f>
        <v>Manager 13</v>
      </c>
      <c r="D1659" s="2" t="s">
        <v>51</v>
      </c>
      <c r="E1659" s="22" t="str">
        <f t="shared" si="25"/>
        <v>Q3</v>
      </c>
      <c r="F1659" s="22" t="str">
        <f>VLOOKUP(C1659,Quotas!R:S,2,FALSE)</f>
        <v>ST</v>
      </c>
      <c r="G1659" s="4">
        <v>0</v>
      </c>
    </row>
    <row r="1660" spans="1:7" x14ac:dyDescent="0.25">
      <c r="A1660" s="2" t="s">
        <v>2336</v>
      </c>
      <c r="B1660" s="3">
        <v>41465</v>
      </c>
      <c r="C1660" s="20" t="str">
        <f>VLOOKUP(D1660,Quotas!A:B,2,FALSE)</f>
        <v>Manager 5</v>
      </c>
      <c r="D1660" s="2" t="s">
        <v>70</v>
      </c>
      <c r="E1660" s="22" t="str">
        <f t="shared" si="25"/>
        <v>Q3</v>
      </c>
      <c r="F1660" s="22" t="str">
        <f>VLOOKUP(C1660,Quotas!R:S,2,FALSE)</f>
        <v>SE</v>
      </c>
      <c r="G1660" s="4">
        <v>8700</v>
      </c>
    </row>
    <row r="1661" spans="1:7" x14ac:dyDescent="0.25">
      <c r="A1661" s="2" t="s">
        <v>649</v>
      </c>
      <c r="B1661" s="3">
        <v>41465</v>
      </c>
      <c r="C1661" s="20" t="str">
        <f>VLOOKUP(D1661,Quotas!A:B,2,FALSE)</f>
        <v>Manager 5</v>
      </c>
      <c r="D1661" s="2" t="s">
        <v>74</v>
      </c>
      <c r="E1661" s="22" t="str">
        <f t="shared" si="25"/>
        <v>Q3</v>
      </c>
      <c r="F1661" s="22" t="str">
        <f>VLOOKUP(C1661,Quotas!R:S,2,FALSE)</f>
        <v>SE</v>
      </c>
      <c r="G1661" s="4">
        <v>3204.17</v>
      </c>
    </row>
    <row r="1662" spans="1:7" x14ac:dyDescent="0.25">
      <c r="A1662" s="2" t="s">
        <v>1753</v>
      </c>
      <c r="B1662" s="3">
        <v>41466</v>
      </c>
      <c r="C1662" s="20" t="str">
        <f>VLOOKUP(D1662,Quotas!A:B,2,FALSE)</f>
        <v>Manager 11</v>
      </c>
      <c r="D1662" s="2" t="s">
        <v>105</v>
      </c>
      <c r="E1662" s="22" t="str">
        <f t="shared" si="25"/>
        <v>Q3</v>
      </c>
      <c r="F1662" s="22" t="str">
        <f>VLOOKUP(C1662,Quotas!R:S,2,FALSE)</f>
        <v>IN</v>
      </c>
      <c r="G1662" s="4">
        <v>700</v>
      </c>
    </row>
    <row r="1663" spans="1:7" x14ac:dyDescent="0.25">
      <c r="A1663" s="2" t="s">
        <v>971</v>
      </c>
      <c r="B1663" s="3">
        <v>41466</v>
      </c>
      <c r="C1663" s="20" t="str">
        <f>VLOOKUP(D1663,Quotas!A:B,2,FALSE)</f>
        <v>Manager 16</v>
      </c>
      <c r="D1663" s="2" t="s">
        <v>141</v>
      </c>
      <c r="E1663" s="22" t="str">
        <f t="shared" si="25"/>
        <v>Q3</v>
      </c>
      <c r="F1663" s="22" t="str">
        <f>VLOOKUP(C1663,Quotas!R:S,2,FALSE)</f>
        <v>SE</v>
      </c>
      <c r="G1663" s="4">
        <v>12147.34</v>
      </c>
    </row>
    <row r="1664" spans="1:7" x14ac:dyDescent="0.25">
      <c r="A1664" s="2" t="s">
        <v>2139</v>
      </c>
      <c r="B1664" s="3">
        <v>41466</v>
      </c>
      <c r="C1664" s="20" t="str">
        <f>VLOOKUP(D1664,Quotas!A:B,2,FALSE)</f>
        <v>Manager 9</v>
      </c>
      <c r="D1664" s="2" t="s">
        <v>18</v>
      </c>
      <c r="E1664" s="22" t="str">
        <f t="shared" si="25"/>
        <v>Q3</v>
      </c>
      <c r="F1664" s="22" t="str">
        <f>VLOOKUP(C1664,Quotas!R:S,2,FALSE)</f>
        <v>AU</v>
      </c>
      <c r="G1664" s="4">
        <v>16754.02</v>
      </c>
    </row>
    <row r="1665" spans="1:7" x14ac:dyDescent="0.25">
      <c r="A1665" s="2" t="s">
        <v>3826</v>
      </c>
      <c r="B1665" s="3">
        <v>41466</v>
      </c>
      <c r="C1665" s="20" t="str">
        <f>VLOOKUP(D1665,Quotas!A:B,2,FALSE)</f>
        <v>Manager 15</v>
      </c>
      <c r="D1665" s="2" t="s">
        <v>58</v>
      </c>
      <c r="E1665" s="22" t="str">
        <f t="shared" si="25"/>
        <v>Q3</v>
      </c>
      <c r="F1665" s="22" t="str">
        <f>VLOOKUP(C1665,Quotas!R:S,2,FALSE)</f>
        <v>AU</v>
      </c>
      <c r="G1665" s="4">
        <v>20748.009999999998</v>
      </c>
    </row>
    <row r="1666" spans="1:7" x14ac:dyDescent="0.25">
      <c r="A1666" s="2" t="s">
        <v>323</v>
      </c>
      <c r="B1666" s="3">
        <v>41466</v>
      </c>
      <c r="C1666" s="20" t="str">
        <f>VLOOKUP(D1666,Quotas!A:B,2,FALSE)</f>
        <v>Manager 2</v>
      </c>
      <c r="D1666" s="2" t="s">
        <v>8</v>
      </c>
      <c r="E1666" s="22" t="str">
        <f t="shared" si="25"/>
        <v>Q3</v>
      </c>
      <c r="F1666" s="22" t="str">
        <f>VLOOKUP(C1666,Quotas!R:S,2,FALSE)</f>
        <v>AU</v>
      </c>
      <c r="G1666" s="4">
        <v>3630.9</v>
      </c>
    </row>
    <row r="1667" spans="1:7" x14ac:dyDescent="0.25">
      <c r="A1667" s="2" t="s">
        <v>1215</v>
      </c>
      <c r="B1667" s="3">
        <v>41466</v>
      </c>
      <c r="C1667" s="20" t="str">
        <f>VLOOKUP(D1667,Quotas!A:B,2,FALSE)</f>
        <v>Manager 15</v>
      </c>
      <c r="D1667" s="2" t="s">
        <v>62</v>
      </c>
      <c r="E1667" s="22" t="str">
        <f t="shared" ref="E1667:E1730" si="26">"Q"&amp;ROUNDUP(MONTH(B1667)/3,0)</f>
        <v>Q3</v>
      </c>
      <c r="F1667" s="22" t="str">
        <f>VLOOKUP(C1667,Quotas!R:S,2,FALSE)</f>
        <v>AU</v>
      </c>
      <c r="G1667" s="4">
        <v>10892.7</v>
      </c>
    </row>
    <row r="1668" spans="1:7" x14ac:dyDescent="0.25">
      <c r="A1668" s="2" t="s">
        <v>2807</v>
      </c>
      <c r="B1668" s="3">
        <v>41466</v>
      </c>
      <c r="C1668" s="20" t="str">
        <f>VLOOKUP(D1668,Quotas!A:B,2,FALSE)</f>
        <v>Manager 12</v>
      </c>
      <c r="D1668" s="2" t="s">
        <v>79</v>
      </c>
      <c r="E1668" s="22" t="str">
        <f t="shared" si="26"/>
        <v>Q3</v>
      </c>
      <c r="F1668" s="22" t="str">
        <f>VLOOKUP(C1668,Quotas!R:S,2,FALSE)</f>
        <v>ST</v>
      </c>
      <c r="G1668" s="4">
        <v>12479.2</v>
      </c>
    </row>
    <row r="1669" spans="1:7" x14ac:dyDescent="0.25">
      <c r="A1669" s="2" t="s">
        <v>1819</v>
      </c>
      <c r="B1669" s="3">
        <v>41466</v>
      </c>
      <c r="C1669" s="20" t="str">
        <f>VLOOKUP(D1669,Quotas!A:B,2,FALSE)</f>
        <v>Manager 14</v>
      </c>
      <c r="D1669" s="2" t="s">
        <v>97</v>
      </c>
      <c r="E1669" s="22" t="str">
        <f t="shared" si="26"/>
        <v>Q3</v>
      </c>
      <c r="F1669" s="22" t="str">
        <f>VLOOKUP(C1669,Quotas!R:S,2,FALSE)</f>
        <v>IN</v>
      </c>
      <c r="G1669" s="4">
        <v>0</v>
      </c>
    </row>
    <row r="1670" spans="1:7" x14ac:dyDescent="0.25">
      <c r="A1670" s="2" t="s">
        <v>3699</v>
      </c>
      <c r="B1670" s="3">
        <v>41467</v>
      </c>
      <c r="C1670" s="20" t="str">
        <f>VLOOKUP(D1670,Quotas!A:B,2,FALSE)</f>
        <v>Manager 14</v>
      </c>
      <c r="D1670" s="2" t="s">
        <v>99</v>
      </c>
      <c r="E1670" s="22" t="str">
        <f t="shared" si="26"/>
        <v>Q3</v>
      </c>
      <c r="F1670" s="22" t="str">
        <f>VLOOKUP(C1670,Quotas!R:S,2,FALSE)</f>
        <v>IN</v>
      </c>
      <c r="G1670" s="4">
        <v>4000</v>
      </c>
    </row>
    <row r="1671" spans="1:7" x14ac:dyDescent="0.25">
      <c r="A1671" s="2" t="s">
        <v>1149</v>
      </c>
      <c r="B1671" s="3">
        <v>41467</v>
      </c>
      <c r="C1671" s="20" t="str">
        <f>VLOOKUP(D1671,Quotas!A:B,2,FALSE)</f>
        <v>Manager 6</v>
      </c>
      <c r="D1671" s="2" t="s">
        <v>43</v>
      </c>
      <c r="E1671" s="22" t="str">
        <f t="shared" si="26"/>
        <v>Q3</v>
      </c>
      <c r="F1671" s="22" t="str">
        <f>VLOOKUP(C1671,Quotas!R:S,2,FALSE)</f>
        <v>AU</v>
      </c>
      <c r="G1671" s="4">
        <v>24378.91</v>
      </c>
    </row>
    <row r="1672" spans="1:7" x14ac:dyDescent="0.25">
      <c r="A1672" s="2" t="s">
        <v>3354</v>
      </c>
      <c r="B1672" s="3">
        <v>41467</v>
      </c>
      <c r="C1672" s="20" t="str">
        <f>VLOOKUP(D1672,Quotas!A:B,2,FALSE)</f>
        <v>Manager 13</v>
      </c>
      <c r="D1672" s="2" t="s">
        <v>50</v>
      </c>
      <c r="E1672" s="22" t="str">
        <f t="shared" si="26"/>
        <v>Q3</v>
      </c>
      <c r="F1672" s="22" t="str">
        <f>VLOOKUP(C1672,Quotas!R:S,2,FALSE)</f>
        <v>ST</v>
      </c>
      <c r="G1672" s="4">
        <v>10114.65</v>
      </c>
    </row>
    <row r="1673" spans="1:7" x14ac:dyDescent="0.25">
      <c r="A1673" s="2" t="s">
        <v>3355</v>
      </c>
      <c r="B1673" s="3">
        <v>41467</v>
      </c>
      <c r="C1673" s="20" t="str">
        <f>VLOOKUP(D1673,Quotas!A:B,2,FALSE)</f>
        <v>Manager 13</v>
      </c>
      <c r="D1673" s="2" t="s">
        <v>50</v>
      </c>
      <c r="E1673" s="22" t="str">
        <f t="shared" si="26"/>
        <v>Q3</v>
      </c>
      <c r="F1673" s="22" t="str">
        <f>VLOOKUP(C1673,Quotas!R:S,2,FALSE)</f>
        <v>ST</v>
      </c>
      <c r="G1673" s="4">
        <v>6875</v>
      </c>
    </row>
    <row r="1674" spans="1:7" x14ac:dyDescent="0.25">
      <c r="A1674" s="2" t="s">
        <v>3182</v>
      </c>
      <c r="B1674" s="3">
        <v>41467</v>
      </c>
      <c r="C1674" s="20" t="str">
        <f>VLOOKUP(D1674,Quotas!A:B,2,FALSE)</f>
        <v>Manager 13</v>
      </c>
      <c r="D1674" s="2" t="s">
        <v>52</v>
      </c>
      <c r="E1674" s="22" t="str">
        <f t="shared" si="26"/>
        <v>Q3</v>
      </c>
      <c r="F1674" s="22" t="str">
        <f>VLOOKUP(C1674,Quotas!R:S,2,FALSE)</f>
        <v>ST</v>
      </c>
      <c r="G1674" s="4">
        <v>6400</v>
      </c>
    </row>
    <row r="1675" spans="1:7" x14ac:dyDescent="0.25">
      <c r="A1675" s="2" t="s">
        <v>3181</v>
      </c>
      <c r="B1675" s="3">
        <v>41467</v>
      </c>
      <c r="C1675" s="20" t="str">
        <f>VLOOKUP(D1675,Quotas!A:B,2,FALSE)</f>
        <v>Manager 13</v>
      </c>
      <c r="D1675" s="2" t="s">
        <v>54</v>
      </c>
      <c r="E1675" s="22" t="str">
        <f t="shared" si="26"/>
        <v>Q3</v>
      </c>
      <c r="F1675" s="22" t="str">
        <f>VLOOKUP(C1675,Quotas!R:S,2,FALSE)</f>
        <v>ST</v>
      </c>
      <c r="G1675" s="4">
        <v>6743.1</v>
      </c>
    </row>
    <row r="1676" spans="1:7" x14ac:dyDescent="0.25">
      <c r="A1676" s="2" t="s">
        <v>4113</v>
      </c>
      <c r="B1676" s="3">
        <v>41467</v>
      </c>
      <c r="C1676" s="20" t="str">
        <f>VLOOKUP(D1676,Quotas!A:B,2,FALSE)</f>
        <v>Manager 15</v>
      </c>
      <c r="D1676" s="2" t="s">
        <v>61</v>
      </c>
      <c r="E1676" s="22" t="str">
        <f t="shared" si="26"/>
        <v>Q3</v>
      </c>
      <c r="F1676" s="22" t="str">
        <f>VLOOKUP(C1676,Quotas!R:S,2,FALSE)</f>
        <v>AU</v>
      </c>
      <c r="G1676" s="4">
        <v>13304.66</v>
      </c>
    </row>
    <row r="1677" spans="1:7" x14ac:dyDescent="0.25">
      <c r="A1677" s="2" t="s">
        <v>1216</v>
      </c>
      <c r="B1677" s="3">
        <v>41467</v>
      </c>
      <c r="C1677" s="20" t="str">
        <f>VLOOKUP(D1677,Quotas!A:B,2,FALSE)</f>
        <v>Manager 15</v>
      </c>
      <c r="D1677" s="2" t="s">
        <v>62</v>
      </c>
      <c r="E1677" s="22" t="str">
        <f t="shared" si="26"/>
        <v>Q3</v>
      </c>
      <c r="F1677" s="22" t="str">
        <f>VLOOKUP(C1677,Quotas!R:S,2,FALSE)</f>
        <v>AU</v>
      </c>
      <c r="G1677" s="4">
        <v>10892.7</v>
      </c>
    </row>
    <row r="1678" spans="1:7" x14ac:dyDescent="0.25">
      <c r="A1678" s="2" t="s">
        <v>2337</v>
      </c>
      <c r="B1678" s="3">
        <v>41467</v>
      </c>
      <c r="C1678" s="20" t="str">
        <f>VLOOKUP(D1678,Quotas!A:B,2,FALSE)</f>
        <v>Manager 5</v>
      </c>
      <c r="D1678" s="2" t="s">
        <v>70</v>
      </c>
      <c r="E1678" s="22" t="str">
        <f t="shared" si="26"/>
        <v>Q3</v>
      </c>
      <c r="F1678" s="22" t="str">
        <f>VLOOKUP(C1678,Quotas!R:S,2,FALSE)</f>
        <v>SE</v>
      </c>
      <c r="G1678" s="4">
        <v>8980</v>
      </c>
    </row>
    <row r="1679" spans="1:7" x14ac:dyDescent="0.25">
      <c r="A1679" s="2" t="s">
        <v>767</v>
      </c>
      <c r="B1679" s="3">
        <v>41467</v>
      </c>
      <c r="C1679" s="20" t="str">
        <f>VLOOKUP(D1679,Quotas!A:B,2,FALSE)</f>
        <v>Manager 5</v>
      </c>
      <c r="D1679" s="2" t="s">
        <v>83</v>
      </c>
      <c r="E1679" s="22" t="str">
        <f t="shared" si="26"/>
        <v>Q3</v>
      </c>
      <c r="F1679" s="22" t="str">
        <f>VLOOKUP(C1679,Quotas!R:S,2,FALSE)</f>
        <v>SE</v>
      </c>
      <c r="G1679" s="4">
        <v>15700</v>
      </c>
    </row>
    <row r="1680" spans="1:7" x14ac:dyDescent="0.25">
      <c r="A1680" s="2" t="s">
        <v>515</v>
      </c>
      <c r="B1680" s="3">
        <v>41467</v>
      </c>
      <c r="C1680" s="20" t="str">
        <f>VLOOKUP(D1680,Quotas!A:B,2,FALSE)</f>
        <v>Manager 4</v>
      </c>
      <c r="D1680" s="2" t="s">
        <v>88</v>
      </c>
      <c r="E1680" s="22" t="str">
        <f t="shared" si="26"/>
        <v>Q3</v>
      </c>
      <c r="F1680" s="22" t="str">
        <f>VLOOKUP(C1680,Quotas!R:S,2,FALSE)</f>
        <v>IN</v>
      </c>
      <c r="G1680" s="4">
        <v>3109.3</v>
      </c>
    </row>
    <row r="1681" spans="1:7" x14ac:dyDescent="0.25">
      <c r="A1681" s="2" t="s">
        <v>972</v>
      </c>
      <c r="B1681" s="3">
        <v>41469</v>
      </c>
      <c r="C1681" s="20" t="str">
        <f>VLOOKUP(D1681,Quotas!A:B,2,FALSE)</f>
        <v>Manager 16</v>
      </c>
      <c r="D1681" s="2" t="s">
        <v>139</v>
      </c>
      <c r="E1681" s="22" t="str">
        <f t="shared" si="26"/>
        <v>Q3</v>
      </c>
      <c r="F1681" s="22" t="str">
        <f>VLOOKUP(C1681,Quotas!R:S,2,FALSE)</f>
        <v>SE</v>
      </c>
      <c r="G1681" s="4">
        <v>23085</v>
      </c>
    </row>
    <row r="1682" spans="1:7" x14ac:dyDescent="0.25">
      <c r="A1682" s="2" t="s">
        <v>1941</v>
      </c>
      <c r="B1682" s="3">
        <v>41470</v>
      </c>
      <c r="C1682" s="20" t="str">
        <f>VLOOKUP(D1682,Quotas!A:B,2,FALSE)</f>
        <v>Manager 14</v>
      </c>
      <c r="D1682" s="2" t="s">
        <v>101</v>
      </c>
      <c r="E1682" s="22" t="str">
        <f t="shared" si="26"/>
        <v>Q3</v>
      </c>
      <c r="F1682" s="22" t="str">
        <f>VLOOKUP(C1682,Quotas!R:S,2,FALSE)</f>
        <v>IN</v>
      </c>
      <c r="G1682" s="4">
        <v>3500</v>
      </c>
    </row>
    <row r="1683" spans="1:7" x14ac:dyDescent="0.25">
      <c r="A1683" s="2" t="s">
        <v>2413</v>
      </c>
      <c r="B1683" s="3">
        <v>41470</v>
      </c>
      <c r="C1683" s="20" t="str">
        <f>VLOOKUP(D1683,Quotas!A:B,2,FALSE)</f>
        <v>Manager 11</v>
      </c>
      <c r="D1683" s="2" t="s">
        <v>110</v>
      </c>
      <c r="E1683" s="22" t="str">
        <f t="shared" si="26"/>
        <v>Q3</v>
      </c>
      <c r="F1683" s="22" t="str">
        <f>VLOOKUP(C1683,Quotas!R:S,2,FALSE)</f>
        <v>IN</v>
      </c>
      <c r="G1683" s="4">
        <v>0</v>
      </c>
    </row>
    <row r="1684" spans="1:7" x14ac:dyDescent="0.25">
      <c r="A1684" s="2" t="s">
        <v>2505</v>
      </c>
      <c r="B1684" s="3">
        <v>41470</v>
      </c>
      <c r="C1684" s="20" t="str">
        <f>VLOOKUP(D1684,Quotas!A:B,2,FALSE)</f>
        <v>Manager 11</v>
      </c>
      <c r="D1684" s="2" t="s">
        <v>114</v>
      </c>
      <c r="E1684" s="22" t="str">
        <f t="shared" si="26"/>
        <v>Q3</v>
      </c>
      <c r="F1684" s="22" t="str">
        <f>VLOOKUP(C1684,Quotas!R:S,2,FALSE)</f>
        <v>IN</v>
      </c>
      <c r="G1684" s="4">
        <v>459.41</v>
      </c>
    </row>
    <row r="1685" spans="1:7" x14ac:dyDescent="0.25">
      <c r="A1685" s="2" t="s">
        <v>166</v>
      </c>
      <c r="B1685" s="3">
        <v>41470</v>
      </c>
      <c r="C1685" s="20" t="str">
        <f>VLOOKUP(D1685,Quotas!A:B,2,FALSE)</f>
        <v>Manager 5</v>
      </c>
      <c r="D1685" s="2" t="s">
        <v>122</v>
      </c>
      <c r="E1685" s="22" t="str">
        <f t="shared" si="26"/>
        <v>Q3</v>
      </c>
      <c r="F1685" s="22" t="str">
        <f>VLOOKUP(C1685,Quotas!R:S,2,FALSE)</f>
        <v>SE</v>
      </c>
      <c r="G1685" s="4">
        <v>11251.82</v>
      </c>
    </row>
    <row r="1686" spans="1:7" x14ac:dyDescent="0.25">
      <c r="A1686" s="2" t="s">
        <v>2141</v>
      </c>
      <c r="B1686" s="3">
        <v>41470</v>
      </c>
      <c r="C1686" s="20" t="str">
        <f>VLOOKUP(D1686,Quotas!A:B,2,FALSE)</f>
        <v>Manager 9</v>
      </c>
      <c r="D1686" s="2" t="s">
        <v>15</v>
      </c>
      <c r="E1686" s="22" t="str">
        <f t="shared" si="26"/>
        <v>Q3</v>
      </c>
      <c r="F1686" s="22" t="str">
        <f>VLOOKUP(C1686,Quotas!R:S,2,FALSE)</f>
        <v>AU</v>
      </c>
      <c r="G1686" s="4">
        <v>15561.01</v>
      </c>
    </row>
    <row r="1687" spans="1:7" x14ac:dyDescent="0.25">
      <c r="A1687" s="2" t="s">
        <v>2140</v>
      </c>
      <c r="B1687" s="3">
        <v>41470</v>
      </c>
      <c r="C1687" s="20" t="str">
        <f>VLOOKUP(D1687,Quotas!A:B,2,FALSE)</f>
        <v>Manager 9</v>
      </c>
      <c r="D1687" s="2" t="s">
        <v>18</v>
      </c>
      <c r="E1687" s="22" t="str">
        <f t="shared" si="26"/>
        <v>Q3</v>
      </c>
      <c r="F1687" s="22" t="str">
        <f>VLOOKUP(C1687,Quotas!R:S,2,FALSE)</f>
        <v>AU</v>
      </c>
      <c r="G1687" s="4">
        <v>6224.4</v>
      </c>
    </row>
    <row r="1688" spans="1:7" x14ac:dyDescent="0.25">
      <c r="A1688" s="2" t="s">
        <v>2882</v>
      </c>
      <c r="B1688" s="3">
        <v>41470</v>
      </c>
      <c r="C1688" s="20" t="str">
        <f>VLOOKUP(D1688,Quotas!A:B,2,FALSE)</f>
        <v>Manager 13</v>
      </c>
      <c r="D1688" s="2" t="s">
        <v>36</v>
      </c>
      <c r="E1688" s="22" t="str">
        <f t="shared" si="26"/>
        <v>Q3</v>
      </c>
      <c r="F1688" s="22" t="str">
        <f>VLOOKUP(C1688,Quotas!R:S,2,FALSE)</f>
        <v>ST</v>
      </c>
      <c r="G1688" s="4">
        <v>647.66999999999996</v>
      </c>
    </row>
    <row r="1689" spans="1:7" x14ac:dyDescent="0.25">
      <c r="A1689" s="2" t="s">
        <v>1413</v>
      </c>
      <c r="B1689" s="3">
        <v>41470</v>
      </c>
      <c r="C1689" s="20" t="str">
        <f>VLOOKUP(D1689,Quotas!A:B,2,FALSE)</f>
        <v>Manager 6</v>
      </c>
      <c r="D1689" s="2" t="s">
        <v>44</v>
      </c>
      <c r="E1689" s="22" t="str">
        <f t="shared" si="26"/>
        <v>Q3</v>
      </c>
      <c r="F1689" s="22" t="str">
        <f>VLOOKUP(C1689,Quotas!R:S,2,FALSE)</f>
        <v>AU</v>
      </c>
      <c r="G1689" s="4">
        <v>15457.27</v>
      </c>
    </row>
    <row r="1690" spans="1:7" x14ac:dyDescent="0.25">
      <c r="A1690" s="2" t="s">
        <v>1414</v>
      </c>
      <c r="B1690" s="3">
        <v>41470</v>
      </c>
      <c r="C1690" s="20" t="str">
        <f>VLOOKUP(D1690,Quotas!A:B,2,FALSE)</f>
        <v>Manager 6</v>
      </c>
      <c r="D1690" s="2" t="s">
        <v>44</v>
      </c>
      <c r="E1690" s="22" t="str">
        <f t="shared" si="26"/>
        <v>Q3</v>
      </c>
      <c r="F1690" s="22" t="str">
        <f>VLOOKUP(C1690,Quotas!R:S,2,FALSE)</f>
        <v>AU</v>
      </c>
      <c r="G1690" s="4">
        <v>0</v>
      </c>
    </row>
    <row r="1691" spans="1:7" x14ac:dyDescent="0.25">
      <c r="A1691" s="2" t="s">
        <v>324</v>
      </c>
      <c r="B1691" s="3">
        <v>41470</v>
      </c>
      <c r="C1691" s="20" t="str">
        <f>VLOOKUP(D1691,Quotas!A:B,2,FALSE)</f>
        <v>Manager 2</v>
      </c>
      <c r="D1691" s="2" t="s">
        <v>7</v>
      </c>
      <c r="E1691" s="22" t="str">
        <f t="shared" si="26"/>
        <v>Q3</v>
      </c>
      <c r="F1691" s="22" t="str">
        <f>VLOOKUP(C1691,Quotas!R:S,2,FALSE)</f>
        <v>AU</v>
      </c>
      <c r="G1691" s="4">
        <v>6224.4</v>
      </c>
    </row>
    <row r="1692" spans="1:7" x14ac:dyDescent="0.25">
      <c r="A1692" s="2" t="s">
        <v>3356</v>
      </c>
      <c r="B1692" s="3">
        <v>41470</v>
      </c>
      <c r="C1692" s="20" t="str">
        <f>VLOOKUP(D1692,Quotas!A:B,2,FALSE)</f>
        <v>Manager 13</v>
      </c>
      <c r="D1692" s="2" t="s">
        <v>50</v>
      </c>
      <c r="E1692" s="22" t="str">
        <f t="shared" si="26"/>
        <v>Q3</v>
      </c>
      <c r="F1692" s="22" t="str">
        <f>VLOOKUP(C1692,Quotas!R:S,2,FALSE)</f>
        <v>ST</v>
      </c>
      <c r="G1692" s="4">
        <v>342.34</v>
      </c>
    </row>
    <row r="1693" spans="1:7" x14ac:dyDescent="0.25">
      <c r="A1693" s="2" t="s">
        <v>3183</v>
      </c>
      <c r="B1693" s="3">
        <v>41470</v>
      </c>
      <c r="C1693" s="20" t="str">
        <f>VLOOKUP(D1693,Quotas!A:B,2,FALSE)</f>
        <v>Manager 13</v>
      </c>
      <c r="D1693" s="2" t="s">
        <v>54</v>
      </c>
      <c r="E1693" s="22" t="str">
        <f t="shared" si="26"/>
        <v>Q3</v>
      </c>
      <c r="F1693" s="22" t="str">
        <f>VLOOKUP(C1693,Quotas!R:S,2,FALSE)</f>
        <v>ST</v>
      </c>
      <c r="G1693" s="4">
        <v>0</v>
      </c>
    </row>
    <row r="1694" spans="1:7" x14ac:dyDescent="0.25">
      <c r="A1694" s="2" t="s">
        <v>4115</v>
      </c>
      <c r="B1694" s="3">
        <v>41470</v>
      </c>
      <c r="C1694" s="20" t="str">
        <f>VLOOKUP(D1694,Quotas!A:B,2,FALSE)</f>
        <v>Manager 15</v>
      </c>
      <c r="D1694" s="2" t="s">
        <v>59</v>
      </c>
      <c r="E1694" s="22" t="str">
        <f t="shared" si="26"/>
        <v>Q3</v>
      </c>
      <c r="F1694" s="22" t="str">
        <f>VLOOKUP(C1694,Quotas!R:S,2,FALSE)</f>
        <v>AU</v>
      </c>
      <c r="G1694" s="4">
        <v>6224.4</v>
      </c>
    </row>
    <row r="1695" spans="1:7" x14ac:dyDescent="0.25">
      <c r="A1695" s="2" t="s">
        <v>4114</v>
      </c>
      <c r="B1695" s="3">
        <v>41470</v>
      </c>
      <c r="C1695" s="20" t="str">
        <f>VLOOKUP(D1695,Quotas!A:B,2,FALSE)</f>
        <v>Manager 15</v>
      </c>
      <c r="D1695" s="2" t="s">
        <v>61</v>
      </c>
      <c r="E1695" s="22" t="str">
        <f t="shared" si="26"/>
        <v>Q3</v>
      </c>
      <c r="F1695" s="22" t="str">
        <f>VLOOKUP(C1695,Quotas!R:S,2,FALSE)</f>
        <v>AU</v>
      </c>
      <c r="G1695" s="4">
        <v>129.68</v>
      </c>
    </row>
    <row r="1696" spans="1:7" x14ac:dyDescent="0.25">
      <c r="A1696" s="2" t="s">
        <v>2692</v>
      </c>
      <c r="B1696" s="3">
        <v>41470</v>
      </c>
      <c r="C1696" s="20" t="str">
        <f>VLOOKUP(D1696,Quotas!A:B,2,FALSE)</f>
        <v>Manager 12</v>
      </c>
      <c r="D1696" s="2" t="s">
        <v>79</v>
      </c>
      <c r="E1696" s="22" t="str">
        <f t="shared" si="26"/>
        <v>Q3</v>
      </c>
      <c r="F1696" s="22" t="str">
        <f>VLOOKUP(C1696,Quotas!R:S,2,FALSE)</f>
        <v>ST</v>
      </c>
      <c r="G1696" s="4">
        <v>1562.5</v>
      </c>
    </row>
    <row r="1697" spans="1:7" x14ac:dyDescent="0.25">
      <c r="A1697" s="2" t="s">
        <v>3746</v>
      </c>
      <c r="B1697" s="3">
        <v>41470</v>
      </c>
      <c r="C1697" s="20" t="str">
        <f>VLOOKUP(D1697,Quotas!A:B,2,FALSE)</f>
        <v>Manager 14</v>
      </c>
      <c r="D1697" s="2" t="s">
        <v>94</v>
      </c>
      <c r="E1697" s="22" t="str">
        <f t="shared" si="26"/>
        <v>Q3</v>
      </c>
      <c r="F1697" s="22" t="str">
        <f>VLOOKUP(C1697,Quotas!R:S,2,FALSE)</f>
        <v>IN</v>
      </c>
      <c r="G1697" s="4">
        <v>4731.53</v>
      </c>
    </row>
    <row r="1698" spans="1:7" x14ac:dyDescent="0.25">
      <c r="A1698" s="2" t="s">
        <v>2004</v>
      </c>
      <c r="B1698" s="3">
        <v>41471</v>
      </c>
      <c r="C1698" s="20" t="str">
        <f>VLOOKUP(D1698,Quotas!A:B,2,FALSE)</f>
        <v>Manager 14</v>
      </c>
      <c r="D1698" s="2" t="s">
        <v>98</v>
      </c>
      <c r="E1698" s="22" t="str">
        <f t="shared" si="26"/>
        <v>Q3</v>
      </c>
      <c r="F1698" s="22" t="str">
        <f>VLOOKUP(C1698,Quotas!R:S,2,FALSE)</f>
        <v>IN</v>
      </c>
      <c r="G1698" s="4">
        <v>3658</v>
      </c>
    </row>
    <row r="1699" spans="1:7" x14ac:dyDescent="0.25">
      <c r="A1699" s="2" t="s">
        <v>2142</v>
      </c>
      <c r="B1699" s="3">
        <v>41471</v>
      </c>
      <c r="C1699" s="20" t="str">
        <f>VLOOKUP(D1699,Quotas!A:B,2,FALSE)</f>
        <v>Manager 9</v>
      </c>
      <c r="D1699" s="2" t="s">
        <v>15</v>
      </c>
      <c r="E1699" s="22" t="str">
        <f t="shared" si="26"/>
        <v>Q3</v>
      </c>
      <c r="F1699" s="22" t="str">
        <f>VLOOKUP(C1699,Quotas!R:S,2,FALSE)</f>
        <v>AU</v>
      </c>
      <c r="G1699" s="4">
        <v>10892.7</v>
      </c>
    </row>
    <row r="1700" spans="1:7" x14ac:dyDescent="0.25">
      <c r="A1700" s="2" t="s">
        <v>3567</v>
      </c>
      <c r="B1700" s="3">
        <v>41471</v>
      </c>
      <c r="C1700" s="20" t="str">
        <f>VLOOKUP(D1700,Quotas!A:B,2,FALSE)</f>
        <v>Manager 16</v>
      </c>
      <c r="D1700" s="2" t="s">
        <v>135</v>
      </c>
      <c r="E1700" s="22" t="str">
        <f t="shared" si="26"/>
        <v>Q3</v>
      </c>
      <c r="F1700" s="22" t="str">
        <f>VLOOKUP(C1700,Quotas!R:S,2,FALSE)</f>
        <v>SE</v>
      </c>
      <c r="G1700" s="4">
        <v>1929.83</v>
      </c>
    </row>
    <row r="1701" spans="1:7" x14ac:dyDescent="0.25">
      <c r="A1701" s="2" t="s">
        <v>2143</v>
      </c>
      <c r="B1701" s="3">
        <v>41471</v>
      </c>
      <c r="C1701" s="20" t="str">
        <f>VLOOKUP(D1701,Quotas!A:B,2,FALSE)</f>
        <v>Manager 9</v>
      </c>
      <c r="D1701" s="2" t="s">
        <v>22</v>
      </c>
      <c r="E1701" s="22" t="str">
        <f t="shared" si="26"/>
        <v>Q3</v>
      </c>
      <c r="F1701" s="22" t="str">
        <f>VLOOKUP(C1701,Quotas!R:S,2,FALSE)</f>
        <v>AU</v>
      </c>
      <c r="G1701" s="4">
        <v>10892.7</v>
      </c>
    </row>
    <row r="1702" spans="1:7" x14ac:dyDescent="0.25">
      <c r="A1702" s="2" t="s">
        <v>1509</v>
      </c>
      <c r="B1702" s="3">
        <v>41471</v>
      </c>
      <c r="C1702" s="20" t="str">
        <f>VLOOKUP(D1702,Quotas!A:B,2,FALSE)</f>
        <v>Manager 2</v>
      </c>
      <c r="D1702" s="2" t="s">
        <v>6</v>
      </c>
      <c r="E1702" s="22" t="str">
        <f t="shared" si="26"/>
        <v>Q3</v>
      </c>
      <c r="F1702" s="22" t="str">
        <f>VLOOKUP(C1702,Quotas!R:S,2,FALSE)</f>
        <v>AU</v>
      </c>
      <c r="G1702" s="4">
        <v>36827.71</v>
      </c>
    </row>
    <row r="1703" spans="1:7" x14ac:dyDescent="0.25">
      <c r="A1703" s="2" t="s">
        <v>3184</v>
      </c>
      <c r="B1703" s="3">
        <v>41471</v>
      </c>
      <c r="C1703" s="20" t="str">
        <f>VLOOKUP(D1703,Quotas!A:B,2,FALSE)</f>
        <v>Manager 13</v>
      </c>
      <c r="D1703" s="2" t="s">
        <v>51</v>
      </c>
      <c r="E1703" s="22" t="str">
        <f t="shared" si="26"/>
        <v>Q3</v>
      </c>
      <c r="F1703" s="22" t="str">
        <f>VLOOKUP(C1703,Quotas!R:S,2,FALSE)</f>
        <v>ST</v>
      </c>
      <c r="G1703" s="4">
        <v>3674.13</v>
      </c>
    </row>
    <row r="1704" spans="1:7" x14ac:dyDescent="0.25">
      <c r="A1704" s="2" t="s">
        <v>4116</v>
      </c>
      <c r="B1704" s="3">
        <v>41471</v>
      </c>
      <c r="C1704" s="20" t="str">
        <f>VLOOKUP(D1704,Quotas!A:B,2,FALSE)</f>
        <v>Manager 15</v>
      </c>
      <c r="D1704" s="2" t="s">
        <v>60</v>
      </c>
      <c r="E1704" s="22" t="str">
        <f t="shared" si="26"/>
        <v>Q3</v>
      </c>
      <c r="F1704" s="22" t="str">
        <f>VLOOKUP(C1704,Quotas!R:S,2,FALSE)</f>
        <v>AU</v>
      </c>
      <c r="G1704" s="4">
        <v>12448.8</v>
      </c>
    </row>
    <row r="1705" spans="1:7" x14ac:dyDescent="0.25">
      <c r="A1705" s="2" t="s">
        <v>2570</v>
      </c>
      <c r="B1705" s="3">
        <v>41471</v>
      </c>
      <c r="C1705" s="20" t="str">
        <f>VLOOKUP(D1705,Quotas!A:B,2,FALSE)</f>
        <v>Manager 12</v>
      </c>
      <c r="D1705" s="2" t="s">
        <v>73</v>
      </c>
      <c r="E1705" s="22" t="str">
        <f t="shared" si="26"/>
        <v>Q3</v>
      </c>
      <c r="F1705" s="22" t="str">
        <f>VLOOKUP(C1705,Quotas!R:S,2,FALSE)</f>
        <v>ST</v>
      </c>
      <c r="G1705" s="4">
        <v>9000</v>
      </c>
    </row>
    <row r="1706" spans="1:7" x14ac:dyDescent="0.25">
      <c r="A1706" s="2" t="s">
        <v>3568</v>
      </c>
      <c r="B1706" s="3">
        <v>41472</v>
      </c>
      <c r="C1706" s="20" t="str">
        <f>VLOOKUP(D1706,Quotas!A:B,2,FALSE)</f>
        <v>Manager 16</v>
      </c>
      <c r="D1706" s="2" t="s">
        <v>135</v>
      </c>
      <c r="E1706" s="22" t="str">
        <f t="shared" si="26"/>
        <v>Q3</v>
      </c>
      <c r="F1706" s="22" t="str">
        <f>VLOOKUP(C1706,Quotas!R:S,2,FALSE)</f>
        <v>SE</v>
      </c>
      <c r="G1706" s="4">
        <v>6700.83</v>
      </c>
    </row>
    <row r="1707" spans="1:7" x14ac:dyDescent="0.25">
      <c r="A1707" s="2" t="s">
        <v>1150</v>
      </c>
      <c r="B1707" s="3">
        <v>41472</v>
      </c>
      <c r="C1707" s="20" t="str">
        <f>VLOOKUP(D1707,Quotas!A:B,2,FALSE)</f>
        <v>Manager 6</v>
      </c>
      <c r="D1707" s="2" t="s">
        <v>43</v>
      </c>
      <c r="E1707" s="22" t="str">
        <f t="shared" si="26"/>
        <v>Q3</v>
      </c>
      <c r="F1707" s="22" t="str">
        <f>VLOOKUP(C1707,Quotas!R:S,2,FALSE)</f>
        <v>AU</v>
      </c>
      <c r="G1707" s="4">
        <v>0</v>
      </c>
    </row>
    <row r="1708" spans="1:7" x14ac:dyDescent="0.25">
      <c r="A1708" s="2" t="s">
        <v>1151</v>
      </c>
      <c r="B1708" s="3">
        <v>41472</v>
      </c>
      <c r="C1708" s="20" t="str">
        <f>VLOOKUP(D1708,Quotas!A:B,2,FALSE)</f>
        <v>Manager 6</v>
      </c>
      <c r="D1708" s="2" t="s">
        <v>43</v>
      </c>
      <c r="E1708" s="22" t="str">
        <f t="shared" si="26"/>
        <v>Q3</v>
      </c>
      <c r="F1708" s="22" t="str">
        <f>VLOOKUP(C1708,Quotas!R:S,2,FALSE)</f>
        <v>AU</v>
      </c>
      <c r="G1708" s="4">
        <v>21007.360000000001</v>
      </c>
    </row>
    <row r="1709" spans="1:7" x14ac:dyDescent="0.25">
      <c r="A1709" s="2" t="s">
        <v>1415</v>
      </c>
      <c r="B1709" s="3">
        <v>41472</v>
      </c>
      <c r="C1709" s="20" t="str">
        <f>VLOOKUP(D1709,Quotas!A:B,2,FALSE)</f>
        <v>Manager 6</v>
      </c>
      <c r="D1709" s="2" t="s">
        <v>46</v>
      </c>
      <c r="E1709" s="22" t="str">
        <f t="shared" si="26"/>
        <v>Q3</v>
      </c>
      <c r="F1709" s="22" t="str">
        <f>VLOOKUP(C1709,Quotas!R:S,2,FALSE)</f>
        <v>AU</v>
      </c>
      <c r="G1709" s="4">
        <v>12448.8</v>
      </c>
    </row>
    <row r="1710" spans="1:7" x14ac:dyDescent="0.25">
      <c r="A1710" s="2" t="s">
        <v>3185</v>
      </c>
      <c r="B1710" s="3">
        <v>41472</v>
      </c>
      <c r="C1710" s="20" t="str">
        <f>VLOOKUP(D1710,Quotas!A:B,2,FALSE)</f>
        <v>Manager 13</v>
      </c>
      <c r="D1710" s="2" t="s">
        <v>52</v>
      </c>
      <c r="E1710" s="22" t="str">
        <f t="shared" si="26"/>
        <v>Q3</v>
      </c>
      <c r="F1710" s="22" t="str">
        <f>VLOOKUP(C1710,Quotas!R:S,2,FALSE)</f>
        <v>ST</v>
      </c>
      <c r="G1710" s="4">
        <v>12448.8</v>
      </c>
    </row>
    <row r="1711" spans="1:7" x14ac:dyDescent="0.25">
      <c r="A1711" s="2" t="s">
        <v>3186</v>
      </c>
      <c r="B1711" s="3">
        <v>41472</v>
      </c>
      <c r="C1711" s="20" t="str">
        <f>VLOOKUP(D1711,Quotas!A:B,2,FALSE)</f>
        <v>Manager 13</v>
      </c>
      <c r="D1711" s="2" t="s">
        <v>52</v>
      </c>
      <c r="E1711" s="22" t="str">
        <f t="shared" si="26"/>
        <v>Q3</v>
      </c>
      <c r="F1711" s="22" t="str">
        <f>VLOOKUP(C1711,Quotas!R:S,2,FALSE)</f>
        <v>ST</v>
      </c>
      <c r="G1711" s="4">
        <v>6743.1</v>
      </c>
    </row>
    <row r="1712" spans="1:7" x14ac:dyDescent="0.25">
      <c r="A1712" s="2" t="s">
        <v>2571</v>
      </c>
      <c r="B1712" s="3">
        <v>41472</v>
      </c>
      <c r="C1712" s="20" t="str">
        <f>VLOOKUP(D1712,Quotas!A:B,2,FALSE)</f>
        <v>Manager 12</v>
      </c>
      <c r="D1712" s="2" t="s">
        <v>73</v>
      </c>
      <c r="E1712" s="22" t="str">
        <f t="shared" si="26"/>
        <v>Q3</v>
      </c>
      <c r="F1712" s="22" t="str">
        <f>VLOOKUP(C1712,Quotas!R:S,2,FALSE)</f>
        <v>ST</v>
      </c>
      <c r="G1712" s="4">
        <v>7808.15</v>
      </c>
    </row>
    <row r="1713" spans="1:7" x14ac:dyDescent="0.25">
      <c r="A1713" s="2" t="s">
        <v>2414</v>
      </c>
      <c r="B1713" s="3">
        <v>41473</v>
      </c>
      <c r="C1713" s="20" t="str">
        <f>VLOOKUP(D1713,Quotas!A:B,2,FALSE)</f>
        <v>Manager 11</v>
      </c>
      <c r="D1713" s="2" t="s">
        <v>110</v>
      </c>
      <c r="E1713" s="22" t="str">
        <f t="shared" si="26"/>
        <v>Q3</v>
      </c>
      <c r="F1713" s="22" t="str">
        <f>VLOOKUP(C1713,Quotas!R:S,2,FALSE)</f>
        <v>IN</v>
      </c>
      <c r="G1713" s="4">
        <v>7113.92</v>
      </c>
    </row>
    <row r="1714" spans="1:7" x14ac:dyDescent="0.25">
      <c r="A1714" s="2" t="s">
        <v>167</v>
      </c>
      <c r="B1714" s="3">
        <v>41473</v>
      </c>
      <c r="C1714" s="20" t="str">
        <f>VLOOKUP(D1714,Quotas!A:B,2,FALSE)</f>
        <v>Manager 5</v>
      </c>
      <c r="D1714" s="2" t="s">
        <v>120</v>
      </c>
      <c r="E1714" s="22" t="str">
        <f t="shared" si="26"/>
        <v>Q3</v>
      </c>
      <c r="F1714" s="22" t="str">
        <f>VLOOKUP(C1714,Quotas!R:S,2,FALSE)</f>
        <v>SE</v>
      </c>
      <c r="G1714" s="4">
        <v>10100</v>
      </c>
    </row>
    <row r="1715" spans="1:7" x14ac:dyDescent="0.25">
      <c r="A1715" s="2" t="s">
        <v>2144</v>
      </c>
      <c r="B1715" s="3">
        <v>41473</v>
      </c>
      <c r="C1715" s="20" t="str">
        <f>VLOOKUP(D1715,Quotas!A:B,2,FALSE)</f>
        <v>Manager 9</v>
      </c>
      <c r="D1715" s="2" t="s">
        <v>16</v>
      </c>
      <c r="E1715" s="22" t="str">
        <f t="shared" si="26"/>
        <v>Q3</v>
      </c>
      <c r="F1715" s="22" t="str">
        <f>VLOOKUP(C1715,Quotas!R:S,2,FALSE)</f>
        <v>AU</v>
      </c>
      <c r="G1715" s="4">
        <v>7002.45</v>
      </c>
    </row>
    <row r="1716" spans="1:7" x14ac:dyDescent="0.25">
      <c r="A1716" s="2" t="s">
        <v>973</v>
      </c>
      <c r="B1716" s="3">
        <v>41473</v>
      </c>
      <c r="C1716" s="20" t="str">
        <f>VLOOKUP(D1716,Quotas!A:B,2,FALSE)</f>
        <v>Manager 16</v>
      </c>
      <c r="D1716" s="2" t="s">
        <v>140</v>
      </c>
      <c r="E1716" s="22" t="str">
        <f t="shared" si="26"/>
        <v>Q3</v>
      </c>
      <c r="F1716" s="22" t="str">
        <f>VLOOKUP(C1716,Quotas!R:S,2,FALSE)</f>
        <v>SE</v>
      </c>
      <c r="G1716" s="4">
        <v>84075</v>
      </c>
    </row>
    <row r="1717" spans="1:7" x14ac:dyDescent="0.25">
      <c r="A1717" s="2" t="s">
        <v>1510</v>
      </c>
      <c r="B1717" s="3">
        <v>41473</v>
      </c>
      <c r="C1717" s="20" t="str">
        <f>VLOOKUP(D1717,Quotas!A:B,2,FALSE)</f>
        <v>Manager 2</v>
      </c>
      <c r="D1717" s="2" t="s">
        <v>6</v>
      </c>
      <c r="E1717" s="22" t="str">
        <f t="shared" si="26"/>
        <v>Q3</v>
      </c>
      <c r="F1717" s="22" t="str">
        <f>VLOOKUP(C1717,Quotas!R:S,2,FALSE)</f>
        <v>AU</v>
      </c>
      <c r="G1717" s="4">
        <v>10374</v>
      </c>
    </row>
    <row r="1718" spans="1:7" x14ac:dyDescent="0.25">
      <c r="A1718" s="2" t="s">
        <v>1152</v>
      </c>
      <c r="B1718" s="3">
        <v>41473</v>
      </c>
      <c r="C1718" s="20" t="str">
        <f>VLOOKUP(D1718,Quotas!A:B,2,FALSE)</f>
        <v>Manager 6</v>
      </c>
      <c r="D1718" s="2" t="s">
        <v>43</v>
      </c>
      <c r="E1718" s="22" t="str">
        <f t="shared" si="26"/>
        <v>Q3</v>
      </c>
      <c r="F1718" s="22" t="str">
        <f>VLOOKUP(C1718,Quotas!R:S,2,FALSE)</f>
        <v>AU</v>
      </c>
      <c r="G1718" s="4">
        <v>10892.7</v>
      </c>
    </row>
    <row r="1719" spans="1:7" x14ac:dyDescent="0.25">
      <c r="A1719" s="2" t="s">
        <v>2572</v>
      </c>
      <c r="B1719" s="3">
        <v>41473</v>
      </c>
      <c r="C1719" s="20" t="str">
        <f>VLOOKUP(D1719,Quotas!A:B,2,FALSE)</f>
        <v>Manager 12</v>
      </c>
      <c r="D1719" s="2" t="s">
        <v>73</v>
      </c>
      <c r="E1719" s="22" t="str">
        <f t="shared" si="26"/>
        <v>Q3</v>
      </c>
      <c r="F1719" s="22" t="str">
        <f>VLOOKUP(C1719,Quotas!R:S,2,FALSE)</f>
        <v>ST</v>
      </c>
      <c r="G1719" s="4">
        <v>4250</v>
      </c>
    </row>
    <row r="1720" spans="1:7" x14ac:dyDescent="0.25">
      <c r="A1720" s="2" t="s">
        <v>1912</v>
      </c>
      <c r="B1720" s="3">
        <v>41474</v>
      </c>
      <c r="C1720" s="20" t="str">
        <f>VLOOKUP(D1720,Quotas!A:B,2,FALSE)</f>
        <v>Manager 14</v>
      </c>
      <c r="D1720" s="2" t="s">
        <v>104</v>
      </c>
      <c r="E1720" s="22" t="str">
        <f t="shared" si="26"/>
        <v>Q3</v>
      </c>
      <c r="F1720" s="22" t="str">
        <f>VLOOKUP(C1720,Quotas!R:S,2,FALSE)</f>
        <v>IN</v>
      </c>
      <c r="G1720" s="4">
        <v>3840.9</v>
      </c>
    </row>
    <row r="1721" spans="1:7" x14ac:dyDescent="0.25">
      <c r="A1721" s="2" t="s">
        <v>326</v>
      </c>
      <c r="B1721" s="3">
        <v>41474</v>
      </c>
      <c r="C1721" s="20" t="str">
        <f>VLOOKUP(D1721,Quotas!A:B,2,FALSE)</f>
        <v>Manager 2</v>
      </c>
      <c r="D1721" s="2" t="s">
        <v>4</v>
      </c>
      <c r="E1721" s="22" t="str">
        <f t="shared" si="26"/>
        <v>Q3</v>
      </c>
      <c r="F1721" s="22" t="str">
        <f>VLOOKUP(C1721,Quotas!R:S,2,FALSE)</f>
        <v>AU</v>
      </c>
      <c r="G1721" s="4">
        <v>85066.83</v>
      </c>
    </row>
    <row r="1722" spans="1:7" x14ac:dyDescent="0.25">
      <c r="A1722" s="2" t="s">
        <v>1672</v>
      </c>
      <c r="B1722" s="3">
        <v>41474</v>
      </c>
      <c r="C1722" s="20" t="str">
        <f>VLOOKUP(D1722,Quotas!A:B,2,FALSE)</f>
        <v>Manager 7</v>
      </c>
      <c r="D1722" s="2" t="s">
        <v>25</v>
      </c>
      <c r="E1722" s="22" t="str">
        <f t="shared" si="26"/>
        <v>Q3</v>
      </c>
      <c r="F1722" s="22" t="str">
        <f>VLOOKUP(C1722,Quotas!R:S,2,FALSE)</f>
        <v>AU</v>
      </c>
      <c r="G1722" s="4">
        <v>23341.51</v>
      </c>
    </row>
    <row r="1723" spans="1:7" x14ac:dyDescent="0.25">
      <c r="A1723" s="2" t="s">
        <v>3187</v>
      </c>
      <c r="B1723" s="3">
        <v>41474</v>
      </c>
      <c r="C1723" s="20" t="str">
        <f>VLOOKUP(D1723,Quotas!A:B,2,FALSE)</f>
        <v>Manager 13</v>
      </c>
      <c r="D1723" s="2" t="s">
        <v>51</v>
      </c>
      <c r="E1723" s="22" t="str">
        <f t="shared" si="26"/>
        <v>Q3</v>
      </c>
      <c r="F1723" s="22" t="str">
        <f>VLOOKUP(C1723,Quotas!R:S,2,FALSE)</f>
        <v>ST</v>
      </c>
      <c r="G1723" s="4">
        <v>5705.7</v>
      </c>
    </row>
    <row r="1724" spans="1:7" x14ac:dyDescent="0.25">
      <c r="A1724" s="2" t="s">
        <v>4117</v>
      </c>
      <c r="B1724" s="3">
        <v>41474</v>
      </c>
      <c r="C1724" s="20" t="str">
        <f>VLOOKUP(D1724,Quotas!A:B,2,FALSE)</f>
        <v>Manager 15</v>
      </c>
      <c r="D1724" s="2" t="s">
        <v>59</v>
      </c>
      <c r="E1724" s="22" t="str">
        <f t="shared" si="26"/>
        <v>Q3</v>
      </c>
      <c r="F1724" s="22" t="str">
        <f>VLOOKUP(C1724,Quotas!R:S,2,FALSE)</f>
        <v>AU</v>
      </c>
      <c r="G1724" s="4">
        <v>2282.2800000000002</v>
      </c>
    </row>
    <row r="1725" spans="1:7" x14ac:dyDescent="0.25">
      <c r="A1725" s="2" t="s">
        <v>2573</v>
      </c>
      <c r="B1725" s="3">
        <v>41474</v>
      </c>
      <c r="C1725" s="20" t="str">
        <f>VLOOKUP(D1725,Quotas!A:B,2,FALSE)</f>
        <v>Manager 12</v>
      </c>
      <c r="D1725" s="2" t="s">
        <v>73</v>
      </c>
      <c r="E1725" s="22" t="str">
        <f t="shared" si="26"/>
        <v>Q3</v>
      </c>
      <c r="F1725" s="22" t="str">
        <f>VLOOKUP(C1725,Quotas!R:S,2,FALSE)</f>
        <v>ST</v>
      </c>
      <c r="G1725" s="4">
        <v>0</v>
      </c>
    </row>
    <row r="1726" spans="1:7" x14ac:dyDescent="0.25">
      <c r="A1726" s="2" t="s">
        <v>325</v>
      </c>
      <c r="B1726" s="3">
        <v>41474</v>
      </c>
      <c r="C1726" s="20" t="str">
        <f>VLOOKUP(D1726,Quotas!A:B,2,FALSE)</f>
        <v>Manager 2</v>
      </c>
      <c r="D1726" s="2" t="s">
        <v>10</v>
      </c>
      <c r="E1726" s="22" t="str">
        <f t="shared" si="26"/>
        <v>Q3</v>
      </c>
      <c r="F1726" s="22" t="str">
        <f>VLOOKUP(C1726,Quotas!R:S,2,FALSE)</f>
        <v>AU</v>
      </c>
      <c r="G1726" s="4">
        <v>10374</v>
      </c>
    </row>
    <row r="1727" spans="1:7" x14ac:dyDescent="0.25">
      <c r="A1727" s="2" t="s">
        <v>2693</v>
      </c>
      <c r="B1727" s="3">
        <v>41474</v>
      </c>
      <c r="C1727" s="20" t="str">
        <f>VLOOKUP(D1727,Quotas!A:B,2,FALSE)</f>
        <v>Manager 12</v>
      </c>
      <c r="D1727" s="2" t="s">
        <v>79</v>
      </c>
      <c r="E1727" s="22" t="str">
        <f t="shared" si="26"/>
        <v>Q3</v>
      </c>
      <c r="F1727" s="22" t="str">
        <f>VLOOKUP(C1727,Quotas!R:S,2,FALSE)</f>
        <v>ST</v>
      </c>
      <c r="G1727" s="4">
        <v>902.1</v>
      </c>
    </row>
    <row r="1728" spans="1:7" x14ac:dyDescent="0.25">
      <c r="A1728" s="2" t="s">
        <v>516</v>
      </c>
      <c r="B1728" s="3">
        <v>41474</v>
      </c>
      <c r="C1728" s="20" t="str">
        <f>VLOOKUP(D1728,Quotas!A:B,2,FALSE)</f>
        <v>Manager 4</v>
      </c>
      <c r="D1728" s="2" t="s">
        <v>88</v>
      </c>
      <c r="E1728" s="22" t="str">
        <f t="shared" si="26"/>
        <v>Q3</v>
      </c>
      <c r="F1728" s="22" t="str">
        <f>VLOOKUP(C1728,Quotas!R:S,2,FALSE)</f>
        <v>IN</v>
      </c>
      <c r="G1728" s="4">
        <v>21252.98</v>
      </c>
    </row>
    <row r="1729" spans="1:7" x14ac:dyDescent="0.25">
      <c r="A1729" s="2" t="s">
        <v>1820</v>
      </c>
      <c r="B1729" s="3">
        <v>41474</v>
      </c>
      <c r="C1729" s="20" t="str">
        <f>VLOOKUP(D1729,Quotas!A:B,2,FALSE)</f>
        <v>Manager 14</v>
      </c>
      <c r="D1729" s="2" t="s">
        <v>97</v>
      </c>
      <c r="E1729" s="22" t="str">
        <f t="shared" si="26"/>
        <v>Q3</v>
      </c>
      <c r="F1729" s="22" t="str">
        <f>VLOOKUP(C1729,Quotas!R:S,2,FALSE)</f>
        <v>IN</v>
      </c>
      <c r="G1729" s="4">
        <v>2800</v>
      </c>
    </row>
    <row r="1730" spans="1:7" x14ac:dyDescent="0.25">
      <c r="A1730" s="2" t="s">
        <v>1786</v>
      </c>
      <c r="B1730" s="3">
        <v>41477</v>
      </c>
      <c r="C1730" s="20" t="str">
        <f>VLOOKUP(D1730,Quotas!A:B,2,FALSE)</f>
        <v>Manager 11</v>
      </c>
      <c r="D1730" s="2" t="s">
        <v>109</v>
      </c>
      <c r="E1730" s="22" t="str">
        <f t="shared" si="26"/>
        <v>Q3</v>
      </c>
      <c r="F1730" s="22" t="str">
        <f>VLOOKUP(C1730,Quotas!R:S,2,FALSE)</f>
        <v>IN</v>
      </c>
      <c r="G1730" s="4">
        <v>1600</v>
      </c>
    </row>
    <row r="1731" spans="1:7" x14ac:dyDescent="0.25">
      <c r="A1731" s="2" t="s">
        <v>2821</v>
      </c>
      <c r="B1731" s="3">
        <v>41477</v>
      </c>
      <c r="C1731" s="20" t="str">
        <f>VLOOKUP(D1731,Quotas!A:B,2,FALSE)</f>
        <v>Manager 7</v>
      </c>
      <c r="D1731" s="2" t="s">
        <v>29</v>
      </c>
      <c r="E1731" s="22" t="str">
        <f t="shared" ref="E1731:E1794" si="27">"Q"&amp;ROUNDUP(MONTH(B1731)/3,0)</f>
        <v>Q3</v>
      </c>
      <c r="F1731" s="22" t="str">
        <f>VLOOKUP(C1731,Quotas!R:S,2,FALSE)</f>
        <v>AU</v>
      </c>
      <c r="G1731" s="4">
        <v>46683.02</v>
      </c>
    </row>
    <row r="1732" spans="1:7" x14ac:dyDescent="0.25">
      <c r="A1732" s="2" t="s">
        <v>2966</v>
      </c>
      <c r="B1732" s="3">
        <v>41477</v>
      </c>
      <c r="C1732" s="20" t="str">
        <f>VLOOKUP(D1732,Quotas!A:B,2,FALSE)</f>
        <v>Manager 13</v>
      </c>
      <c r="D1732" s="2" t="s">
        <v>35</v>
      </c>
      <c r="E1732" s="22" t="str">
        <f t="shared" si="27"/>
        <v>Q3</v>
      </c>
      <c r="F1732" s="22" t="str">
        <f>VLOOKUP(C1732,Quotas!R:S,2,FALSE)</f>
        <v>ST</v>
      </c>
      <c r="G1732" s="4">
        <v>0</v>
      </c>
    </row>
    <row r="1733" spans="1:7" x14ac:dyDescent="0.25">
      <c r="A1733" s="2" t="s">
        <v>2967</v>
      </c>
      <c r="B1733" s="3">
        <v>41477</v>
      </c>
      <c r="C1733" s="20" t="str">
        <f>VLOOKUP(D1733,Quotas!A:B,2,FALSE)</f>
        <v>Manager 13</v>
      </c>
      <c r="D1733" s="2" t="s">
        <v>35</v>
      </c>
      <c r="E1733" s="22" t="str">
        <f t="shared" si="27"/>
        <v>Q3</v>
      </c>
      <c r="F1733" s="22" t="str">
        <f>VLOOKUP(C1733,Quotas!R:S,2,FALSE)</f>
        <v>ST</v>
      </c>
      <c r="G1733" s="4">
        <v>16598.41</v>
      </c>
    </row>
    <row r="1734" spans="1:7" x14ac:dyDescent="0.25">
      <c r="A1734" s="2" t="s">
        <v>2883</v>
      </c>
      <c r="B1734" s="3">
        <v>41477</v>
      </c>
      <c r="C1734" s="20" t="str">
        <f>VLOOKUP(D1734,Quotas!A:B,2,FALSE)</f>
        <v>Manager 13</v>
      </c>
      <c r="D1734" s="2" t="s">
        <v>36</v>
      </c>
      <c r="E1734" s="22" t="str">
        <f t="shared" si="27"/>
        <v>Q3</v>
      </c>
      <c r="F1734" s="22" t="str">
        <f>VLOOKUP(C1734,Quotas!R:S,2,FALSE)</f>
        <v>ST</v>
      </c>
      <c r="G1734" s="4">
        <v>2098.36</v>
      </c>
    </row>
    <row r="1735" spans="1:7" x14ac:dyDescent="0.25">
      <c r="A1735" s="2" t="s">
        <v>2884</v>
      </c>
      <c r="B1735" s="3">
        <v>41477</v>
      </c>
      <c r="C1735" s="20" t="str">
        <f>VLOOKUP(D1735,Quotas!A:B,2,FALSE)</f>
        <v>Manager 13</v>
      </c>
      <c r="D1735" s="2" t="s">
        <v>36</v>
      </c>
      <c r="E1735" s="22" t="str">
        <f t="shared" si="27"/>
        <v>Q3</v>
      </c>
      <c r="F1735" s="22" t="str">
        <f>VLOOKUP(C1735,Quotas!R:S,2,FALSE)</f>
        <v>ST</v>
      </c>
      <c r="G1735" s="4">
        <v>0</v>
      </c>
    </row>
    <row r="1736" spans="1:7" x14ac:dyDescent="0.25">
      <c r="A1736" s="2" t="s">
        <v>4118</v>
      </c>
      <c r="B1736" s="3">
        <v>41477</v>
      </c>
      <c r="C1736" s="20" t="str">
        <f>VLOOKUP(D1736,Quotas!A:B,2,FALSE)</f>
        <v>Manager 15</v>
      </c>
      <c r="D1736" s="2" t="s">
        <v>57</v>
      </c>
      <c r="E1736" s="22" t="str">
        <f t="shared" si="27"/>
        <v>Q3</v>
      </c>
      <c r="F1736" s="22" t="str">
        <f>VLOOKUP(C1736,Quotas!R:S,2,FALSE)</f>
        <v>AU</v>
      </c>
      <c r="G1736" s="4">
        <v>4201.47</v>
      </c>
    </row>
    <row r="1737" spans="1:7" x14ac:dyDescent="0.25">
      <c r="A1737" s="2" t="s">
        <v>3827</v>
      </c>
      <c r="B1737" s="3">
        <v>41477</v>
      </c>
      <c r="C1737" s="20" t="str">
        <f>VLOOKUP(D1737,Quotas!A:B,2,FALSE)</f>
        <v>Manager 15</v>
      </c>
      <c r="D1737" s="2" t="s">
        <v>58</v>
      </c>
      <c r="E1737" s="22" t="str">
        <f t="shared" si="27"/>
        <v>Q3</v>
      </c>
      <c r="F1737" s="22" t="str">
        <f>VLOOKUP(C1737,Quotas!R:S,2,FALSE)</f>
        <v>AU</v>
      </c>
      <c r="G1737" s="4">
        <v>23860.21</v>
      </c>
    </row>
    <row r="1738" spans="1:7" x14ac:dyDescent="0.25">
      <c r="A1738" s="2" t="s">
        <v>4119</v>
      </c>
      <c r="B1738" s="3">
        <v>41477</v>
      </c>
      <c r="C1738" s="20" t="str">
        <f>VLOOKUP(D1738,Quotas!A:B,2,FALSE)</f>
        <v>Manager 15</v>
      </c>
      <c r="D1738" s="2" t="s">
        <v>61</v>
      </c>
      <c r="E1738" s="22" t="str">
        <f t="shared" si="27"/>
        <v>Q3</v>
      </c>
      <c r="F1738" s="22" t="str">
        <f>VLOOKUP(C1738,Quotas!R:S,2,FALSE)</f>
        <v>AU</v>
      </c>
      <c r="G1738" s="4">
        <v>0</v>
      </c>
    </row>
    <row r="1739" spans="1:7" x14ac:dyDescent="0.25">
      <c r="A1739" s="2" t="s">
        <v>2574</v>
      </c>
      <c r="B1739" s="3">
        <v>41477</v>
      </c>
      <c r="C1739" s="20" t="str">
        <f>VLOOKUP(D1739,Quotas!A:B,2,FALSE)</f>
        <v>Manager 12</v>
      </c>
      <c r="D1739" s="2" t="s">
        <v>73</v>
      </c>
      <c r="E1739" s="22" t="str">
        <f t="shared" si="27"/>
        <v>Q3</v>
      </c>
      <c r="F1739" s="22" t="str">
        <f>VLOOKUP(C1739,Quotas!R:S,2,FALSE)</f>
        <v>ST</v>
      </c>
      <c r="G1739" s="4">
        <v>7397.2</v>
      </c>
    </row>
    <row r="1740" spans="1:7" x14ac:dyDescent="0.25">
      <c r="A1740" s="2" t="s">
        <v>2575</v>
      </c>
      <c r="B1740" s="3">
        <v>41477</v>
      </c>
      <c r="C1740" s="20" t="str">
        <f>VLOOKUP(D1740,Quotas!A:B,2,FALSE)</f>
        <v>Manager 12</v>
      </c>
      <c r="D1740" s="2" t="s">
        <v>73</v>
      </c>
      <c r="E1740" s="22" t="str">
        <f t="shared" si="27"/>
        <v>Q3</v>
      </c>
      <c r="F1740" s="22" t="str">
        <f>VLOOKUP(C1740,Quotas!R:S,2,FALSE)</f>
        <v>ST</v>
      </c>
      <c r="G1740" s="4">
        <v>5713.28</v>
      </c>
    </row>
    <row r="1741" spans="1:7" x14ac:dyDescent="0.25">
      <c r="A1741" s="2" t="s">
        <v>2415</v>
      </c>
      <c r="B1741" s="3">
        <v>41478</v>
      </c>
      <c r="C1741" s="20" t="str">
        <f>VLOOKUP(D1741,Quotas!A:B,2,FALSE)</f>
        <v>Manager 11</v>
      </c>
      <c r="D1741" s="2" t="s">
        <v>108</v>
      </c>
      <c r="E1741" s="22" t="str">
        <f t="shared" si="27"/>
        <v>Q3</v>
      </c>
      <c r="F1741" s="22" t="str">
        <f>VLOOKUP(C1741,Quotas!R:S,2,FALSE)</f>
        <v>IN</v>
      </c>
      <c r="G1741" s="4">
        <v>8225</v>
      </c>
    </row>
    <row r="1742" spans="1:7" x14ac:dyDescent="0.25">
      <c r="A1742" s="2" t="s">
        <v>899</v>
      </c>
      <c r="B1742" s="3">
        <v>41478</v>
      </c>
      <c r="C1742" s="20" t="str">
        <f>VLOOKUP(D1742,Quotas!A:B,2,FALSE)</f>
        <v>Manager 5</v>
      </c>
      <c r="D1742" s="2" t="s">
        <v>119</v>
      </c>
      <c r="E1742" s="22" t="str">
        <f t="shared" si="27"/>
        <v>Q3</v>
      </c>
      <c r="F1742" s="22" t="str">
        <f>VLOOKUP(C1742,Quotas!R:S,2,FALSE)</f>
        <v>SE</v>
      </c>
      <c r="G1742" s="4">
        <v>10992.68</v>
      </c>
    </row>
    <row r="1743" spans="1:7" x14ac:dyDescent="0.25">
      <c r="A1743" s="2" t="s">
        <v>2145</v>
      </c>
      <c r="B1743" s="3">
        <v>41478</v>
      </c>
      <c r="C1743" s="20" t="str">
        <f>VLOOKUP(D1743,Quotas!A:B,2,FALSE)</f>
        <v>Manager 9</v>
      </c>
      <c r="D1743" s="2" t="s">
        <v>20</v>
      </c>
      <c r="E1743" s="22" t="str">
        <f t="shared" si="27"/>
        <v>Q3</v>
      </c>
      <c r="F1743" s="22" t="str">
        <f>VLOOKUP(C1743,Quotas!R:S,2,FALSE)</f>
        <v>AU</v>
      </c>
      <c r="G1743" s="4">
        <v>9310</v>
      </c>
    </row>
    <row r="1744" spans="1:7" x14ac:dyDescent="0.25">
      <c r="A1744" s="2" t="s">
        <v>1511</v>
      </c>
      <c r="B1744" s="3">
        <v>41478</v>
      </c>
      <c r="C1744" s="20" t="str">
        <f>VLOOKUP(D1744,Quotas!A:B,2,FALSE)</f>
        <v>Manager 2</v>
      </c>
      <c r="D1744" s="2" t="s">
        <v>6</v>
      </c>
      <c r="E1744" s="22" t="str">
        <f t="shared" si="27"/>
        <v>Q3</v>
      </c>
      <c r="F1744" s="22" t="str">
        <f>VLOOKUP(C1744,Quotas!R:S,2,FALSE)</f>
        <v>AU</v>
      </c>
      <c r="G1744" s="4">
        <v>2723.18</v>
      </c>
    </row>
    <row r="1745" spans="1:7" x14ac:dyDescent="0.25">
      <c r="A1745" s="2" t="s">
        <v>1593</v>
      </c>
      <c r="B1745" s="3">
        <v>41478</v>
      </c>
      <c r="C1745" s="20" t="str">
        <f>VLOOKUP(D1745,Quotas!A:B,2,FALSE)</f>
        <v>Manager 6</v>
      </c>
      <c r="D1745" s="2" t="s">
        <v>40</v>
      </c>
      <c r="E1745" s="22" t="str">
        <f t="shared" si="27"/>
        <v>Q3</v>
      </c>
      <c r="F1745" s="22" t="str">
        <f>VLOOKUP(C1745,Quotas!R:S,2,FALSE)</f>
        <v>AU</v>
      </c>
      <c r="G1745" s="4">
        <v>1512.5</v>
      </c>
    </row>
    <row r="1746" spans="1:7" x14ac:dyDescent="0.25">
      <c r="A1746" s="2" t="s">
        <v>327</v>
      </c>
      <c r="B1746" s="3">
        <v>41478</v>
      </c>
      <c r="C1746" s="20" t="str">
        <f>VLOOKUP(D1746,Quotas!A:B,2,FALSE)</f>
        <v>Manager 2</v>
      </c>
      <c r="D1746" s="2" t="s">
        <v>7</v>
      </c>
      <c r="E1746" s="22" t="str">
        <f t="shared" si="27"/>
        <v>Q3</v>
      </c>
      <c r="F1746" s="22" t="str">
        <f>VLOOKUP(C1746,Quotas!R:S,2,FALSE)</f>
        <v>AU</v>
      </c>
      <c r="G1746" s="4">
        <v>12448.8</v>
      </c>
    </row>
    <row r="1747" spans="1:7" x14ac:dyDescent="0.25">
      <c r="A1747" s="2" t="s">
        <v>3188</v>
      </c>
      <c r="B1747" s="3">
        <v>41478</v>
      </c>
      <c r="C1747" s="20" t="str">
        <f>VLOOKUP(D1747,Quotas!A:B,2,FALSE)</f>
        <v>Manager 13</v>
      </c>
      <c r="D1747" s="2" t="s">
        <v>51</v>
      </c>
      <c r="E1747" s="22" t="str">
        <f t="shared" si="27"/>
        <v>Q3</v>
      </c>
      <c r="F1747" s="22" t="str">
        <f>VLOOKUP(C1747,Quotas!R:S,2,FALSE)</f>
        <v>ST</v>
      </c>
      <c r="G1747" s="4">
        <v>0</v>
      </c>
    </row>
    <row r="1748" spans="1:7" x14ac:dyDescent="0.25">
      <c r="A1748" s="2" t="s">
        <v>3546</v>
      </c>
      <c r="B1748" s="3">
        <v>41478</v>
      </c>
      <c r="C1748" s="20" t="str">
        <f>VLOOKUP(D1748,Quotas!A:B,2,FALSE)</f>
        <v>Manager 5</v>
      </c>
      <c r="D1748" s="2" t="s">
        <v>68</v>
      </c>
      <c r="E1748" s="22" t="str">
        <f t="shared" si="27"/>
        <v>Q3</v>
      </c>
      <c r="F1748" s="22" t="str">
        <f>VLOOKUP(C1748,Quotas!R:S,2,FALSE)</f>
        <v>SE</v>
      </c>
      <c r="G1748" s="4">
        <v>1050</v>
      </c>
    </row>
    <row r="1749" spans="1:7" x14ac:dyDescent="0.25">
      <c r="A1749" s="2" t="s">
        <v>2576</v>
      </c>
      <c r="B1749" s="3">
        <v>41478</v>
      </c>
      <c r="C1749" s="20" t="str">
        <f>VLOOKUP(D1749,Quotas!A:B,2,FALSE)</f>
        <v>Manager 12</v>
      </c>
      <c r="D1749" s="2" t="s">
        <v>73</v>
      </c>
      <c r="E1749" s="22" t="str">
        <f t="shared" si="27"/>
        <v>Q3</v>
      </c>
      <c r="F1749" s="22" t="str">
        <f>VLOOKUP(C1749,Quotas!R:S,2,FALSE)</f>
        <v>ST</v>
      </c>
      <c r="G1749" s="4">
        <v>0</v>
      </c>
    </row>
    <row r="1750" spans="1:7" x14ac:dyDescent="0.25">
      <c r="A1750" s="2" t="s">
        <v>2417</v>
      </c>
      <c r="B1750" s="3">
        <v>41479</v>
      </c>
      <c r="C1750" s="20" t="str">
        <f>VLOOKUP(D1750,Quotas!A:B,2,FALSE)</f>
        <v>Manager 11</v>
      </c>
      <c r="D1750" s="2" t="s">
        <v>108</v>
      </c>
      <c r="E1750" s="22" t="str">
        <f t="shared" si="27"/>
        <v>Q3</v>
      </c>
      <c r="F1750" s="22" t="str">
        <f>VLOOKUP(C1750,Quotas!R:S,2,FALSE)</f>
        <v>IN</v>
      </c>
      <c r="G1750" s="4">
        <v>8625</v>
      </c>
    </row>
    <row r="1751" spans="1:7" x14ac:dyDescent="0.25">
      <c r="A1751" s="2" t="s">
        <v>2416</v>
      </c>
      <c r="B1751" s="3">
        <v>41479</v>
      </c>
      <c r="C1751" s="20" t="str">
        <f>VLOOKUP(D1751,Quotas!A:B,2,FALSE)</f>
        <v>Manager 11</v>
      </c>
      <c r="D1751" s="2" t="s">
        <v>112</v>
      </c>
      <c r="E1751" s="22" t="str">
        <f t="shared" si="27"/>
        <v>Q3</v>
      </c>
      <c r="F1751" s="22" t="str">
        <f>VLOOKUP(C1751,Quotas!R:S,2,FALSE)</f>
        <v>IN</v>
      </c>
      <c r="G1751" s="4">
        <v>4200</v>
      </c>
    </row>
    <row r="1752" spans="1:7" x14ac:dyDescent="0.25">
      <c r="A1752" s="2" t="s">
        <v>4300</v>
      </c>
      <c r="B1752" s="3">
        <v>41479</v>
      </c>
      <c r="C1752" s="20" t="str">
        <f>VLOOKUP(D1752,Quotas!A:B,2,FALSE)</f>
        <v>Manager 16</v>
      </c>
      <c r="D1752" s="2" t="s">
        <v>138</v>
      </c>
      <c r="E1752" s="22" t="str">
        <f t="shared" si="27"/>
        <v>Q3</v>
      </c>
      <c r="F1752" s="22" t="str">
        <f>VLOOKUP(C1752,Quotas!R:S,2,FALSE)</f>
        <v>SE</v>
      </c>
      <c r="G1752" s="4">
        <v>3166.67</v>
      </c>
    </row>
    <row r="1753" spans="1:7" x14ac:dyDescent="0.25">
      <c r="A1753" s="2" t="s">
        <v>974</v>
      </c>
      <c r="B1753" s="3">
        <v>41479</v>
      </c>
      <c r="C1753" s="20" t="str">
        <f>VLOOKUP(D1753,Quotas!A:B,2,FALSE)</f>
        <v>Manager 16</v>
      </c>
      <c r="D1753" s="2" t="s">
        <v>141</v>
      </c>
      <c r="E1753" s="22" t="str">
        <f t="shared" si="27"/>
        <v>Q3</v>
      </c>
      <c r="F1753" s="22" t="str">
        <f>VLOOKUP(C1753,Quotas!R:S,2,FALSE)</f>
        <v>SE</v>
      </c>
      <c r="G1753" s="4">
        <v>17400</v>
      </c>
    </row>
    <row r="1754" spans="1:7" x14ac:dyDescent="0.25">
      <c r="A1754" s="2" t="s">
        <v>2147</v>
      </c>
      <c r="B1754" s="3">
        <v>41479</v>
      </c>
      <c r="C1754" s="20" t="str">
        <f>VLOOKUP(D1754,Quotas!A:B,2,FALSE)</f>
        <v>Manager 9</v>
      </c>
      <c r="D1754" s="2" t="s">
        <v>20</v>
      </c>
      <c r="E1754" s="22" t="str">
        <f t="shared" si="27"/>
        <v>Q3</v>
      </c>
      <c r="F1754" s="22" t="str">
        <f>VLOOKUP(C1754,Quotas!R:S,2,FALSE)</f>
        <v>AU</v>
      </c>
      <c r="G1754" s="4">
        <v>11203.92</v>
      </c>
    </row>
    <row r="1755" spans="1:7" x14ac:dyDescent="0.25">
      <c r="A1755" s="2" t="s">
        <v>2146</v>
      </c>
      <c r="B1755" s="3">
        <v>41479</v>
      </c>
      <c r="C1755" s="20" t="str">
        <f>VLOOKUP(D1755,Quotas!A:B,2,FALSE)</f>
        <v>Manager 9</v>
      </c>
      <c r="D1755" s="2" t="s">
        <v>23</v>
      </c>
      <c r="E1755" s="22" t="str">
        <f t="shared" si="27"/>
        <v>Q3</v>
      </c>
      <c r="F1755" s="22" t="str">
        <f>VLOOKUP(C1755,Quotas!R:S,2,FALSE)</f>
        <v>AU</v>
      </c>
      <c r="G1755" s="4">
        <v>19191.91</v>
      </c>
    </row>
    <row r="1756" spans="1:7" x14ac:dyDescent="0.25">
      <c r="A1756" s="2" t="s">
        <v>2822</v>
      </c>
      <c r="B1756" s="3">
        <v>41479</v>
      </c>
      <c r="C1756" s="20" t="str">
        <f>VLOOKUP(D1756,Quotas!A:B,2,FALSE)</f>
        <v>Manager 7</v>
      </c>
      <c r="D1756" s="2" t="s">
        <v>29</v>
      </c>
      <c r="E1756" s="22" t="str">
        <f t="shared" si="27"/>
        <v>Q3</v>
      </c>
      <c r="F1756" s="22" t="str">
        <f>VLOOKUP(C1756,Quotas!R:S,2,FALSE)</f>
        <v>AU</v>
      </c>
      <c r="G1756" s="4">
        <v>22822.81</v>
      </c>
    </row>
    <row r="1757" spans="1:7" x14ac:dyDescent="0.25">
      <c r="A1757" s="2" t="s">
        <v>2885</v>
      </c>
      <c r="B1757" s="3">
        <v>41479</v>
      </c>
      <c r="C1757" s="20" t="str">
        <f>VLOOKUP(D1757,Quotas!A:B,2,FALSE)</f>
        <v>Manager 13</v>
      </c>
      <c r="D1757" s="2" t="s">
        <v>36</v>
      </c>
      <c r="E1757" s="22" t="str">
        <f t="shared" si="27"/>
        <v>Q3</v>
      </c>
      <c r="F1757" s="22" t="str">
        <f>VLOOKUP(C1757,Quotas!R:S,2,FALSE)</f>
        <v>ST</v>
      </c>
      <c r="G1757" s="4">
        <v>38750</v>
      </c>
    </row>
    <row r="1758" spans="1:7" x14ac:dyDescent="0.25">
      <c r="A1758" s="2" t="s">
        <v>1416</v>
      </c>
      <c r="B1758" s="3">
        <v>41479</v>
      </c>
      <c r="C1758" s="20" t="str">
        <f>VLOOKUP(D1758,Quotas!A:B,2,FALSE)</f>
        <v>Manager 6</v>
      </c>
      <c r="D1758" s="2" t="s">
        <v>46</v>
      </c>
      <c r="E1758" s="22" t="str">
        <f t="shared" si="27"/>
        <v>Q3</v>
      </c>
      <c r="F1758" s="22" t="str">
        <f>VLOOKUP(C1758,Quotas!R:S,2,FALSE)</f>
        <v>AU</v>
      </c>
      <c r="G1758" s="4">
        <v>124488.04</v>
      </c>
    </row>
    <row r="1759" spans="1:7" x14ac:dyDescent="0.25">
      <c r="A1759" s="2" t="s">
        <v>3190</v>
      </c>
      <c r="B1759" s="3">
        <v>41479</v>
      </c>
      <c r="C1759" s="20" t="str">
        <f>VLOOKUP(D1759,Quotas!A:B,2,FALSE)</f>
        <v>Manager 13</v>
      </c>
      <c r="D1759" s="2" t="s">
        <v>51</v>
      </c>
      <c r="E1759" s="22" t="str">
        <f t="shared" si="27"/>
        <v>Q3</v>
      </c>
      <c r="F1759" s="22" t="str">
        <f>VLOOKUP(C1759,Quotas!R:S,2,FALSE)</f>
        <v>ST</v>
      </c>
      <c r="G1759" s="4">
        <v>6743.1</v>
      </c>
    </row>
    <row r="1760" spans="1:7" x14ac:dyDescent="0.25">
      <c r="A1760" s="2" t="s">
        <v>3189</v>
      </c>
      <c r="B1760" s="3">
        <v>41479</v>
      </c>
      <c r="C1760" s="20" t="str">
        <f>VLOOKUP(D1760,Quotas!A:B,2,FALSE)</f>
        <v>Manager 13</v>
      </c>
      <c r="D1760" s="2" t="s">
        <v>52</v>
      </c>
      <c r="E1760" s="22" t="str">
        <f t="shared" si="27"/>
        <v>Q3</v>
      </c>
      <c r="F1760" s="22" t="str">
        <f>VLOOKUP(C1760,Quotas!R:S,2,FALSE)</f>
        <v>ST</v>
      </c>
      <c r="G1760" s="4">
        <v>7780.5</v>
      </c>
    </row>
    <row r="1761" spans="1:7" x14ac:dyDescent="0.25">
      <c r="A1761" s="2" t="s">
        <v>328</v>
      </c>
      <c r="B1761" s="3">
        <v>41479</v>
      </c>
      <c r="C1761" s="20" t="str">
        <f>VLOOKUP(D1761,Quotas!A:B,2,FALSE)</f>
        <v>Manager 2</v>
      </c>
      <c r="D1761" s="2" t="s">
        <v>9</v>
      </c>
      <c r="E1761" s="22" t="str">
        <f t="shared" si="27"/>
        <v>Q3</v>
      </c>
      <c r="F1761" s="22" t="str">
        <f>VLOOKUP(C1761,Quotas!R:S,2,FALSE)</f>
        <v>AU</v>
      </c>
      <c r="G1761" s="4">
        <v>14004.9</v>
      </c>
    </row>
    <row r="1762" spans="1:7" x14ac:dyDescent="0.25">
      <c r="A1762" s="2" t="s">
        <v>2577</v>
      </c>
      <c r="B1762" s="3">
        <v>41479</v>
      </c>
      <c r="C1762" s="20" t="str">
        <f>VLOOKUP(D1762,Quotas!A:B,2,FALSE)</f>
        <v>Manager 12</v>
      </c>
      <c r="D1762" s="2" t="s">
        <v>73</v>
      </c>
      <c r="E1762" s="22" t="str">
        <f t="shared" si="27"/>
        <v>Q3</v>
      </c>
      <c r="F1762" s="22" t="str">
        <f>VLOOKUP(C1762,Quotas!R:S,2,FALSE)</f>
        <v>ST</v>
      </c>
      <c r="G1762" s="4">
        <v>0</v>
      </c>
    </row>
    <row r="1763" spans="1:7" x14ac:dyDescent="0.25">
      <c r="A1763" s="2" t="s">
        <v>2524</v>
      </c>
      <c r="B1763" s="3">
        <v>41480</v>
      </c>
      <c r="C1763" s="20" t="str">
        <f>VLOOKUP(D1763,Quotas!A:B,2,FALSE)</f>
        <v>Manager 11</v>
      </c>
      <c r="D1763" s="2" t="s">
        <v>113</v>
      </c>
      <c r="E1763" s="22" t="str">
        <f t="shared" si="27"/>
        <v>Q3</v>
      </c>
      <c r="F1763" s="22" t="str">
        <f>VLOOKUP(C1763,Quotas!R:S,2,FALSE)</f>
        <v>IN</v>
      </c>
      <c r="G1763" s="4">
        <v>0</v>
      </c>
    </row>
    <row r="1764" spans="1:7" x14ac:dyDescent="0.25">
      <c r="A1764" s="2" t="s">
        <v>2506</v>
      </c>
      <c r="B1764" s="3">
        <v>41480</v>
      </c>
      <c r="C1764" s="20" t="str">
        <f>VLOOKUP(D1764,Quotas!A:B,2,FALSE)</f>
        <v>Manager 11</v>
      </c>
      <c r="D1764" s="2" t="s">
        <v>114</v>
      </c>
      <c r="E1764" s="22" t="str">
        <f t="shared" si="27"/>
        <v>Q3</v>
      </c>
      <c r="F1764" s="22" t="str">
        <f>VLOOKUP(C1764,Quotas!R:S,2,FALSE)</f>
        <v>IN</v>
      </c>
      <c r="G1764" s="4">
        <v>3840.9</v>
      </c>
    </row>
    <row r="1765" spans="1:7" x14ac:dyDescent="0.25">
      <c r="A1765" s="2" t="s">
        <v>2148</v>
      </c>
      <c r="B1765" s="3">
        <v>41480</v>
      </c>
      <c r="C1765" s="20" t="str">
        <f>VLOOKUP(D1765,Quotas!A:B,2,FALSE)</f>
        <v>Manager 9</v>
      </c>
      <c r="D1765" s="2" t="s">
        <v>14</v>
      </c>
      <c r="E1765" s="22" t="str">
        <f t="shared" si="27"/>
        <v>Q3</v>
      </c>
      <c r="F1765" s="22" t="str">
        <f>VLOOKUP(C1765,Quotas!R:S,2,FALSE)</f>
        <v>AU</v>
      </c>
      <c r="G1765" s="4">
        <v>14004.9</v>
      </c>
    </row>
    <row r="1766" spans="1:7" x14ac:dyDescent="0.25">
      <c r="A1766" s="2" t="s">
        <v>2150</v>
      </c>
      <c r="B1766" s="3">
        <v>41480</v>
      </c>
      <c r="C1766" s="20" t="str">
        <f>VLOOKUP(D1766,Quotas!A:B,2,FALSE)</f>
        <v>Manager 9</v>
      </c>
      <c r="D1766" s="2" t="s">
        <v>14</v>
      </c>
      <c r="E1766" s="22" t="str">
        <f t="shared" si="27"/>
        <v>Q3</v>
      </c>
      <c r="F1766" s="22" t="str">
        <f>VLOOKUP(C1766,Quotas!R:S,2,FALSE)</f>
        <v>AU</v>
      </c>
      <c r="G1766" s="4">
        <v>54095.76</v>
      </c>
    </row>
    <row r="1767" spans="1:7" x14ac:dyDescent="0.25">
      <c r="A1767" s="2" t="s">
        <v>2149</v>
      </c>
      <c r="B1767" s="3">
        <v>41480</v>
      </c>
      <c r="C1767" s="20" t="str">
        <f>VLOOKUP(D1767,Quotas!A:B,2,FALSE)</f>
        <v>Manager 9</v>
      </c>
      <c r="D1767" s="2" t="s">
        <v>21</v>
      </c>
      <c r="E1767" s="22" t="str">
        <f t="shared" si="27"/>
        <v>Q3</v>
      </c>
      <c r="F1767" s="22" t="str">
        <f>VLOOKUP(C1767,Quotas!R:S,2,FALSE)</f>
        <v>AU</v>
      </c>
      <c r="G1767" s="4">
        <v>17635.810000000001</v>
      </c>
    </row>
    <row r="1768" spans="1:7" x14ac:dyDescent="0.25">
      <c r="A1768" s="2" t="s">
        <v>3461</v>
      </c>
      <c r="B1768" s="3">
        <v>41480</v>
      </c>
      <c r="C1768" s="20" t="str">
        <f>VLOOKUP(D1768,Quotas!A:B,2,FALSE)</f>
        <v>Manager 6</v>
      </c>
      <c r="D1768" s="2" t="s">
        <v>41</v>
      </c>
      <c r="E1768" s="22" t="str">
        <f t="shared" si="27"/>
        <v>Q3</v>
      </c>
      <c r="F1768" s="22" t="str">
        <f>VLOOKUP(C1768,Quotas!R:S,2,FALSE)</f>
        <v>AU</v>
      </c>
      <c r="G1768" s="4">
        <v>6050</v>
      </c>
    </row>
    <row r="1769" spans="1:7" x14ac:dyDescent="0.25">
      <c r="A1769" s="2" t="s">
        <v>3462</v>
      </c>
      <c r="B1769" s="3">
        <v>41480</v>
      </c>
      <c r="C1769" s="20" t="str">
        <f>VLOOKUP(D1769,Quotas!A:B,2,FALSE)</f>
        <v>Manager 6</v>
      </c>
      <c r="D1769" s="2" t="s">
        <v>41</v>
      </c>
      <c r="E1769" s="22" t="str">
        <f t="shared" si="27"/>
        <v>Q3</v>
      </c>
      <c r="F1769" s="22" t="str">
        <f>VLOOKUP(C1769,Quotas!R:S,2,FALSE)</f>
        <v>AU</v>
      </c>
      <c r="G1769" s="4">
        <v>6050</v>
      </c>
    </row>
    <row r="1770" spans="1:7" x14ac:dyDescent="0.25">
      <c r="A1770" s="2" t="s">
        <v>1417</v>
      </c>
      <c r="B1770" s="3">
        <v>41480</v>
      </c>
      <c r="C1770" s="20" t="str">
        <f>VLOOKUP(D1770,Quotas!A:B,2,FALSE)</f>
        <v>Manager 6</v>
      </c>
      <c r="D1770" s="2" t="s">
        <v>45</v>
      </c>
      <c r="E1770" s="22" t="str">
        <f t="shared" si="27"/>
        <v>Q3</v>
      </c>
      <c r="F1770" s="22" t="str">
        <f>VLOOKUP(C1770,Quotas!R:S,2,FALSE)</f>
        <v>AU</v>
      </c>
      <c r="G1770" s="4">
        <v>47564.81</v>
      </c>
    </row>
    <row r="1771" spans="1:7" x14ac:dyDescent="0.25">
      <c r="A1771" s="2" t="s">
        <v>3357</v>
      </c>
      <c r="B1771" s="3">
        <v>41480</v>
      </c>
      <c r="C1771" s="20" t="str">
        <f>VLOOKUP(D1771,Quotas!A:B,2,FALSE)</f>
        <v>Manager 13</v>
      </c>
      <c r="D1771" s="2" t="s">
        <v>50</v>
      </c>
      <c r="E1771" s="22" t="str">
        <f t="shared" si="27"/>
        <v>Q3</v>
      </c>
      <c r="F1771" s="22" t="str">
        <f>VLOOKUP(C1771,Quotas!R:S,2,FALSE)</f>
        <v>ST</v>
      </c>
      <c r="G1771" s="4">
        <v>2200</v>
      </c>
    </row>
    <row r="1772" spans="1:7" x14ac:dyDescent="0.25">
      <c r="A1772" s="2" t="s">
        <v>3358</v>
      </c>
      <c r="B1772" s="3">
        <v>41480</v>
      </c>
      <c r="C1772" s="20" t="str">
        <f>VLOOKUP(D1772,Quotas!A:B,2,FALSE)</f>
        <v>Manager 13</v>
      </c>
      <c r="D1772" s="2" t="s">
        <v>50</v>
      </c>
      <c r="E1772" s="22" t="str">
        <f t="shared" si="27"/>
        <v>Q3</v>
      </c>
      <c r="F1772" s="22" t="str">
        <f>VLOOKUP(C1772,Quotas!R:S,2,FALSE)</f>
        <v>ST</v>
      </c>
      <c r="G1772" s="4">
        <v>14483.33</v>
      </c>
    </row>
    <row r="1773" spans="1:7" x14ac:dyDescent="0.25">
      <c r="A1773" s="2" t="s">
        <v>4120</v>
      </c>
      <c r="B1773" s="3">
        <v>41480</v>
      </c>
      <c r="C1773" s="20" t="str">
        <f>VLOOKUP(D1773,Quotas!A:B,2,FALSE)</f>
        <v>Manager 15</v>
      </c>
      <c r="D1773" s="2" t="s">
        <v>61</v>
      </c>
      <c r="E1773" s="22" t="str">
        <f t="shared" si="27"/>
        <v>Q3</v>
      </c>
      <c r="F1773" s="22" t="str">
        <f>VLOOKUP(C1773,Quotas!R:S,2,FALSE)</f>
        <v>AU</v>
      </c>
      <c r="G1773" s="4">
        <v>4139.2299999999996</v>
      </c>
    </row>
    <row r="1774" spans="1:7" x14ac:dyDescent="0.25">
      <c r="A1774" s="2" t="s">
        <v>1960</v>
      </c>
      <c r="B1774" s="3">
        <v>41480</v>
      </c>
      <c r="C1774" s="20" t="str">
        <f>VLOOKUP(D1774,Quotas!A:B,2,FALSE)</f>
        <v>Manager 4</v>
      </c>
      <c r="D1774" s="2" t="s">
        <v>87</v>
      </c>
      <c r="E1774" s="22" t="str">
        <f t="shared" si="27"/>
        <v>Q3</v>
      </c>
      <c r="F1774" s="22" t="str">
        <f>VLOOKUP(C1774,Quotas!R:S,2,FALSE)</f>
        <v>IN</v>
      </c>
      <c r="G1774" s="4">
        <v>3166.67</v>
      </c>
    </row>
    <row r="1775" spans="1:7" x14ac:dyDescent="0.25">
      <c r="A1775" s="2" t="s">
        <v>3773</v>
      </c>
      <c r="B1775" s="3">
        <v>41481</v>
      </c>
      <c r="C1775" s="20" t="str">
        <f>VLOOKUP(D1775,Quotas!A:B,2,FALSE)</f>
        <v>Manager 14</v>
      </c>
      <c r="D1775" s="2" t="s">
        <v>102</v>
      </c>
      <c r="E1775" s="22" t="str">
        <f t="shared" si="27"/>
        <v>Q3</v>
      </c>
      <c r="F1775" s="22" t="str">
        <f>VLOOKUP(C1775,Quotas!R:S,2,FALSE)</f>
        <v>IN</v>
      </c>
      <c r="G1775" s="4">
        <v>3658</v>
      </c>
    </row>
    <row r="1776" spans="1:7" x14ac:dyDescent="0.25">
      <c r="A1776" s="2" t="s">
        <v>2968</v>
      </c>
      <c r="B1776" s="3">
        <v>41481</v>
      </c>
      <c r="C1776" s="20" t="str">
        <f>VLOOKUP(D1776,Quotas!A:B,2,FALSE)</f>
        <v>Manager 13</v>
      </c>
      <c r="D1776" s="2" t="s">
        <v>35</v>
      </c>
      <c r="E1776" s="22" t="str">
        <f t="shared" si="27"/>
        <v>Q3</v>
      </c>
      <c r="F1776" s="22" t="str">
        <f>VLOOKUP(C1776,Quotas!R:S,2,FALSE)</f>
        <v>ST</v>
      </c>
      <c r="G1776" s="4">
        <v>10892.7</v>
      </c>
    </row>
    <row r="1777" spans="1:7" x14ac:dyDescent="0.25">
      <c r="A1777" s="2" t="s">
        <v>329</v>
      </c>
      <c r="B1777" s="3">
        <v>41481</v>
      </c>
      <c r="C1777" s="20" t="str">
        <f>VLOOKUP(D1777,Quotas!A:B,2,FALSE)</f>
        <v>Manager 2</v>
      </c>
      <c r="D1777" s="2" t="s">
        <v>7</v>
      </c>
      <c r="E1777" s="22" t="str">
        <f t="shared" si="27"/>
        <v>Q3</v>
      </c>
      <c r="F1777" s="22" t="str">
        <f>VLOOKUP(C1777,Quotas!R:S,2,FALSE)</f>
        <v>AU</v>
      </c>
      <c r="G1777" s="4">
        <v>10892.7</v>
      </c>
    </row>
    <row r="1778" spans="1:7" x14ac:dyDescent="0.25">
      <c r="A1778" s="2" t="s">
        <v>3191</v>
      </c>
      <c r="B1778" s="3">
        <v>41481</v>
      </c>
      <c r="C1778" s="20" t="str">
        <f>VLOOKUP(D1778,Quotas!A:B,2,FALSE)</f>
        <v>Manager 13</v>
      </c>
      <c r="D1778" s="2" t="s">
        <v>51</v>
      </c>
      <c r="E1778" s="22" t="str">
        <f t="shared" si="27"/>
        <v>Q3</v>
      </c>
      <c r="F1778" s="22" t="str">
        <f>VLOOKUP(C1778,Quotas!R:S,2,FALSE)</f>
        <v>ST</v>
      </c>
      <c r="G1778" s="4">
        <v>49484</v>
      </c>
    </row>
    <row r="1779" spans="1:7" x14ac:dyDescent="0.25">
      <c r="A1779" s="2" t="s">
        <v>2578</v>
      </c>
      <c r="B1779" s="3">
        <v>41481</v>
      </c>
      <c r="C1779" s="20" t="str">
        <f>VLOOKUP(D1779,Quotas!A:B,2,FALSE)</f>
        <v>Manager 12</v>
      </c>
      <c r="D1779" s="2" t="s">
        <v>73</v>
      </c>
      <c r="E1779" s="22" t="str">
        <f t="shared" si="27"/>
        <v>Q3</v>
      </c>
      <c r="F1779" s="22" t="str">
        <f>VLOOKUP(C1779,Quotas!R:S,2,FALSE)</f>
        <v>ST</v>
      </c>
      <c r="G1779" s="4">
        <v>4500</v>
      </c>
    </row>
    <row r="1780" spans="1:7" x14ac:dyDescent="0.25">
      <c r="A1780" s="2" t="s">
        <v>2694</v>
      </c>
      <c r="B1780" s="3">
        <v>41481</v>
      </c>
      <c r="C1780" s="20" t="str">
        <f>VLOOKUP(D1780,Quotas!A:B,2,FALSE)</f>
        <v>Manager 12</v>
      </c>
      <c r="D1780" s="2" t="s">
        <v>79</v>
      </c>
      <c r="E1780" s="22" t="str">
        <f t="shared" si="27"/>
        <v>Q3</v>
      </c>
      <c r="F1780" s="22" t="str">
        <f>VLOOKUP(C1780,Quotas!R:S,2,FALSE)</f>
        <v>ST</v>
      </c>
      <c r="G1780" s="4">
        <v>7417.24</v>
      </c>
    </row>
    <row r="1781" spans="1:7" x14ac:dyDescent="0.25">
      <c r="A1781" s="2" t="s">
        <v>2695</v>
      </c>
      <c r="B1781" s="3">
        <v>41481</v>
      </c>
      <c r="C1781" s="20" t="str">
        <f>VLOOKUP(D1781,Quotas!A:B,2,FALSE)</f>
        <v>Manager 12</v>
      </c>
      <c r="D1781" s="2" t="s">
        <v>79</v>
      </c>
      <c r="E1781" s="22" t="str">
        <f t="shared" si="27"/>
        <v>Q3</v>
      </c>
      <c r="F1781" s="22" t="str">
        <f>VLOOKUP(C1781,Quotas!R:S,2,FALSE)</f>
        <v>ST</v>
      </c>
      <c r="G1781" s="4">
        <v>0</v>
      </c>
    </row>
    <row r="1782" spans="1:7" x14ac:dyDescent="0.25">
      <c r="A1782" s="2" t="s">
        <v>768</v>
      </c>
      <c r="B1782" s="3">
        <v>41481</v>
      </c>
      <c r="C1782" s="20" t="str">
        <f>VLOOKUP(D1782,Quotas!A:B,2,FALSE)</f>
        <v>Manager 5</v>
      </c>
      <c r="D1782" s="2" t="s">
        <v>83</v>
      </c>
      <c r="E1782" s="22" t="str">
        <f t="shared" si="27"/>
        <v>Q3</v>
      </c>
      <c r="F1782" s="22" t="str">
        <f>VLOOKUP(C1782,Quotas!R:S,2,FALSE)</f>
        <v>SE</v>
      </c>
      <c r="G1782" s="4">
        <v>84818</v>
      </c>
    </row>
    <row r="1783" spans="1:7" x14ac:dyDescent="0.25">
      <c r="A1783" s="2" t="s">
        <v>1913</v>
      </c>
      <c r="B1783" s="3">
        <v>41484</v>
      </c>
      <c r="C1783" s="20" t="str">
        <f>VLOOKUP(D1783,Quotas!A:B,2,FALSE)</f>
        <v>Manager 14</v>
      </c>
      <c r="D1783" s="2" t="s">
        <v>104</v>
      </c>
      <c r="E1783" s="22" t="str">
        <f t="shared" si="27"/>
        <v>Q3</v>
      </c>
      <c r="F1783" s="22" t="str">
        <f>VLOOKUP(C1783,Quotas!R:S,2,FALSE)</f>
        <v>IN</v>
      </c>
      <c r="G1783" s="4">
        <v>8700</v>
      </c>
    </row>
    <row r="1784" spans="1:7" x14ac:dyDescent="0.25">
      <c r="A1784" s="2" t="s">
        <v>2418</v>
      </c>
      <c r="B1784" s="3">
        <v>41484</v>
      </c>
      <c r="C1784" s="20" t="str">
        <f>VLOOKUP(D1784,Quotas!A:B,2,FALSE)</f>
        <v>Manager 11</v>
      </c>
      <c r="D1784" s="2" t="s">
        <v>108</v>
      </c>
      <c r="E1784" s="22" t="str">
        <f t="shared" si="27"/>
        <v>Q3</v>
      </c>
      <c r="F1784" s="22" t="str">
        <f>VLOOKUP(C1784,Quotas!R:S,2,FALSE)</f>
        <v>IN</v>
      </c>
      <c r="G1784" s="4">
        <v>4112.5</v>
      </c>
    </row>
    <row r="1785" spans="1:7" x14ac:dyDescent="0.25">
      <c r="A1785" s="2" t="s">
        <v>1418</v>
      </c>
      <c r="B1785" s="3">
        <v>41484</v>
      </c>
      <c r="C1785" s="20" t="str">
        <f>VLOOKUP(D1785,Quotas!A:B,2,FALSE)</f>
        <v>Manager 6</v>
      </c>
      <c r="D1785" s="2" t="s">
        <v>42</v>
      </c>
      <c r="E1785" s="22" t="str">
        <f t="shared" si="27"/>
        <v>Q3</v>
      </c>
      <c r="F1785" s="22" t="str">
        <f>VLOOKUP(C1785,Quotas!R:S,2,FALSE)</f>
        <v>AU</v>
      </c>
      <c r="G1785" s="4">
        <v>0</v>
      </c>
    </row>
    <row r="1786" spans="1:7" x14ac:dyDescent="0.25">
      <c r="A1786" s="2" t="s">
        <v>1419</v>
      </c>
      <c r="B1786" s="3">
        <v>41484</v>
      </c>
      <c r="C1786" s="20" t="str">
        <f>VLOOKUP(D1786,Quotas!A:B,2,FALSE)</f>
        <v>Manager 6</v>
      </c>
      <c r="D1786" s="2" t="s">
        <v>44</v>
      </c>
      <c r="E1786" s="22" t="str">
        <f t="shared" si="27"/>
        <v>Q3</v>
      </c>
      <c r="F1786" s="22" t="str">
        <f>VLOOKUP(C1786,Quotas!R:S,2,FALSE)</f>
        <v>AU</v>
      </c>
      <c r="G1786" s="4">
        <v>36309.01</v>
      </c>
    </row>
    <row r="1787" spans="1:7" x14ac:dyDescent="0.25">
      <c r="A1787" s="2" t="s">
        <v>2696</v>
      </c>
      <c r="B1787" s="3">
        <v>41484</v>
      </c>
      <c r="C1787" s="20" t="str">
        <f>VLOOKUP(D1787,Quotas!A:B,2,FALSE)</f>
        <v>Manager 12</v>
      </c>
      <c r="D1787" s="2" t="s">
        <v>79</v>
      </c>
      <c r="E1787" s="22" t="str">
        <f t="shared" si="27"/>
        <v>Q3</v>
      </c>
      <c r="F1787" s="22" t="str">
        <f>VLOOKUP(C1787,Quotas!R:S,2,FALSE)</f>
        <v>ST</v>
      </c>
      <c r="G1787" s="4">
        <v>16143.74</v>
      </c>
    </row>
    <row r="1788" spans="1:7" x14ac:dyDescent="0.25">
      <c r="A1788" s="2" t="s">
        <v>769</v>
      </c>
      <c r="B1788" s="3">
        <v>41484</v>
      </c>
      <c r="C1788" s="20" t="str">
        <f>VLOOKUP(D1788,Quotas!A:B,2,FALSE)</f>
        <v>Manager 5</v>
      </c>
      <c r="D1788" s="2" t="s">
        <v>83</v>
      </c>
      <c r="E1788" s="22" t="str">
        <f t="shared" si="27"/>
        <v>Q3</v>
      </c>
      <c r="F1788" s="22" t="str">
        <f>VLOOKUP(C1788,Quotas!R:S,2,FALSE)</f>
        <v>SE</v>
      </c>
      <c r="G1788" s="4">
        <v>0</v>
      </c>
    </row>
    <row r="1789" spans="1:7" x14ac:dyDescent="0.25">
      <c r="A1789" s="2" t="s">
        <v>561</v>
      </c>
      <c r="B1789" s="3">
        <v>41484</v>
      </c>
      <c r="C1789" s="20" t="str">
        <f>VLOOKUP(D1789,Quotas!A:B,2,FALSE)</f>
        <v>Manager 4</v>
      </c>
      <c r="D1789" s="2" t="s">
        <v>91</v>
      </c>
      <c r="E1789" s="22" t="str">
        <f t="shared" si="27"/>
        <v>Q3</v>
      </c>
      <c r="F1789" s="22" t="str">
        <f>VLOOKUP(C1789,Quotas!R:S,2,FALSE)</f>
        <v>IN</v>
      </c>
      <c r="G1789" s="4">
        <v>3500</v>
      </c>
    </row>
    <row r="1790" spans="1:7" x14ac:dyDescent="0.25">
      <c r="A1790" s="2" t="s">
        <v>2525</v>
      </c>
      <c r="B1790" s="3">
        <v>41485</v>
      </c>
      <c r="C1790" s="20" t="str">
        <f>VLOOKUP(D1790,Quotas!A:B,2,FALSE)</f>
        <v>Manager 11</v>
      </c>
      <c r="D1790" s="2" t="s">
        <v>113</v>
      </c>
      <c r="E1790" s="22" t="str">
        <f t="shared" si="27"/>
        <v>Q3</v>
      </c>
      <c r="F1790" s="22" t="str">
        <f>VLOOKUP(C1790,Quotas!R:S,2,FALSE)</f>
        <v>IN</v>
      </c>
      <c r="G1790" s="4">
        <v>0</v>
      </c>
    </row>
    <row r="1791" spans="1:7" x14ac:dyDescent="0.25">
      <c r="A1791" s="2" t="s">
        <v>3569</v>
      </c>
      <c r="B1791" s="3">
        <v>41485</v>
      </c>
      <c r="C1791" s="20" t="str">
        <f>VLOOKUP(D1791,Quotas!A:B,2,FALSE)</f>
        <v>Manager 16</v>
      </c>
      <c r="D1791" s="2" t="s">
        <v>135</v>
      </c>
      <c r="E1791" s="22" t="str">
        <f t="shared" si="27"/>
        <v>Q3</v>
      </c>
      <c r="F1791" s="22" t="str">
        <f>VLOOKUP(C1791,Quotas!R:S,2,FALSE)</f>
        <v>SE</v>
      </c>
      <c r="G1791" s="4">
        <v>8575.18</v>
      </c>
    </row>
    <row r="1792" spans="1:7" x14ac:dyDescent="0.25">
      <c r="A1792" s="2" t="s">
        <v>4301</v>
      </c>
      <c r="B1792" s="3">
        <v>41485</v>
      </c>
      <c r="C1792" s="20" t="str">
        <f>VLOOKUP(D1792,Quotas!A:B,2,FALSE)</f>
        <v>Manager 16</v>
      </c>
      <c r="D1792" s="2" t="s">
        <v>138</v>
      </c>
      <c r="E1792" s="22" t="str">
        <f t="shared" si="27"/>
        <v>Q3</v>
      </c>
      <c r="F1792" s="22" t="str">
        <f>VLOOKUP(C1792,Quotas!R:S,2,FALSE)</f>
        <v>SE</v>
      </c>
      <c r="G1792" s="4">
        <v>33000</v>
      </c>
    </row>
    <row r="1793" spans="1:7" x14ac:dyDescent="0.25">
      <c r="A1793" s="2" t="s">
        <v>2151</v>
      </c>
      <c r="B1793" s="3">
        <v>41485</v>
      </c>
      <c r="C1793" s="20" t="str">
        <f>VLOOKUP(D1793,Quotas!A:B,2,FALSE)</f>
        <v>Manager 9</v>
      </c>
      <c r="D1793" s="2" t="s">
        <v>22</v>
      </c>
      <c r="E1793" s="22" t="str">
        <f t="shared" si="27"/>
        <v>Q3</v>
      </c>
      <c r="F1793" s="22" t="str">
        <f>VLOOKUP(C1793,Quotas!R:S,2,FALSE)</f>
        <v>AU</v>
      </c>
      <c r="G1793" s="4">
        <v>28476.639999999999</v>
      </c>
    </row>
    <row r="1794" spans="1:7" x14ac:dyDescent="0.25">
      <c r="A1794" s="2" t="s">
        <v>1420</v>
      </c>
      <c r="B1794" s="3">
        <v>41485</v>
      </c>
      <c r="C1794" s="20" t="str">
        <f>VLOOKUP(D1794,Quotas!A:B,2,FALSE)</f>
        <v>Manager 6</v>
      </c>
      <c r="D1794" s="2" t="s">
        <v>44</v>
      </c>
      <c r="E1794" s="22" t="str">
        <f t="shared" si="27"/>
        <v>Q3</v>
      </c>
      <c r="F1794" s="22" t="str">
        <f>VLOOKUP(C1794,Quotas!R:S,2,FALSE)</f>
        <v>AU</v>
      </c>
      <c r="G1794" s="4">
        <v>7261.8</v>
      </c>
    </row>
    <row r="1795" spans="1:7" x14ac:dyDescent="0.25">
      <c r="A1795" s="2" t="s">
        <v>1421</v>
      </c>
      <c r="B1795" s="3">
        <v>41485</v>
      </c>
      <c r="C1795" s="20" t="str">
        <f>VLOOKUP(D1795,Quotas!A:B,2,FALSE)</f>
        <v>Manager 6</v>
      </c>
      <c r="D1795" s="2" t="s">
        <v>45</v>
      </c>
      <c r="E1795" s="22" t="str">
        <f t="shared" ref="E1795:E1858" si="28">"Q"&amp;ROUNDUP(MONTH(B1795)/3,0)</f>
        <v>Q3</v>
      </c>
      <c r="F1795" s="22" t="str">
        <f>VLOOKUP(C1795,Quotas!R:S,2,FALSE)</f>
        <v>AU</v>
      </c>
      <c r="G1795" s="4">
        <v>22765.75</v>
      </c>
    </row>
    <row r="1796" spans="1:7" x14ac:dyDescent="0.25">
      <c r="A1796" s="2" t="s">
        <v>2579</v>
      </c>
      <c r="B1796" s="3">
        <v>41485</v>
      </c>
      <c r="C1796" s="20" t="str">
        <f>VLOOKUP(D1796,Quotas!A:B,2,FALSE)</f>
        <v>Manager 12</v>
      </c>
      <c r="D1796" s="2" t="s">
        <v>73</v>
      </c>
      <c r="E1796" s="22" t="str">
        <f t="shared" si="28"/>
        <v>Q3</v>
      </c>
      <c r="F1796" s="22" t="str">
        <f>VLOOKUP(C1796,Quotas!R:S,2,FALSE)</f>
        <v>ST</v>
      </c>
      <c r="G1796" s="4">
        <v>0</v>
      </c>
    </row>
    <row r="1797" spans="1:7" x14ac:dyDescent="0.25">
      <c r="A1797" s="2" t="s">
        <v>1821</v>
      </c>
      <c r="B1797" s="3">
        <v>41485</v>
      </c>
      <c r="C1797" s="20" t="str">
        <f>VLOOKUP(D1797,Quotas!A:B,2,FALSE)</f>
        <v>Manager 14</v>
      </c>
      <c r="D1797" s="2" t="s">
        <v>97</v>
      </c>
      <c r="E1797" s="22" t="str">
        <f t="shared" si="28"/>
        <v>Q3</v>
      </c>
      <c r="F1797" s="22" t="str">
        <f>VLOOKUP(C1797,Quotas!R:S,2,FALSE)</f>
        <v>IN</v>
      </c>
      <c r="G1797" s="4">
        <v>0</v>
      </c>
    </row>
    <row r="1798" spans="1:7" x14ac:dyDescent="0.25">
      <c r="A1798" s="2" t="s">
        <v>3682</v>
      </c>
      <c r="B1798" s="3">
        <v>41486</v>
      </c>
      <c r="C1798" s="20" t="str">
        <f>VLOOKUP(D1798,Quotas!A:B,2,FALSE)</f>
        <v>Manager 16</v>
      </c>
      <c r="D1798" s="2" t="s">
        <v>131</v>
      </c>
      <c r="E1798" s="22" t="str">
        <f t="shared" si="28"/>
        <v>Q3</v>
      </c>
      <c r="F1798" s="22" t="str">
        <f>VLOOKUP(C1798,Quotas!R:S,2,FALSE)</f>
        <v>SE</v>
      </c>
      <c r="G1798" s="4">
        <v>38730</v>
      </c>
    </row>
    <row r="1799" spans="1:7" x14ac:dyDescent="0.25">
      <c r="A1799" s="2" t="s">
        <v>2152</v>
      </c>
      <c r="B1799" s="3">
        <v>41486</v>
      </c>
      <c r="C1799" s="20" t="str">
        <f>VLOOKUP(D1799,Quotas!A:B,2,FALSE)</f>
        <v>Manager 9</v>
      </c>
      <c r="D1799" s="2" t="s">
        <v>21</v>
      </c>
      <c r="E1799" s="22" t="str">
        <f t="shared" si="28"/>
        <v>Q3</v>
      </c>
      <c r="F1799" s="22" t="str">
        <f>VLOOKUP(C1799,Quotas!R:S,2,FALSE)</f>
        <v>AU</v>
      </c>
      <c r="G1799" s="4">
        <v>-18673.21</v>
      </c>
    </row>
    <row r="1800" spans="1:7" x14ac:dyDescent="0.25">
      <c r="A1800" s="2" t="s">
        <v>330</v>
      </c>
      <c r="B1800" s="3">
        <v>41486</v>
      </c>
      <c r="C1800" s="20" t="str">
        <f>VLOOKUP(D1800,Quotas!A:B,2,FALSE)</f>
        <v>Manager 2</v>
      </c>
      <c r="D1800" s="2" t="s">
        <v>4</v>
      </c>
      <c r="E1800" s="22" t="str">
        <f t="shared" si="28"/>
        <v>Q3</v>
      </c>
      <c r="F1800" s="22" t="str">
        <f>VLOOKUP(C1800,Quotas!R:S,2,FALSE)</f>
        <v>AU</v>
      </c>
      <c r="G1800" s="4">
        <v>7521.15</v>
      </c>
    </row>
    <row r="1801" spans="1:7" x14ac:dyDescent="0.25">
      <c r="A1801" s="2" t="s">
        <v>1673</v>
      </c>
      <c r="B1801" s="3">
        <v>41486</v>
      </c>
      <c r="C1801" s="20" t="str">
        <f>VLOOKUP(D1801,Quotas!A:B,2,FALSE)</f>
        <v>Manager 7</v>
      </c>
      <c r="D1801" s="2" t="s">
        <v>25</v>
      </c>
      <c r="E1801" s="22" t="str">
        <f t="shared" si="28"/>
        <v>Q3</v>
      </c>
      <c r="F1801" s="22" t="str">
        <f>VLOOKUP(C1801,Quotas!R:S,2,FALSE)</f>
        <v>AU</v>
      </c>
      <c r="G1801" s="4">
        <v>7521.15</v>
      </c>
    </row>
    <row r="1802" spans="1:7" x14ac:dyDescent="0.25">
      <c r="A1802" s="2" t="s">
        <v>2850</v>
      </c>
      <c r="B1802" s="3">
        <v>41486</v>
      </c>
      <c r="C1802" s="20" t="str">
        <f>VLOOKUP(D1802,Quotas!A:B,2,FALSE)</f>
        <v>Manager 13</v>
      </c>
      <c r="D1802" s="2" t="s">
        <v>34</v>
      </c>
      <c r="E1802" s="22" t="str">
        <f t="shared" si="28"/>
        <v>Q3</v>
      </c>
      <c r="F1802" s="22" t="str">
        <f>VLOOKUP(C1802,Quotas!R:S,2,FALSE)</f>
        <v>ST</v>
      </c>
      <c r="G1802" s="4">
        <v>0</v>
      </c>
    </row>
    <row r="1803" spans="1:7" x14ac:dyDescent="0.25">
      <c r="A1803" s="2" t="s">
        <v>2851</v>
      </c>
      <c r="B1803" s="3">
        <v>41486</v>
      </c>
      <c r="C1803" s="20" t="str">
        <f>VLOOKUP(D1803,Quotas!A:B,2,FALSE)</f>
        <v>Manager 13</v>
      </c>
      <c r="D1803" s="2" t="s">
        <v>34</v>
      </c>
      <c r="E1803" s="22" t="str">
        <f t="shared" si="28"/>
        <v>Q3</v>
      </c>
      <c r="F1803" s="22" t="str">
        <f>VLOOKUP(C1803,Quotas!R:S,2,FALSE)</f>
        <v>ST</v>
      </c>
      <c r="G1803" s="4">
        <v>97411.89</v>
      </c>
    </row>
    <row r="1804" spans="1:7" x14ac:dyDescent="0.25">
      <c r="A1804" s="2" t="s">
        <v>1422</v>
      </c>
      <c r="B1804" s="3">
        <v>41486</v>
      </c>
      <c r="C1804" s="20" t="str">
        <f>VLOOKUP(D1804,Quotas!A:B,2,FALSE)</f>
        <v>Manager 6</v>
      </c>
      <c r="D1804" s="2" t="s">
        <v>42</v>
      </c>
      <c r="E1804" s="22" t="str">
        <f t="shared" si="28"/>
        <v>Q3</v>
      </c>
      <c r="F1804" s="22" t="str">
        <f>VLOOKUP(C1804,Quotas!R:S,2,FALSE)</f>
        <v>AU</v>
      </c>
      <c r="G1804" s="4">
        <v>16079.71</v>
      </c>
    </row>
    <row r="1805" spans="1:7" x14ac:dyDescent="0.25">
      <c r="A1805" s="2" t="s">
        <v>3193</v>
      </c>
      <c r="B1805" s="3">
        <v>41486</v>
      </c>
      <c r="C1805" s="20" t="str">
        <f>VLOOKUP(D1805,Quotas!A:B,2,FALSE)</f>
        <v>Manager 13</v>
      </c>
      <c r="D1805" s="2" t="s">
        <v>51</v>
      </c>
      <c r="E1805" s="22" t="str">
        <f t="shared" si="28"/>
        <v>Q3</v>
      </c>
      <c r="F1805" s="22" t="str">
        <f>VLOOKUP(C1805,Quotas!R:S,2,FALSE)</f>
        <v>ST</v>
      </c>
      <c r="G1805" s="4">
        <v>-5498.22</v>
      </c>
    </row>
    <row r="1806" spans="1:7" x14ac:dyDescent="0.25">
      <c r="A1806" s="2" t="s">
        <v>3194</v>
      </c>
      <c r="B1806" s="3">
        <v>41486</v>
      </c>
      <c r="C1806" s="20" t="str">
        <f>VLOOKUP(D1806,Quotas!A:B,2,FALSE)</f>
        <v>Manager 13</v>
      </c>
      <c r="D1806" s="2" t="s">
        <v>51</v>
      </c>
      <c r="E1806" s="22" t="str">
        <f t="shared" si="28"/>
        <v>Q3</v>
      </c>
      <c r="F1806" s="22" t="str">
        <f>VLOOKUP(C1806,Quotas!R:S,2,FALSE)</f>
        <v>ST</v>
      </c>
      <c r="G1806" s="4">
        <v>3298.93</v>
      </c>
    </row>
    <row r="1807" spans="1:7" x14ac:dyDescent="0.25">
      <c r="A1807" s="2" t="s">
        <v>3192</v>
      </c>
      <c r="B1807" s="3">
        <v>41486</v>
      </c>
      <c r="C1807" s="20" t="str">
        <f>VLOOKUP(D1807,Quotas!A:B,2,FALSE)</f>
        <v>Manager 13</v>
      </c>
      <c r="D1807" s="2" t="s">
        <v>52</v>
      </c>
      <c r="E1807" s="22" t="str">
        <f t="shared" si="28"/>
        <v>Q3</v>
      </c>
      <c r="F1807" s="22" t="str">
        <f>VLOOKUP(C1807,Quotas!R:S,2,FALSE)</f>
        <v>ST</v>
      </c>
      <c r="G1807" s="4">
        <v>6743.1</v>
      </c>
    </row>
    <row r="1808" spans="1:7" x14ac:dyDescent="0.25">
      <c r="A1808" s="2" t="s">
        <v>3195</v>
      </c>
      <c r="B1808" s="3">
        <v>41486</v>
      </c>
      <c r="C1808" s="20" t="str">
        <f>VLOOKUP(D1808,Quotas!A:B,2,FALSE)</f>
        <v>Manager 13</v>
      </c>
      <c r="D1808" s="2" t="s">
        <v>52</v>
      </c>
      <c r="E1808" s="22" t="str">
        <f t="shared" si="28"/>
        <v>Q3</v>
      </c>
      <c r="F1808" s="22" t="str">
        <f>VLOOKUP(C1808,Quotas!R:S,2,FALSE)</f>
        <v>ST</v>
      </c>
      <c r="G1808" s="4">
        <v>13486.2</v>
      </c>
    </row>
    <row r="1809" spans="1:7" x14ac:dyDescent="0.25">
      <c r="A1809" s="2" t="s">
        <v>3196</v>
      </c>
      <c r="B1809" s="3">
        <v>41486</v>
      </c>
      <c r="C1809" s="20" t="str">
        <f>VLOOKUP(D1809,Quotas!A:B,2,FALSE)</f>
        <v>Manager 13</v>
      </c>
      <c r="D1809" s="2" t="s">
        <v>52</v>
      </c>
      <c r="E1809" s="22" t="str">
        <f t="shared" si="28"/>
        <v>Q3</v>
      </c>
      <c r="F1809" s="22" t="str">
        <f>VLOOKUP(C1809,Quotas!R:S,2,FALSE)</f>
        <v>ST</v>
      </c>
      <c r="G1809" s="4">
        <v>21785.41</v>
      </c>
    </row>
    <row r="1810" spans="1:7" x14ac:dyDescent="0.25">
      <c r="A1810" s="2" t="s">
        <v>4121</v>
      </c>
      <c r="B1810" s="3">
        <v>41486</v>
      </c>
      <c r="C1810" s="20" t="str">
        <f>VLOOKUP(D1810,Quotas!A:B,2,FALSE)</f>
        <v>Manager 15</v>
      </c>
      <c r="D1810" s="2" t="s">
        <v>57</v>
      </c>
      <c r="E1810" s="22" t="str">
        <f t="shared" si="28"/>
        <v>Q3</v>
      </c>
      <c r="F1810" s="22" t="str">
        <f>VLOOKUP(C1810,Quotas!R:S,2,FALSE)</f>
        <v>AU</v>
      </c>
      <c r="G1810" s="4">
        <v>22822.81</v>
      </c>
    </row>
    <row r="1811" spans="1:7" x14ac:dyDescent="0.25">
      <c r="A1811" s="2" t="s">
        <v>3828</v>
      </c>
      <c r="B1811" s="3">
        <v>41486</v>
      </c>
      <c r="C1811" s="20" t="str">
        <f>VLOOKUP(D1811,Quotas!A:B,2,FALSE)</f>
        <v>Manager 15</v>
      </c>
      <c r="D1811" s="2" t="s">
        <v>58</v>
      </c>
      <c r="E1811" s="22" t="str">
        <f t="shared" si="28"/>
        <v>Q3</v>
      </c>
      <c r="F1811" s="22" t="str">
        <f>VLOOKUP(C1811,Quotas!R:S,2,FALSE)</f>
        <v>AU</v>
      </c>
      <c r="G1811" s="4">
        <v>10892.7</v>
      </c>
    </row>
    <row r="1812" spans="1:7" x14ac:dyDescent="0.25">
      <c r="A1812" s="2" t="s">
        <v>650</v>
      </c>
      <c r="B1812" s="3">
        <v>41486</v>
      </c>
      <c r="C1812" s="20" t="str">
        <f>VLOOKUP(D1812,Quotas!A:B,2,FALSE)</f>
        <v>Manager 5</v>
      </c>
      <c r="D1812" s="2" t="s">
        <v>74</v>
      </c>
      <c r="E1812" s="22" t="str">
        <f t="shared" si="28"/>
        <v>Q3</v>
      </c>
      <c r="F1812" s="22" t="str">
        <f>VLOOKUP(C1812,Quotas!R:S,2,FALSE)</f>
        <v>SE</v>
      </c>
      <c r="G1812" s="4">
        <v>6600</v>
      </c>
    </row>
    <row r="1813" spans="1:7" x14ac:dyDescent="0.25">
      <c r="A1813" s="2" t="s">
        <v>651</v>
      </c>
      <c r="B1813" s="3">
        <v>41486</v>
      </c>
      <c r="C1813" s="20" t="str">
        <f>VLOOKUP(D1813,Quotas!A:B,2,FALSE)</f>
        <v>Manager 5</v>
      </c>
      <c r="D1813" s="2" t="s">
        <v>74</v>
      </c>
      <c r="E1813" s="22" t="str">
        <f t="shared" si="28"/>
        <v>Q3</v>
      </c>
      <c r="F1813" s="22" t="str">
        <f>VLOOKUP(C1813,Quotas!R:S,2,FALSE)</f>
        <v>SE</v>
      </c>
      <c r="G1813" s="4">
        <v>4791.6000000000004</v>
      </c>
    </row>
    <row r="1814" spans="1:7" x14ac:dyDescent="0.25">
      <c r="A1814" s="2" t="s">
        <v>1961</v>
      </c>
      <c r="B1814" s="3">
        <v>41486</v>
      </c>
      <c r="C1814" s="20" t="str">
        <f>VLOOKUP(D1814,Quotas!A:B,2,FALSE)</f>
        <v>Manager 4</v>
      </c>
      <c r="D1814" s="2" t="s">
        <v>87</v>
      </c>
      <c r="E1814" s="22" t="str">
        <f t="shared" si="28"/>
        <v>Q3</v>
      </c>
      <c r="F1814" s="22" t="str">
        <f>VLOOKUP(C1814,Quotas!R:S,2,FALSE)</f>
        <v>IN</v>
      </c>
      <c r="G1814" s="4">
        <v>2566.67</v>
      </c>
    </row>
    <row r="1815" spans="1:7" x14ac:dyDescent="0.25">
      <c r="A1815" s="2" t="s">
        <v>2420</v>
      </c>
      <c r="B1815" s="3">
        <v>41487</v>
      </c>
      <c r="C1815" s="20" t="str">
        <f>VLOOKUP(D1815,Quotas!A:B,2,FALSE)</f>
        <v>Manager 11</v>
      </c>
      <c r="D1815" s="2" t="s">
        <v>107</v>
      </c>
      <c r="E1815" s="22" t="str">
        <f t="shared" si="28"/>
        <v>Q3</v>
      </c>
      <c r="F1815" s="22" t="str">
        <f>VLOOKUP(C1815,Quotas!R:S,2,FALSE)</f>
        <v>IN</v>
      </c>
      <c r="G1815" s="4">
        <v>237770</v>
      </c>
    </row>
    <row r="1816" spans="1:7" x14ac:dyDescent="0.25">
      <c r="A1816" s="2" t="s">
        <v>1787</v>
      </c>
      <c r="B1816" s="3">
        <v>41487</v>
      </c>
      <c r="C1816" s="20" t="str">
        <f>VLOOKUP(D1816,Quotas!A:B,2,FALSE)</f>
        <v>Manager 11</v>
      </c>
      <c r="D1816" s="2" t="s">
        <v>109</v>
      </c>
      <c r="E1816" s="22" t="str">
        <f t="shared" si="28"/>
        <v>Q3</v>
      </c>
      <c r="F1816" s="22" t="str">
        <f>VLOOKUP(C1816,Quotas!R:S,2,FALSE)</f>
        <v>IN</v>
      </c>
      <c r="G1816" s="4">
        <v>2133</v>
      </c>
    </row>
    <row r="1817" spans="1:7" x14ac:dyDescent="0.25">
      <c r="A1817" s="2" t="s">
        <v>2419</v>
      </c>
      <c r="B1817" s="3">
        <v>41487</v>
      </c>
      <c r="C1817" s="20" t="str">
        <f>VLOOKUP(D1817,Quotas!A:B,2,FALSE)</f>
        <v>Manager 11</v>
      </c>
      <c r="D1817" s="2" t="s">
        <v>112</v>
      </c>
      <c r="E1817" s="22" t="str">
        <f t="shared" si="28"/>
        <v>Q3</v>
      </c>
      <c r="F1817" s="22" t="str">
        <f>VLOOKUP(C1817,Quotas!R:S,2,FALSE)</f>
        <v>IN</v>
      </c>
      <c r="G1817" s="4">
        <v>49750</v>
      </c>
    </row>
    <row r="1818" spans="1:7" x14ac:dyDescent="0.25">
      <c r="A1818" s="2" t="s">
        <v>2507</v>
      </c>
      <c r="B1818" s="3">
        <v>41487</v>
      </c>
      <c r="C1818" s="20" t="str">
        <f>VLOOKUP(D1818,Quotas!A:B,2,FALSE)</f>
        <v>Manager 11</v>
      </c>
      <c r="D1818" s="2" t="s">
        <v>114</v>
      </c>
      <c r="E1818" s="22" t="str">
        <f t="shared" si="28"/>
        <v>Q3</v>
      </c>
      <c r="F1818" s="22" t="str">
        <f>VLOOKUP(C1818,Quotas!R:S,2,FALSE)</f>
        <v>IN</v>
      </c>
      <c r="G1818" s="4">
        <v>3330</v>
      </c>
    </row>
    <row r="1819" spans="1:7" x14ac:dyDescent="0.25">
      <c r="A1819" s="2" t="s">
        <v>2154</v>
      </c>
      <c r="B1819" s="3">
        <v>41487</v>
      </c>
      <c r="C1819" s="20" t="str">
        <f>VLOOKUP(D1819,Quotas!A:B,2,FALSE)</f>
        <v>Manager 9</v>
      </c>
      <c r="D1819" s="2" t="s">
        <v>19</v>
      </c>
      <c r="E1819" s="22" t="str">
        <f t="shared" si="28"/>
        <v>Q3</v>
      </c>
      <c r="F1819" s="22" t="str">
        <f>VLOOKUP(C1819,Quotas!R:S,2,FALSE)</f>
        <v>AU</v>
      </c>
      <c r="G1819" s="4">
        <v>10374</v>
      </c>
    </row>
    <row r="1820" spans="1:7" x14ac:dyDescent="0.25">
      <c r="A1820" s="2" t="s">
        <v>2153</v>
      </c>
      <c r="B1820" s="3">
        <v>41487</v>
      </c>
      <c r="C1820" s="20" t="str">
        <f>VLOOKUP(D1820,Quotas!A:B,2,FALSE)</f>
        <v>Manager 9</v>
      </c>
      <c r="D1820" s="2" t="s">
        <v>22</v>
      </c>
      <c r="E1820" s="22" t="str">
        <f t="shared" si="28"/>
        <v>Q3</v>
      </c>
      <c r="F1820" s="22" t="str">
        <f>VLOOKUP(C1820,Quotas!R:S,2,FALSE)</f>
        <v>AU</v>
      </c>
      <c r="G1820" s="4">
        <v>12448.8</v>
      </c>
    </row>
    <row r="1821" spans="1:7" x14ac:dyDescent="0.25">
      <c r="A1821" s="2" t="s">
        <v>2852</v>
      </c>
      <c r="B1821" s="3">
        <v>41487</v>
      </c>
      <c r="C1821" s="20" t="str">
        <f>VLOOKUP(D1821,Quotas!A:B,2,FALSE)</f>
        <v>Manager 13</v>
      </c>
      <c r="D1821" s="2" t="s">
        <v>34</v>
      </c>
      <c r="E1821" s="22" t="str">
        <f t="shared" si="28"/>
        <v>Q3</v>
      </c>
      <c r="F1821" s="22" t="str">
        <f>VLOOKUP(C1821,Quotas!R:S,2,FALSE)</f>
        <v>ST</v>
      </c>
      <c r="G1821" s="4">
        <v>2200</v>
      </c>
    </row>
    <row r="1822" spans="1:7" x14ac:dyDescent="0.25">
      <c r="A1822" s="2" t="s">
        <v>1594</v>
      </c>
      <c r="B1822" s="3">
        <v>41487</v>
      </c>
      <c r="C1822" s="20" t="str">
        <f>VLOOKUP(D1822,Quotas!A:B,2,FALSE)</f>
        <v>Manager 6</v>
      </c>
      <c r="D1822" s="2" t="s">
        <v>40</v>
      </c>
      <c r="E1822" s="22" t="str">
        <f t="shared" si="28"/>
        <v>Q3</v>
      </c>
      <c r="F1822" s="22" t="str">
        <f>VLOOKUP(C1822,Quotas!R:S,2,FALSE)</f>
        <v>AU</v>
      </c>
      <c r="G1822" s="4">
        <v>27253.54</v>
      </c>
    </row>
    <row r="1823" spans="1:7" x14ac:dyDescent="0.25">
      <c r="A1823" s="2" t="s">
        <v>1423</v>
      </c>
      <c r="B1823" s="3">
        <v>41487</v>
      </c>
      <c r="C1823" s="20" t="str">
        <f>VLOOKUP(D1823,Quotas!A:B,2,FALSE)</f>
        <v>Manager 6</v>
      </c>
      <c r="D1823" s="2" t="s">
        <v>42</v>
      </c>
      <c r="E1823" s="22" t="str">
        <f t="shared" si="28"/>
        <v>Q3</v>
      </c>
      <c r="F1823" s="22" t="str">
        <f>VLOOKUP(C1823,Quotas!R:S,2,FALSE)</f>
        <v>AU</v>
      </c>
      <c r="G1823" s="4">
        <v>6224.4</v>
      </c>
    </row>
    <row r="1824" spans="1:7" x14ac:dyDescent="0.25">
      <c r="A1824" s="2" t="s">
        <v>3197</v>
      </c>
      <c r="B1824" s="3">
        <v>41487</v>
      </c>
      <c r="C1824" s="20" t="str">
        <f>VLOOKUP(D1824,Quotas!A:B,2,FALSE)</f>
        <v>Manager 13</v>
      </c>
      <c r="D1824" s="2" t="s">
        <v>52</v>
      </c>
      <c r="E1824" s="22" t="str">
        <f t="shared" si="28"/>
        <v>Q3</v>
      </c>
      <c r="F1824" s="22" t="str">
        <f>VLOOKUP(C1824,Quotas!R:S,2,FALSE)</f>
        <v>ST</v>
      </c>
      <c r="G1824" s="4">
        <v>0</v>
      </c>
    </row>
    <row r="1825" spans="1:7" x14ac:dyDescent="0.25">
      <c r="A1825" s="2" t="s">
        <v>3829</v>
      </c>
      <c r="B1825" s="3">
        <v>41487</v>
      </c>
      <c r="C1825" s="20" t="str">
        <f>VLOOKUP(D1825,Quotas!A:B,2,FALSE)</f>
        <v>Manager 15</v>
      </c>
      <c r="D1825" s="2" t="s">
        <v>58</v>
      </c>
      <c r="E1825" s="22" t="str">
        <f t="shared" si="28"/>
        <v>Q3</v>
      </c>
      <c r="F1825" s="22" t="str">
        <f>VLOOKUP(C1825,Quotas!R:S,2,FALSE)</f>
        <v>AU</v>
      </c>
      <c r="G1825" s="4">
        <v>1556.1</v>
      </c>
    </row>
    <row r="1826" spans="1:7" x14ac:dyDescent="0.25">
      <c r="A1826" s="2" t="s">
        <v>2580</v>
      </c>
      <c r="B1826" s="3">
        <v>41487</v>
      </c>
      <c r="C1826" s="20" t="str">
        <f>VLOOKUP(D1826,Quotas!A:B,2,FALSE)</f>
        <v>Manager 12</v>
      </c>
      <c r="D1826" s="2" t="s">
        <v>73</v>
      </c>
      <c r="E1826" s="22" t="str">
        <f t="shared" si="28"/>
        <v>Q3</v>
      </c>
      <c r="F1826" s="22" t="str">
        <f>VLOOKUP(C1826,Quotas!R:S,2,FALSE)</f>
        <v>ST</v>
      </c>
      <c r="G1826" s="4">
        <v>8219.11</v>
      </c>
    </row>
    <row r="1827" spans="1:7" x14ac:dyDescent="0.25">
      <c r="A1827" s="2" t="s">
        <v>2697</v>
      </c>
      <c r="B1827" s="3">
        <v>41487</v>
      </c>
      <c r="C1827" s="20" t="str">
        <f>VLOOKUP(D1827,Quotas!A:B,2,FALSE)</f>
        <v>Manager 12</v>
      </c>
      <c r="D1827" s="2" t="s">
        <v>79</v>
      </c>
      <c r="E1827" s="22" t="str">
        <f t="shared" si="28"/>
        <v>Q3</v>
      </c>
      <c r="F1827" s="22" t="str">
        <f>VLOOKUP(C1827,Quotas!R:S,2,FALSE)</f>
        <v>ST</v>
      </c>
      <c r="G1827" s="4">
        <v>25675</v>
      </c>
    </row>
    <row r="1828" spans="1:7" x14ac:dyDescent="0.25">
      <c r="A1828" s="2" t="s">
        <v>770</v>
      </c>
      <c r="B1828" s="3">
        <v>41487</v>
      </c>
      <c r="C1828" s="20" t="str">
        <f>VLOOKUP(D1828,Quotas!A:B,2,FALSE)</f>
        <v>Manager 5</v>
      </c>
      <c r="D1828" s="2" t="s">
        <v>83</v>
      </c>
      <c r="E1828" s="22" t="str">
        <f t="shared" si="28"/>
        <v>Q3</v>
      </c>
      <c r="F1828" s="22" t="str">
        <f>VLOOKUP(C1828,Quotas!R:S,2,FALSE)</f>
        <v>SE</v>
      </c>
      <c r="G1828" s="4">
        <v>9700</v>
      </c>
    </row>
    <row r="1829" spans="1:7" x14ac:dyDescent="0.25">
      <c r="A1829" s="2" t="s">
        <v>1962</v>
      </c>
      <c r="B1829" s="3">
        <v>41487</v>
      </c>
      <c r="C1829" s="20" t="str">
        <f>VLOOKUP(D1829,Quotas!A:B,2,FALSE)</f>
        <v>Manager 4</v>
      </c>
      <c r="D1829" s="2" t="s">
        <v>87</v>
      </c>
      <c r="E1829" s="22" t="str">
        <f t="shared" si="28"/>
        <v>Q3</v>
      </c>
      <c r="F1829" s="22" t="str">
        <f>VLOOKUP(C1829,Quotas!R:S,2,FALSE)</f>
        <v>IN</v>
      </c>
      <c r="G1829" s="4">
        <v>0</v>
      </c>
    </row>
    <row r="1830" spans="1:7" x14ac:dyDescent="0.25">
      <c r="A1830" s="2" t="s">
        <v>1914</v>
      </c>
      <c r="B1830" s="3">
        <v>41488</v>
      </c>
      <c r="C1830" s="20" t="str">
        <f>VLOOKUP(D1830,Quotas!A:B,2,FALSE)</f>
        <v>Manager 14</v>
      </c>
      <c r="D1830" s="2" t="s">
        <v>104</v>
      </c>
      <c r="E1830" s="22" t="str">
        <f t="shared" si="28"/>
        <v>Q3</v>
      </c>
      <c r="F1830" s="22" t="str">
        <f>VLOOKUP(C1830,Quotas!R:S,2,FALSE)</f>
        <v>IN</v>
      </c>
      <c r="G1830" s="4">
        <v>700</v>
      </c>
    </row>
    <row r="1831" spans="1:7" x14ac:dyDescent="0.25">
      <c r="A1831" s="2" t="s">
        <v>1915</v>
      </c>
      <c r="B1831" s="3">
        <v>41488</v>
      </c>
      <c r="C1831" s="20" t="str">
        <f>VLOOKUP(D1831,Quotas!A:B,2,FALSE)</f>
        <v>Manager 14</v>
      </c>
      <c r="D1831" s="2" t="s">
        <v>104</v>
      </c>
      <c r="E1831" s="22" t="str">
        <f t="shared" si="28"/>
        <v>Q3</v>
      </c>
      <c r="F1831" s="22" t="str">
        <f>VLOOKUP(C1831,Quotas!R:S,2,FALSE)</f>
        <v>IN</v>
      </c>
      <c r="G1831" s="4">
        <v>5304.1</v>
      </c>
    </row>
    <row r="1832" spans="1:7" x14ac:dyDescent="0.25">
      <c r="A1832" s="2" t="s">
        <v>1916</v>
      </c>
      <c r="B1832" s="3">
        <v>41488</v>
      </c>
      <c r="C1832" s="20" t="str">
        <f>VLOOKUP(D1832,Quotas!A:B,2,FALSE)</f>
        <v>Manager 14</v>
      </c>
      <c r="D1832" s="2" t="s">
        <v>104</v>
      </c>
      <c r="E1832" s="22" t="str">
        <f t="shared" si="28"/>
        <v>Q3</v>
      </c>
      <c r="F1832" s="22" t="str">
        <f>VLOOKUP(C1832,Quotas!R:S,2,FALSE)</f>
        <v>IN</v>
      </c>
      <c r="G1832" s="4">
        <v>2700</v>
      </c>
    </row>
    <row r="1833" spans="1:7" x14ac:dyDescent="0.25">
      <c r="A1833" s="2" t="s">
        <v>2155</v>
      </c>
      <c r="B1833" s="3">
        <v>41488</v>
      </c>
      <c r="C1833" s="20" t="str">
        <f>VLOOKUP(D1833,Quotas!A:B,2,FALSE)</f>
        <v>Manager 9</v>
      </c>
      <c r="D1833" s="2" t="s">
        <v>14</v>
      </c>
      <c r="E1833" s="22" t="str">
        <f t="shared" si="28"/>
        <v>Q3</v>
      </c>
      <c r="F1833" s="22" t="str">
        <f>VLOOKUP(C1833,Quotas!R:S,2,FALSE)</f>
        <v>AU</v>
      </c>
      <c r="G1833" s="4">
        <v>14523.61</v>
      </c>
    </row>
    <row r="1834" spans="1:7" x14ac:dyDescent="0.25">
      <c r="A1834" s="2" t="s">
        <v>900</v>
      </c>
      <c r="B1834" s="3">
        <v>41488</v>
      </c>
      <c r="C1834" s="20" t="str">
        <f>VLOOKUP(D1834,Quotas!A:B,2,FALSE)</f>
        <v>Manager 5</v>
      </c>
      <c r="D1834" s="2" t="s">
        <v>119</v>
      </c>
      <c r="E1834" s="22" t="str">
        <f t="shared" si="28"/>
        <v>Q3</v>
      </c>
      <c r="F1834" s="22" t="str">
        <f>VLOOKUP(C1834,Quotas!R:S,2,FALSE)</f>
        <v>SE</v>
      </c>
      <c r="G1834" s="4">
        <v>9600</v>
      </c>
    </row>
    <row r="1835" spans="1:7" x14ac:dyDescent="0.25">
      <c r="A1835" s="2" t="s">
        <v>3570</v>
      </c>
      <c r="B1835" s="3">
        <v>41488</v>
      </c>
      <c r="C1835" s="20" t="str">
        <f>VLOOKUP(D1835,Quotas!A:B,2,FALSE)</f>
        <v>Manager 16</v>
      </c>
      <c r="D1835" s="2" t="s">
        <v>134</v>
      </c>
      <c r="E1835" s="22" t="str">
        <f t="shared" si="28"/>
        <v>Q3</v>
      </c>
      <c r="F1835" s="22" t="str">
        <f>VLOOKUP(C1835,Quotas!R:S,2,FALSE)</f>
        <v>SE</v>
      </c>
      <c r="G1835" s="4">
        <v>3204.17</v>
      </c>
    </row>
    <row r="1836" spans="1:7" x14ac:dyDescent="0.25">
      <c r="A1836" s="2" t="s">
        <v>975</v>
      </c>
      <c r="B1836" s="3">
        <v>41488</v>
      </c>
      <c r="C1836" s="20" t="str">
        <f>VLOOKUP(D1836,Quotas!A:B,2,FALSE)</f>
        <v>Manager 16</v>
      </c>
      <c r="D1836" s="2" t="s">
        <v>141</v>
      </c>
      <c r="E1836" s="22" t="str">
        <f t="shared" si="28"/>
        <v>Q3</v>
      </c>
      <c r="F1836" s="22" t="str">
        <f>VLOOKUP(C1836,Quotas!R:S,2,FALSE)</f>
        <v>SE</v>
      </c>
      <c r="G1836" s="4">
        <v>48375</v>
      </c>
    </row>
    <row r="1837" spans="1:7" x14ac:dyDescent="0.25">
      <c r="A1837" s="2" t="s">
        <v>1674</v>
      </c>
      <c r="B1837" s="3">
        <v>41488</v>
      </c>
      <c r="C1837" s="20" t="str">
        <f>VLOOKUP(D1837,Quotas!A:B,2,FALSE)</f>
        <v>Manager 7</v>
      </c>
      <c r="D1837" s="2" t="s">
        <v>25</v>
      </c>
      <c r="E1837" s="22" t="str">
        <f t="shared" si="28"/>
        <v>Q3</v>
      </c>
      <c r="F1837" s="22" t="str">
        <f>VLOOKUP(C1837,Quotas!R:S,2,FALSE)</f>
        <v>AU</v>
      </c>
      <c r="G1837" s="4">
        <v>88179.03</v>
      </c>
    </row>
    <row r="1838" spans="1:7" x14ac:dyDescent="0.25">
      <c r="A1838" s="2" t="s">
        <v>2886</v>
      </c>
      <c r="B1838" s="3">
        <v>41488</v>
      </c>
      <c r="C1838" s="20" t="str">
        <f>VLOOKUP(D1838,Quotas!A:B,2,FALSE)</f>
        <v>Manager 13</v>
      </c>
      <c r="D1838" s="2" t="s">
        <v>36</v>
      </c>
      <c r="E1838" s="22" t="str">
        <f t="shared" si="28"/>
        <v>Q3</v>
      </c>
      <c r="F1838" s="22" t="str">
        <f>VLOOKUP(C1838,Quotas!R:S,2,FALSE)</f>
        <v>ST</v>
      </c>
      <c r="G1838" s="4">
        <v>10500</v>
      </c>
    </row>
    <row r="1839" spans="1:7" x14ac:dyDescent="0.25">
      <c r="A1839" s="2" t="s">
        <v>3199</v>
      </c>
      <c r="B1839" s="3">
        <v>41488</v>
      </c>
      <c r="C1839" s="20" t="str">
        <f>VLOOKUP(D1839,Quotas!A:B,2,FALSE)</f>
        <v>Manager 13</v>
      </c>
      <c r="D1839" s="2" t="s">
        <v>51</v>
      </c>
      <c r="E1839" s="22" t="str">
        <f t="shared" si="28"/>
        <v>Q3</v>
      </c>
      <c r="F1839" s="22" t="str">
        <f>VLOOKUP(C1839,Quotas!R:S,2,FALSE)</f>
        <v>ST</v>
      </c>
      <c r="G1839" s="4">
        <v>0</v>
      </c>
    </row>
    <row r="1840" spans="1:7" x14ac:dyDescent="0.25">
      <c r="A1840" s="2" t="s">
        <v>3198</v>
      </c>
      <c r="B1840" s="3">
        <v>41488</v>
      </c>
      <c r="C1840" s="20" t="str">
        <f>VLOOKUP(D1840,Quotas!A:B,2,FALSE)</f>
        <v>Manager 13</v>
      </c>
      <c r="D1840" s="2" t="s">
        <v>52</v>
      </c>
      <c r="E1840" s="22" t="str">
        <f t="shared" si="28"/>
        <v>Q3</v>
      </c>
      <c r="F1840" s="22" t="str">
        <f>VLOOKUP(C1840,Quotas!R:S,2,FALSE)</f>
        <v>ST</v>
      </c>
      <c r="G1840" s="4">
        <v>0</v>
      </c>
    </row>
    <row r="1841" spans="1:7" x14ac:dyDescent="0.25">
      <c r="A1841" s="2" t="s">
        <v>331</v>
      </c>
      <c r="B1841" s="3">
        <v>41488</v>
      </c>
      <c r="C1841" s="20" t="str">
        <f>VLOOKUP(D1841,Quotas!A:B,2,FALSE)</f>
        <v>Manager 2</v>
      </c>
      <c r="D1841" s="2" t="s">
        <v>9</v>
      </c>
      <c r="E1841" s="22" t="str">
        <f t="shared" si="28"/>
        <v>Q3</v>
      </c>
      <c r="F1841" s="22" t="str">
        <f>VLOOKUP(C1841,Quotas!R:S,2,FALSE)</f>
        <v>AU</v>
      </c>
      <c r="G1841" s="4">
        <v>12448.8</v>
      </c>
    </row>
    <row r="1842" spans="1:7" x14ac:dyDescent="0.25">
      <c r="A1842" s="2" t="s">
        <v>332</v>
      </c>
      <c r="B1842" s="3">
        <v>41488</v>
      </c>
      <c r="C1842" s="20" t="str">
        <f>VLOOKUP(D1842,Quotas!A:B,2,FALSE)</f>
        <v>Manager 2</v>
      </c>
      <c r="D1842" s="2" t="s">
        <v>10</v>
      </c>
      <c r="E1842" s="22" t="str">
        <f t="shared" si="28"/>
        <v>Q3</v>
      </c>
      <c r="F1842" s="22" t="str">
        <f>VLOOKUP(C1842,Quotas!R:S,2,FALSE)</f>
        <v>AU</v>
      </c>
      <c r="G1842" s="4">
        <v>24145.49</v>
      </c>
    </row>
    <row r="1843" spans="1:7" x14ac:dyDescent="0.25">
      <c r="A1843" s="2" t="s">
        <v>562</v>
      </c>
      <c r="B1843" s="3">
        <v>41488</v>
      </c>
      <c r="C1843" s="20" t="str">
        <f>VLOOKUP(D1843,Quotas!A:B,2,FALSE)</f>
        <v>Manager 4</v>
      </c>
      <c r="D1843" s="2" t="s">
        <v>91</v>
      </c>
      <c r="E1843" s="22" t="str">
        <f t="shared" si="28"/>
        <v>Q3</v>
      </c>
      <c r="F1843" s="22" t="str">
        <f>VLOOKUP(C1843,Quotas!R:S,2,FALSE)</f>
        <v>IN</v>
      </c>
      <c r="G1843" s="4">
        <v>5000</v>
      </c>
    </row>
    <row r="1844" spans="1:7" x14ac:dyDescent="0.25">
      <c r="A1844" s="2" t="s">
        <v>2421</v>
      </c>
      <c r="B1844" s="3">
        <v>41491</v>
      </c>
      <c r="C1844" s="20" t="str">
        <f>VLOOKUP(D1844,Quotas!A:B,2,FALSE)</f>
        <v>Manager 11</v>
      </c>
      <c r="D1844" s="2" t="s">
        <v>107</v>
      </c>
      <c r="E1844" s="22" t="str">
        <f t="shared" si="28"/>
        <v>Q3</v>
      </c>
      <c r="F1844" s="22" t="str">
        <f>VLOOKUP(C1844,Quotas!R:S,2,FALSE)</f>
        <v>IN</v>
      </c>
      <c r="G1844" s="4">
        <v>0</v>
      </c>
    </row>
    <row r="1845" spans="1:7" x14ac:dyDescent="0.25">
      <c r="A1845" s="2" t="s">
        <v>2422</v>
      </c>
      <c r="B1845" s="3">
        <v>41491</v>
      </c>
      <c r="C1845" s="20" t="str">
        <f>VLOOKUP(D1845,Quotas!A:B,2,FALSE)</f>
        <v>Manager 11</v>
      </c>
      <c r="D1845" s="2" t="s">
        <v>110</v>
      </c>
      <c r="E1845" s="22" t="str">
        <f t="shared" si="28"/>
        <v>Q3</v>
      </c>
      <c r="F1845" s="22" t="str">
        <f>VLOOKUP(C1845,Quotas!R:S,2,FALSE)</f>
        <v>IN</v>
      </c>
      <c r="G1845" s="4">
        <v>14250</v>
      </c>
    </row>
    <row r="1846" spans="1:7" x14ac:dyDescent="0.25">
      <c r="A1846" s="2" t="s">
        <v>2423</v>
      </c>
      <c r="B1846" s="3">
        <v>41491</v>
      </c>
      <c r="C1846" s="20" t="str">
        <f>VLOOKUP(D1846,Quotas!A:B,2,FALSE)</f>
        <v>Manager 11</v>
      </c>
      <c r="D1846" s="2" t="s">
        <v>110</v>
      </c>
      <c r="E1846" s="22" t="str">
        <f t="shared" si="28"/>
        <v>Q3</v>
      </c>
      <c r="F1846" s="22" t="str">
        <f>VLOOKUP(C1846,Quotas!R:S,2,FALSE)</f>
        <v>IN</v>
      </c>
      <c r="G1846" s="4">
        <v>4750</v>
      </c>
    </row>
    <row r="1847" spans="1:7" x14ac:dyDescent="0.25">
      <c r="A1847" s="2" t="s">
        <v>3571</v>
      </c>
      <c r="B1847" s="3">
        <v>41491</v>
      </c>
      <c r="C1847" s="20" t="str">
        <f>VLOOKUP(D1847,Quotas!A:B,2,FALSE)</f>
        <v>Manager 16</v>
      </c>
      <c r="D1847" s="2" t="s">
        <v>134</v>
      </c>
      <c r="E1847" s="22" t="str">
        <f t="shared" si="28"/>
        <v>Q3</v>
      </c>
      <c r="F1847" s="22" t="str">
        <f>VLOOKUP(C1847,Quotas!R:S,2,FALSE)</f>
        <v>SE</v>
      </c>
      <c r="G1847" s="4">
        <v>8700</v>
      </c>
    </row>
    <row r="1848" spans="1:7" x14ac:dyDescent="0.25">
      <c r="A1848" s="2" t="s">
        <v>977</v>
      </c>
      <c r="B1848" s="3">
        <v>41491</v>
      </c>
      <c r="C1848" s="20" t="str">
        <f>VLOOKUP(D1848,Quotas!A:B,2,FALSE)</f>
        <v>Manager 16</v>
      </c>
      <c r="D1848" s="2" t="s">
        <v>139</v>
      </c>
      <c r="E1848" s="22" t="str">
        <f t="shared" si="28"/>
        <v>Q3</v>
      </c>
      <c r="F1848" s="22" t="str">
        <f>VLOOKUP(C1848,Quotas!R:S,2,FALSE)</f>
        <v>SE</v>
      </c>
      <c r="G1848" s="4">
        <v>10100</v>
      </c>
    </row>
    <row r="1849" spans="1:7" x14ac:dyDescent="0.25">
      <c r="A1849" s="2" t="s">
        <v>978</v>
      </c>
      <c r="B1849" s="3">
        <v>41491</v>
      </c>
      <c r="C1849" s="20" t="str">
        <f>VLOOKUP(D1849,Quotas!A:B,2,FALSE)</f>
        <v>Manager 16</v>
      </c>
      <c r="D1849" s="2" t="s">
        <v>139</v>
      </c>
      <c r="E1849" s="22" t="str">
        <f t="shared" si="28"/>
        <v>Q3</v>
      </c>
      <c r="F1849" s="22" t="str">
        <f>VLOOKUP(C1849,Quotas!R:S,2,FALSE)</f>
        <v>SE</v>
      </c>
      <c r="G1849" s="4">
        <v>15814.75</v>
      </c>
    </row>
    <row r="1850" spans="1:7" x14ac:dyDescent="0.25">
      <c r="A1850" s="2" t="s">
        <v>976</v>
      </c>
      <c r="B1850" s="3">
        <v>41491</v>
      </c>
      <c r="C1850" s="20" t="str">
        <f>VLOOKUP(D1850,Quotas!A:B,2,FALSE)</f>
        <v>Manager 16</v>
      </c>
      <c r="D1850" s="2" t="s">
        <v>140</v>
      </c>
      <c r="E1850" s="22" t="str">
        <f t="shared" si="28"/>
        <v>Q3</v>
      </c>
      <c r="F1850" s="22" t="str">
        <f>VLOOKUP(C1850,Quotas!R:S,2,FALSE)</f>
        <v>SE</v>
      </c>
      <c r="G1850" s="4">
        <v>1166.67</v>
      </c>
    </row>
    <row r="1851" spans="1:7" x14ac:dyDescent="0.25">
      <c r="A1851" s="2" t="s">
        <v>1424</v>
      </c>
      <c r="B1851" s="3">
        <v>41491</v>
      </c>
      <c r="C1851" s="20" t="str">
        <f>VLOOKUP(D1851,Quotas!A:B,2,FALSE)</f>
        <v>Manager 6</v>
      </c>
      <c r="D1851" s="2" t="s">
        <v>42</v>
      </c>
      <c r="E1851" s="22" t="str">
        <f t="shared" si="28"/>
        <v>Q3</v>
      </c>
      <c r="F1851" s="22" t="str">
        <f>VLOOKUP(C1851,Quotas!R:S,2,FALSE)</f>
        <v>AU</v>
      </c>
      <c r="G1851" s="4">
        <v>3583.33</v>
      </c>
    </row>
    <row r="1852" spans="1:7" x14ac:dyDescent="0.25">
      <c r="A1852" s="2" t="s">
        <v>3200</v>
      </c>
      <c r="B1852" s="3">
        <v>41491</v>
      </c>
      <c r="C1852" s="20" t="str">
        <f>VLOOKUP(D1852,Quotas!A:B,2,FALSE)</f>
        <v>Manager 13</v>
      </c>
      <c r="D1852" s="2" t="s">
        <v>52</v>
      </c>
      <c r="E1852" s="22" t="str">
        <f t="shared" si="28"/>
        <v>Q3</v>
      </c>
      <c r="F1852" s="22" t="str">
        <f>VLOOKUP(C1852,Quotas!R:S,2,FALSE)</f>
        <v>ST</v>
      </c>
      <c r="G1852" s="4">
        <v>0</v>
      </c>
    </row>
    <row r="1853" spans="1:7" x14ac:dyDescent="0.25">
      <c r="A1853" s="2" t="s">
        <v>3201</v>
      </c>
      <c r="B1853" s="3">
        <v>41491</v>
      </c>
      <c r="C1853" s="20" t="str">
        <f>VLOOKUP(D1853,Quotas!A:B,2,FALSE)</f>
        <v>Manager 13</v>
      </c>
      <c r="D1853" s="2" t="s">
        <v>52</v>
      </c>
      <c r="E1853" s="22" t="str">
        <f t="shared" si="28"/>
        <v>Q3</v>
      </c>
      <c r="F1853" s="22" t="str">
        <f>VLOOKUP(C1853,Quotas!R:S,2,FALSE)</f>
        <v>ST</v>
      </c>
      <c r="G1853" s="4">
        <v>10000</v>
      </c>
    </row>
    <row r="1854" spans="1:7" x14ac:dyDescent="0.25">
      <c r="A1854" s="2" t="s">
        <v>2581</v>
      </c>
      <c r="B1854" s="3">
        <v>41491</v>
      </c>
      <c r="C1854" s="20" t="str">
        <f>VLOOKUP(D1854,Quotas!A:B,2,FALSE)</f>
        <v>Manager 12</v>
      </c>
      <c r="D1854" s="2" t="s">
        <v>73</v>
      </c>
      <c r="E1854" s="22" t="str">
        <f t="shared" si="28"/>
        <v>Q3</v>
      </c>
      <c r="F1854" s="22" t="str">
        <f>VLOOKUP(C1854,Quotas!R:S,2,FALSE)</f>
        <v>ST</v>
      </c>
      <c r="G1854" s="4">
        <v>10000</v>
      </c>
    </row>
    <row r="1855" spans="1:7" x14ac:dyDescent="0.25">
      <c r="A1855" s="2" t="s">
        <v>391</v>
      </c>
      <c r="B1855" s="3">
        <v>41491</v>
      </c>
      <c r="C1855" s="20" t="str">
        <f>VLOOKUP(D1855,Quotas!A:B,2,FALSE)</f>
        <v>Manager 3</v>
      </c>
      <c r="D1855" s="2" t="s">
        <v>76</v>
      </c>
      <c r="E1855" s="22" t="str">
        <f t="shared" si="28"/>
        <v>Q3</v>
      </c>
      <c r="F1855" s="22" t="str">
        <f>VLOOKUP(C1855,Quotas!R:S,2,FALSE)</f>
        <v>SE</v>
      </c>
      <c r="G1855" s="4">
        <v>24657.32</v>
      </c>
    </row>
    <row r="1856" spans="1:7" x14ac:dyDescent="0.25">
      <c r="A1856" s="2" t="s">
        <v>2698</v>
      </c>
      <c r="B1856" s="3">
        <v>41491</v>
      </c>
      <c r="C1856" s="20" t="str">
        <f>VLOOKUP(D1856,Quotas!A:B,2,FALSE)</f>
        <v>Manager 12</v>
      </c>
      <c r="D1856" s="2" t="s">
        <v>79</v>
      </c>
      <c r="E1856" s="22" t="str">
        <f t="shared" si="28"/>
        <v>Q3</v>
      </c>
      <c r="F1856" s="22" t="str">
        <f>VLOOKUP(C1856,Quotas!R:S,2,FALSE)</f>
        <v>ST</v>
      </c>
      <c r="G1856" s="4">
        <v>0</v>
      </c>
    </row>
    <row r="1857" spans="1:7" x14ac:dyDescent="0.25">
      <c r="A1857" s="2" t="s">
        <v>2699</v>
      </c>
      <c r="B1857" s="3">
        <v>41491</v>
      </c>
      <c r="C1857" s="20" t="str">
        <f>VLOOKUP(D1857,Quotas!A:B,2,FALSE)</f>
        <v>Manager 12</v>
      </c>
      <c r="D1857" s="2" t="s">
        <v>79</v>
      </c>
      <c r="E1857" s="22" t="str">
        <f t="shared" si="28"/>
        <v>Q3</v>
      </c>
      <c r="F1857" s="22" t="str">
        <f>VLOOKUP(C1857,Quotas!R:S,2,FALSE)</f>
        <v>ST</v>
      </c>
      <c r="G1857" s="4">
        <v>37866.67</v>
      </c>
    </row>
    <row r="1858" spans="1:7" x14ac:dyDescent="0.25">
      <c r="A1858" s="2" t="s">
        <v>1963</v>
      </c>
      <c r="B1858" s="3">
        <v>41491</v>
      </c>
      <c r="C1858" s="20" t="str">
        <f>VLOOKUP(D1858,Quotas!A:B,2,FALSE)</f>
        <v>Manager 4</v>
      </c>
      <c r="D1858" s="2" t="s">
        <v>87</v>
      </c>
      <c r="E1858" s="22" t="str">
        <f t="shared" si="28"/>
        <v>Q3</v>
      </c>
      <c r="F1858" s="22" t="str">
        <f>VLOOKUP(C1858,Quotas!R:S,2,FALSE)</f>
        <v>IN</v>
      </c>
      <c r="G1858" s="4">
        <v>1875</v>
      </c>
    </row>
    <row r="1859" spans="1:7" x14ac:dyDescent="0.25">
      <c r="A1859" s="2" t="s">
        <v>828</v>
      </c>
      <c r="B1859" s="3">
        <v>41492</v>
      </c>
      <c r="C1859" s="20" t="str">
        <f>VLOOKUP(D1859,Quotas!A:B,2,FALSE)</f>
        <v>Manager 16</v>
      </c>
      <c r="D1859" s="2" t="s">
        <v>132</v>
      </c>
      <c r="E1859" s="22" t="str">
        <f t="shared" ref="E1859:E1922" si="29">"Q"&amp;ROUNDUP(MONTH(B1859)/3,0)</f>
        <v>Q3</v>
      </c>
      <c r="F1859" s="22" t="str">
        <f>VLOOKUP(C1859,Quotas!R:S,2,FALSE)</f>
        <v>SE</v>
      </c>
      <c r="G1859" s="4">
        <v>82275</v>
      </c>
    </row>
    <row r="1860" spans="1:7" x14ac:dyDescent="0.25">
      <c r="A1860" s="2" t="s">
        <v>1595</v>
      </c>
      <c r="B1860" s="3">
        <v>41492</v>
      </c>
      <c r="C1860" s="20" t="str">
        <f>VLOOKUP(D1860,Quotas!A:B,2,FALSE)</f>
        <v>Manager 6</v>
      </c>
      <c r="D1860" s="2" t="s">
        <v>40</v>
      </c>
      <c r="E1860" s="22" t="str">
        <f t="shared" si="29"/>
        <v>Q3</v>
      </c>
      <c r="F1860" s="22" t="str">
        <f>VLOOKUP(C1860,Quotas!R:S,2,FALSE)</f>
        <v>AU</v>
      </c>
      <c r="G1860" s="4">
        <v>7520.83</v>
      </c>
    </row>
    <row r="1861" spans="1:7" x14ac:dyDescent="0.25">
      <c r="A1861" s="2" t="s">
        <v>1425</v>
      </c>
      <c r="B1861" s="3">
        <v>41492</v>
      </c>
      <c r="C1861" s="20" t="str">
        <f>VLOOKUP(D1861,Quotas!A:B,2,FALSE)</f>
        <v>Manager 6</v>
      </c>
      <c r="D1861" s="2" t="s">
        <v>42</v>
      </c>
      <c r="E1861" s="22" t="str">
        <f t="shared" si="29"/>
        <v>Q3</v>
      </c>
      <c r="F1861" s="22" t="str">
        <f>VLOOKUP(C1861,Quotas!R:S,2,FALSE)</f>
        <v>AU</v>
      </c>
      <c r="G1861" s="4">
        <v>0</v>
      </c>
    </row>
    <row r="1862" spans="1:7" x14ac:dyDescent="0.25">
      <c r="A1862" s="2" t="s">
        <v>3202</v>
      </c>
      <c r="B1862" s="3">
        <v>41492</v>
      </c>
      <c r="C1862" s="20" t="str">
        <f>VLOOKUP(D1862,Quotas!A:B,2,FALSE)</f>
        <v>Manager 13</v>
      </c>
      <c r="D1862" s="2" t="s">
        <v>51</v>
      </c>
      <c r="E1862" s="22" t="str">
        <f t="shared" si="29"/>
        <v>Q3</v>
      </c>
      <c r="F1862" s="22" t="str">
        <f>VLOOKUP(C1862,Quotas!R:S,2,FALSE)</f>
        <v>ST</v>
      </c>
      <c r="G1862" s="4">
        <v>161.63</v>
      </c>
    </row>
    <row r="1863" spans="1:7" x14ac:dyDescent="0.25">
      <c r="A1863" s="2" t="s">
        <v>3203</v>
      </c>
      <c r="B1863" s="3">
        <v>41492</v>
      </c>
      <c r="C1863" s="20" t="str">
        <f>VLOOKUP(D1863,Quotas!A:B,2,FALSE)</f>
        <v>Manager 13</v>
      </c>
      <c r="D1863" s="2" t="s">
        <v>52</v>
      </c>
      <c r="E1863" s="22" t="str">
        <f t="shared" si="29"/>
        <v>Q3</v>
      </c>
      <c r="F1863" s="22" t="str">
        <f>VLOOKUP(C1863,Quotas!R:S,2,FALSE)</f>
        <v>ST</v>
      </c>
      <c r="G1863" s="4">
        <v>174.63</v>
      </c>
    </row>
    <row r="1864" spans="1:7" x14ac:dyDescent="0.25">
      <c r="A1864" s="2" t="s">
        <v>4122</v>
      </c>
      <c r="B1864" s="3">
        <v>41492</v>
      </c>
      <c r="C1864" s="20" t="str">
        <f>VLOOKUP(D1864,Quotas!A:B,2,FALSE)</f>
        <v>Manager 15</v>
      </c>
      <c r="D1864" s="2" t="s">
        <v>61</v>
      </c>
      <c r="E1864" s="22" t="str">
        <f t="shared" si="29"/>
        <v>Q3</v>
      </c>
      <c r="F1864" s="22" t="str">
        <f>VLOOKUP(C1864,Quotas!R:S,2,FALSE)</f>
        <v>AU</v>
      </c>
      <c r="G1864" s="4">
        <v>11463.27</v>
      </c>
    </row>
    <row r="1865" spans="1:7" x14ac:dyDescent="0.25">
      <c r="A1865" s="2" t="s">
        <v>652</v>
      </c>
      <c r="B1865" s="3">
        <v>41492</v>
      </c>
      <c r="C1865" s="20" t="str">
        <f>VLOOKUP(D1865,Quotas!A:B,2,FALSE)</f>
        <v>Manager 5</v>
      </c>
      <c r="D1865" s="2" t="s">
        <v>74</v>
      </c>
      <c r="E1865" s="22" t="str">
        <f t="shared" si="29"/>
        <v>Q3</v>
      </c>
      <c r="F1865" s="22" t="str">
        <f>VLOOKUP(C1865,Quotas!R:S,2,FALSE)</f>
        <v>SE</v>
      </c>
      <c r="G1865" s="4">
        <v>5250</v>
      </c>
    </row>
    <row r="1866" spans="1:7" x14ac:dyDescent="0.25">
      <c r="A1866" s="2" t="s">
        <v>2005</v>
      </c>
      <c r="B1866" s="3">
        <v>41493</v>
      </c>
      <c r="C1866" s="20" t="str">
        <f>VLOOKUP(D1866,Quotas!A:B,2,FALSE)</f>
        <v>Manager 14</v>
      </c>
      <c r="D1866" s="2" t="s">
        <v>98</v>
      </c>
      <c r="E1866" s="22" t="str">
        <f t="shared" si="29"/>
        <v>Q3</v>
      </c>
      <c r="F1866" s="22" t="str">
        <f>VLOOKUP(C1866,Quotas!R:S,2,FALSE)</f>
        <v>IN</v>
      </c>
      <c r="G1866" s="4">
        <v>12717.22</v>
      </c>
    </row>
    <row r="1867" spans="1:7" x14ac:dyDescent="0.25">
      <c r="A1867" s="2" t="s">
        <v>829</v>
      </c>
      <c r="B1867" s="3">
        <v>41493</v>
      </c>
      <c r="C1867" s="20" t="str">
        <f>VLOOKUP(D1867,Quotas!A:B,2,FALSE)</f>
        <v>Manager 16</v>
      </c>
      <c r="D1867" s="2" t="s">
        <v>132</v>
      </c>
      <c r="E1867" s="22" t="str">
        <f t="shared" si="29"/>
        <v>Q3</v>
      </c>
      <c r="F1867" s="22" t="str">
        <f>VLOOKUP(C1867,Quotas!R:S,2,FALSE)</f>
        <v>SE</v>
      </c>
      <c r="G1867" s="4">
        <v>63800</v>
      </c>
    </row>
    <row r="1868" spans="1:7" x14ac:dyDescent="0.25">
      <c r="A1868" s="2" t="s">
        <v>3572</v>
      </c>
      <c r="B1868" s="3">
        <v>41493</v>
      </c>
      <c r="C1868" s="20" t="str">
        <f>VLOOKUP(D1868,Quotas!A:B,2,FALSE)</f>
        <v>Manager 16</v>
      </c>
      <c r="D1868" s="2" t="s">
        <v>134</v>
      </c>
      <c r="E1868" s="22" t="str">
        <f t="shared" si="29"/>
        <v>Q3</v>
      </c>
      <c r="F1868" s="22" t="str">
        <f>VLOOKUP(C1868,Quotas!R:S,2,FALSE)</f>
        <v>SE</v>
      </c>
      <c r="G1868" s="4">
        <v>6365.83</v>
      </c>
    </row>
    <row r="1869" spans="1:7" x14ac:dyDescent="0.25">
      <c r="A1869" s="2" t="s">
        <v>3573</v>
      </c>
      <c r="B1869" s="3">
        <v>41493</v>
      </c>
      <c r="C1869" s="20" t="str">
        <f>VLOOKUP(D1869,Quotas!A:B,2,FALSE)</f>
        <v>Manager 16</v>
      </c>
      <c r="D1869" s="2" t="s">
        <v>134</v>
      </c>
      <c r="E1869" s="22" t="str">
        <f t="shared" si="29"/>
        <v>Q3</v>
      </c>
      <c r="F1869" s="22" t="str">
        <f>VLOOKUP(C1869,Quotas!R:S,2,FALSE)</f>
        <v>SE</v>
      </c>
      <c r="G1869" s="4">
        <v>39300</v>
      </c>
    </row>
    <row r="1870" spans="1:7" x14ac:dyDescent="0.25">
      <c r="A1870" s="2" t="s">
        <v>979</v>
      </c>
      <c r="B1870" s="3">
        <v>41493</v>
      </c>
      <c r="C1870" s="20" t="str">
        <f>VLOOKUP(D1870,Quotas!A:B,2,FALSE)</f>
        <v>Manager 16</v>
      </c>
      <c r="D1870" s="2" t="s">
        <v>140</v>
      </c>
      <c r="E1870" s="22" t="str">
        <f t="shared" si="29"/>
        <v>Q3</v>
      </c>
      <c r="F1870" s="22" t="str">
        <f>VLOOKUP(C1870,Quotas!R:S,2,FALSE)</f>
        <v>SE</v>
      </c>
      <c r="G1870" s="4">
        <v>87590.04</v>
      </c>
    </row>
    <row r="1871" spans="1:7" x14ac:dyDescent="0.25">
      <c r="A1871" s="2" t="s">
        <v>2969</v>
      </c>
      <c r="B1871" s="3">
        <v>41493</v>
      </c>
      <c r="C1871" s="20" t="str">
        <f>VLOOKUP(D1871,Quotas!A:B,2,FALSE)</f>
        <v>Manager 13</v>
      </c>
      <c r="D1871" s="2" t="s">
        <v>35</v>
      </c>
      <c r="E1871" s="22" t="str">
        <f t="shared" si="29"/>
        <v>Q3</v>
      </c>
      <c r="F1871" s="22" t="str">
        <f>VLOOKUP(C1871,Quotas!R:S,2,FALSE)</f>
        <v>ST</v>
      </c>
      <c r="G1871" s="4">
        <v>0</v>
      </c>
    </row>
    <row r="1872" spans="1:7" x14ac:dyDescent="0.25">
      <c r="A1872" s="2" t="s">
        <v>1596</v>
      </c>
      <c r="B1872" s="3">
        <v>41493</v>
      </c>
      <c r="C1872" s="20" t="str">
        <f>VLOOKUP(D1872,Quotas!A:B,2,FALSE)</f>
        <v>Manager 6</v>
      </c>
      <c r="D1872" s="2" t="s">
        <v>40</v>
      </c>
      <c r="E1872" s="22" t="str">
        <f t="shared" si="29"/>
        <v>Q3</v>
      </c>
      <c r="F1872" s="22" t="str">
        <f>VLOOKUP(C1872,Quotas!R:S,2,FALSE)</f>
        <v>AU</v>
      </c>
      <c r="G1872" s="4">
        <v>4600</v>
      </c>
    </row>
    <row r="1873" spans="1:7" x14ac:dyDescent="0.25">
      <c r="A1873" s="2" t="s">
        <v>1597</v>
      </c>
      <c r="B1873" s="3">
        <v>41493</v>
      </c>
      <c r="C1873" s="20" t="str">
        <f>VLOOKUP(D1873,Quotas!A:B,2,FALSE)</f>
        <v>Manager 6</v>
      </c>
      <c r="D1873" s="2" t="s">
        <v>40</v>
      </c>
      <c r="E1873" s="22" t="str">
        <f t="shared" si="29"/>
        <v>Q3</v>
      </c>
      <c r="F1873" s="22" t="str">
        <f>VLOOKUP(C1873,Quotas!R:S,2,FALSE)</f>
        <v>AU</v>
      </c>
      <c r="G1873" s="4">
        <v>0</v>
      </c>
    </row>
    <row r="1874" spans="1:7" x14ac:dyDescent="0.25">
      <c r="A1874" s="2" t="s">
        <v>3463</v>
      </c>
      <c r="B1874" s="3">
        <v>41493</v>
      </c>
      <c r="C1874" s="20" t="str">
        <f>VLOOKUP(D1874,Quotas!A:B,2,FALSE)</f>
        <v>Manager 6</v>
      </c>
      <c r="D1874" s="2" t="s">
        <v>41</v>
      </c>
      <c r="E1874" s="22" t="str">
        <f t="shared" si="29"/>
        <v>Q3</v>
      </c>
      <c r="F1874" s="22" t="str">
        <f>VLOOKUP(C1874,Quotas!R:S,2,FALSE)</f>
        <v>AU</v>
      </c>
      <c r="G1874" s="4">
        <v>12100</v>
      </c>
    </row>
    <row r="1875" spans="1:7" x14ac:dyDescent="0.25">
      <c r="A1875" s="2" t="s">
        <v>1426</v>
      </c>
      <c r="B1875" s="3">
        <v>41493</v>
      </c>
      <c r="C1875" s="20" t="str">
        <f>VLOOKUP(D1875,Quotas!A:B,2,FALSE)</f>
        <v>Manager 6</v>
      </c>
      <c r="D1875" s="2" t="s">
        <v>44</v>
      </c>
      <c r="E1875" s="22" t="str">
        <f t="shared" si="29"/>
        <v>Q3</v>
      </c>
      <c r="F1875" s="22" t="str">
        <f>VLOOKUP(C1875,Quotas!R:S,2,FALSE)</f>
        <v>AU</v>
      </c>
      <c r="G1875" s="4">
        <v>0</v>
      </c>
    </row>
    <row r="1876" spans="1:7" x14ac:dyDescent="0.25">
      <c r="A1876" s="2" t="s">
        <v>4123</v>
      </c>
      <c r="B1876" s="3">
        <v>41493</v>
      </c>
      <c r="C1876" s="20" t="str">
        <f>VLOOKUP(D1876,Quotas!A:B,2,FALSE)</f>
        <v>Manager 15</v>
      </c>
      <c r="D1876" s="2" t="s">
        <v>59</v>
      </c>
      <c r="E1876" s="22" t="str">
        <f t="shared" si="29"/>
        <v>Q3</v>
      </c>
      <c r="F1876" s="22" t="str">
        <f>VLOOKUP(C1876,Quotas!R:S,2,FALSE)</f>
        <v>AU</v>
      </c>
      <c r="G1876" s="4">
        <v>1426.43</v>
      </c>
    </row>
    <row r="1877" spans="1:7" x14ac:dyDescent="0.25">
      <c r="A1877" s="2" t="s">
        <v>4124</v>
      </c>
      <c r="B1877" s="3">
        <v>41493</v>
      </c>
      <c r="C1877" s="20" t="str">
        <f>VLOOKUP(D1877,Quotas!A:B,2,FALSE)</f>
        <v>Manager 15</v>
      </c>
      <c r="D1877" s="2" t="s">
        <v>59</v>
      </c>
      <c r="E1877" s="22" t="str">
        <f t="shared" si="29"/>
        <v>Q3</v>
      </c>
      <c r="F1877" s="22" t="str">
        <f>VLOOKUP(C1877,Quotas!R:S,2,FALSE)</f>
        <v>AU</v>
      </c>
      <c r="G1877" s="4">
        <v>33196.81</v>
      </c>
    </row>
    <row r="1878" spans="1:7" x14ac:dyDescent="0.25">
      <c r="A1878" s="2" t="s">
        <v>3547</v>
      </c>
      <c r="B1878" s="3">
        <v>41493</v>
      </c>
      <c r="C1878" s="20" t="str">
        <f>VLOOKUP(D1878,Quotas!A:B,2,FALSE)</f>
        <v>Manager 5</v>
      </c>
      <c r="D1878" s="2" t="s">
        <v>68</v>
      </c>
      <c r="E1878" s="22" t="str">
        <f t="shared" si="29"/>
        <v>Q3</v>
      </c>
      <c r="F1878" s="22" t="str">
        <f>VLOOKUP(C1878,Quotas!R:S,2,FALSE)</f>
        <v>SE</v>
      </c>
      <c r="G1878" s="4">
        <v>16350</v>
      </c>
    </row>
    <row r="1879" spans="1:7" x14ac:dyDescent="0.25">
      <c r="A1879" s="2" t="s">
        <v>2582</v>
      </c>
      <c r="B1879" s="3">
        <v>41493</v>
      </c>
      <c r="C1879" s="20" t="str">
        <f>VLOOKUP(D1879,Quotas!A:B,2,FALSE)</f>
        <v>Manager 12</v>
      </c>
      <c r="D1879" s="2" t="s">
        <v>73</v>
      </c>
      <c r="E1879" s="22" t="str">
        <f t="shared" si="29"/>
        <v>Q3</v>
      </c>
      <c r="F1879" s="22" t="str">
        <f>VLOOKUP(C1879,Quotas!R:S,2,FALSE)</f>
        <v>ST</v>
      </c>
      <c r="G1879" s="4">
        <v>0</v>
      </c>
    </row>
    <row r="1880" spans="1:7" x14ac:dyDescent="0.25">
      <c r="A1880" s="2" t="s">
        <v>653</v>
      </c>
      <c r="B1880" s="3">
        <v>41493</v>
      </c>
      <c r="C1880" s="20" t="str">
        <f>VLOOKUP(D1880,Quotas!A:B,2,FALSE)</f>
        <v>Manager 5</v>
      </c>
      <c r="D1880" s="2" t="s">
        <v>74</v>
      </c>
      <c r="E1880" s="22" t="str">
        <f t="shared" si="29"/>
        <v>Q3</v>
      </c>
      <c r="F1880" s="22" t="str">
        <f>VLOOKUP(C1880,Quotas!R:S,2,FALSE)</f>
        <v>SE</v>
      </c>
      <c r="G1880" s="4">
        <v>0</v>
      </c>
    </row>
    <row r="1881" spans="1:7" x14ac:dyDescent="0.25">
      <c r="A1881" s="2" t="s">
        <v>2700</v>
      </c>
      <c r="B1881" s="3">
        <v>41493</v>
      </c>
      <c r="C1881" s="20" t="str">
        <f>VLOOKUP(D1881,Quotas!A:B,2,FALSE)</f>
        <v>Manager 12</v>
      </c>
      <c r="D1881" s="2" t="s">
        <v>79</v>
      </c>
      <c r="E1881" s="22" t="str">
        <f t="shared" si="29"/>
        <v>Q3</v>
      </c>
      <c r="F1881" s="22" t="str">
        <f>VLOOKUP(C1881,Quotas!R:S,2,FALSE)</f>
        <v>ST</v>
      </c>
      <c r="G1881" s="4">
        <v>0</v>
      </c>
    </row>
    <row r="1882" spans="1:7" x14ac:dyDescent="0.25">
      <c r="A1882" s="2" t="s">
        <v>2701</v>
      </c>
      <c r="B1882" s="3">
        <v>41493</v>
      </c>
      <c r="C1882" s="20" t="str">
        <f>VLOOKUP(D1882,Quotas!A:B,2,FALSE)</f>
        <v>Manager 12</v>
      </c>
      <c r="D1882" s="2" t="s">
        <v>79</v>
      </c>
      <c r="E1882" s="22" t="str">
        <f t="shared" si="29"/>
        <v>Q3</v>
      </c>
      <c r="F1882" s="22" t="str">
        <f>VLOOKUP(C1882,Quotas!R:S,2,FALSE)</f>
        <v>ST</v>
      </c>
      <c r="G1882" s="4">
        <v>15035.21</v>
      </c>
    </row>
    <row r="1883" spans="1:7" x14ac:dyDescent="0.25">
      <c r="A1883" s="2" t="s">
        <v>2702</v>
      </c>
      <c r="B1883" s="3">
        <v>41493</v>
      </c>
      <c r="C1883" s="20" t="str">
        <f>VLOOKUP(D1883,Quotas!A:B,2,FALSE)</f>
        <v>Manager 12</v>
      </c>
      <c r="D1883" s="2" t="s">
        <v>79</v>
      </c>
      <c r="E1883" s="22" t="str">
        <f t="shared" si="29"/>
        <v>Q3</v>
      </c>
      <c r="F1883" s="22" t="str">
        <f>VLOOKUP(C1883,Quotas!R:S,2,FALSE)</f>
        <v>ST</v>
      </c>
      <c r="G1883" s="4">
        <v>0</v>
      </c>
    </row>
    <row r="1884" spans="1:7" x14ac:dyDescent="0.25">
      <c r="A1884" s="2" t="s">
        <v>2424</v>
      </c>
      <c r="B1884" s="3">
        <v>41494</v>
      </c>
      <c r="C1884" s="20" t="str">
        <f>VLOOKUP(D1884,Quotas!A:B,2,FALSE)</f>
        <v>Manager 11</v>
      </c>
      <c r="D1884" s="2" t="s">
        <v>108</v>
      </c>
      <c r="E1884" s="22" t="str">
        <f t="shared" si="29"/>
        <v>Q3</v>
      </c>
      <c r="F1884" s="22" t="str">
        <f>VLOOKUP(C1884,Quotas!R:S,2,FALSE)</f>
        <v>IN</v>
      </c>
      <c r="G1884" s="4">
        <v>4112.5</v>
      </c>
    </row>
    <row r="1885" spans="1:7" x14ac:dyDescent="0.25">
      <c r="A1885" s="2" t="s">
        <v>1072</v>
      </c>
      <c r="B1885" s="3">
        <v>41494</v>
      </c>
      <c r="C1885" s="20" t="str">
        <f>VLOOKUP(D1885,Quotas!A:B,2,FALSE)</f>
        <v>Manager 16</v>
      </c>
      <c r="D1885" s="2" t="s">
        <v>118</v>
      </c>
      <c r="E1885" s="22" t="str">
        <f t="shared" si="29"/>
        <v>Q3</v>
      </c>
      <c r="F1885" s="22" t="str">
        <f>VLOOKUP(C1885,Quotas!R:S,2,FALSE)</f>
        <v>SE</v>
      </c>
      <c r="G1885" s="4">
        <v>1400</v>
      </c>
    </row>
    <row r="1886" spans="1:7" x14ac:dyDescent="0.25">
      <c r="A1886" s="2" t="s">
        <v>4302</v>
      </c>
      <c r="B1886" s="3">
        <v>41494</v>
      </c>
      <c r="C1886" s="20" t="str">
        <f>VLOOKUP(D1886,Quotas!A:B,2,FALSE)</f>
        <v>Manager 16</v>
      </c>
      <c r="D1886" s="2" t="s">
        <v>138</v>
      </c>
      <c r="E1886" s="22" t="str">
        <f t="shared" si="29"/>
        <v>Q3</v>
      </c>
      <c r="F1886" s="22" t="str">
        <f>VLOOKUP(C1886,Quotas!R:S,2,FALSE)</f>
        <v>SE</v>
      </c>
      <c r="G1886" s="4">
        <v>31400</v>
      </c>
    </row>
    <row r="1887" spans="1:7" x14ac:dyDescent="0.25">
      <c r="A1887" s="2" t="s">
        <v>2156</v>
      </c>
      <c r="B1887" s="3">
        <v>41494</v>
      </c>
      <c r="C1887" s="20" t="str">
        <f>VLOOKUP(D1887,Quotas!A:B,2,FALSE)</f>
        <v>Manager 9</v>
      </c>
      <c r="D1887" s="2" t="s">
        <v>20</v>
      </c>
      <c r="E1887" s="22" t="str">
        <f t="shared" si="29"/>
        <v>Q3</v>
      </c>
      <c r="F1887" s="22" t="str">
        <f>VLOOKUP(C1887,Quotas!R:S,2,FALSE)</f>
        <v>AU</v>
      </c>
      <c r="G1887" s="4">
        <v>11203.92</v>
      </c>
    </row>
    <row r="1888" spans="1:7" x14ac:dyDescent="0.25">
      <c r="A1888" s="2" t="s">
        <v>2970</v>
      </c>
      <c r="B1888" s="3">
        <v>41494</v>
      </c>
      <c r="C1888" s="20" t="str">
        <f>VLOOKUP(D1888,Quotas!A:B,2,FALSE)</f>
        <v>Manager 13</v>
      </c>
      <c r="D1888" s="2" t="s">
        <v>35</v>
      </c>
      <c r="E1888" s="22" t="str">
        <f t="shared" si="29"/>
        <v>Q3</v>
      </c>
      <c r="F1888" s="22" t="str">
        <f>VLOOKUP(C1888,Quotas!R:S,2,FALSE)</f>
        <v>ST</v>
      </c>
      <c r="G1888" s="4">
        <v>31122.01</v>
      </c>
    </row>
    <row r="1889" spans="1:7" x14ac:dyDescent="0.25">
      <c r="A1889" s="2" t="s">
        <v>3359</v>
      </c>
      <c r="B1889" s="3">
        <v>41494</v>
      </c>
      <c r="C1889" s="20" t="str">
        <f>VLOOKUP(D1889,Quotas!A:B,2,FALSE)</f>
        <v>Manager 13</v>
      </c>
      <c r="D1889" s="2" t="s">
        <v>50</v>
      </c>
      <c r="E1889" s="22" t="str">
        <f t="shared" si="29"/>
        <v>Q3</v>
      </c>
      <c r="F1889" s="22" t="str">
        <f>VLOOKUP(C1889,Quotas!R:S,2,FALSE)</f>
        <v>ST</v>
      </c>
      <c r="G1889" s="4">
        <v>10374</v>
      </c>
    </row>
    <row r="1890" spans="1:7" x14ac:dyDescent="0.25">
      <c r="A1890" s="2" t="s">
        <v>3204</v>
      </c>
      <c r="B1890" s="3">
        <v>41494</v>
      </c>
      <c r="C1890" s="20" t="str">
        <f>VLOOKUP(D1890,Quotas!A:B,2,FALSE)</f>
        <v>Manager 13</v>
      </c>
      <c r="D1890" s="2" t="s">
        <v>51</v>
      </c>
      <c r="E1890" s="22" t="str">
        <f t="shared" si="29"/>
        <v>Q3</v>
      </c>
      <c r="F1890" s="22" t="str">
        <f>VLOOKUP(C1890,Quotas!R:S,2,FALSE)</f>
        <v>ST</v>
      </c>
      <c r="G1890" s="4">
        <v>0</v>
      </c>
    </row>
    <row r="1891" spans="1:7" x14ac:dyDescent="0.25">
      <c r="A1891" s="2" t="s">
        <v>2338</v>
      </c>
      <c r="B1891" s="3">
        <v>41494</v>
      </c>
      <c r="C1891" s="20" t="str">
        <f>VLOOKUP(D1891,Quotas!A:B,2,FALSE)</f>
        <v>Manager 5</v>
      </c>
      <c r="D1891" s="2" t="s">
        <v>70</v>
      </c>
      <c r="E1891" s="22" t="str">
        <f t="shared" si="29"/>
        <v>Q3</v>
      </c>
      <c r="F1891" s="22" t="str">
        <f>VLOOKUP(C1891,Quotas!R:S,2,FALSE)</f>
        <v>SE</v>
      </c>
      <c r="G1891" s="4">
        <v>8700</v>
      </c>
    </row>
    <row r="1892" spans="1:7" x14ac:dyDescent="0.25">
      <c r="A1892" s="2" t="s">
        <v>654</v>
      </c>
      <c r="B1892" s="3">
        <v>41494</v>
      </c>
      <c r="C1892" s="20" t="str">
        <f>VLOOKUP(D1892,Quotas!A:B,2,FALSE)</f>
        <v>Manager 5</v>
      </c>
      <c r="D1892" s="2" t="s">
        <v>74</v>
      </c>
      <c r="E1892" s="22" t="str">
        <f t="shared" si="29"/>
        <v>Q3</v>
      </c>
      <c r="F1892" s="22" t="str">
        <f>VLOOKUP(C1892,Quotas!R:S,2,FALSE)</f>
        <v>SE</v>
      </c>
      <c r="G1892" s="4">
        <v>5500</v>
      </c>
    </row>
    <row r="1893" spans="1:7" x14ac:dyDescent="0.25">
      <c r="A1893" s="2" t="s">
        <v>771</v>
      </c>
      <c r="B1893" s="3">
        <v>41494</v>
      </c>
      <c r="C1893" s="20" t="str">
        <f>VLOOKUP(D1893,Quotas!A:B,2,FALSE)</f>
        <v>Manager 5</v>
      </c>
      <c r="D1893" s="2" t="s">
        <v>83</v>
      </c>
      <c r="E1893" s="22" t="str">
        <f t="shared" si="29"/>
        <v>Q3</v>
      </c>
      <c r="F1893" s="22" t="str">
        <f>VLOOKUP(C1893,Quotas!R:S,2,FALSE)</f>
        <v>SE</v>
      </c>
      <c r="G1893" s="4">
        <v>4083.33</v>
      </c>
    </row>
    <row r="1894" spans="1:7" x14ac:dyDescent="0.25">
      <c r="A1894" s="2" t="s">
        <v>3700</v>
      </c>
      <c r="B1894" s="3">
        <v>41495</v>
      </c>
      <c r="C1894" s="20" t="str">
        <f>VLOOKUP(D1894,Quotas!A:B,2,FALSE)</f>
        <v>Manager 14</v>
      </c>
      <c r="D1894" s="2" t="s">
        <v>99</v>
      </c>
      <c r="E1894" s="22" t="str">
        <f t="shared" si="29"/>
        <v>Q3</v>
      </c>
      <c r="F1894" s="22" t="str">
        <f>VLOOKUP(C1894,Quotas!R:S,2,FALSE)</f>
        <v>IN</v>
      </c>
      <c r="G1894" s="4">
        <v>9950</v>
      </c>
    </row>
    <row r="1895" spans="1:7" x14ac:dyDescent="0.25">
      <c r="A1895" s="2" t="s">
        <v>2157</v>
      </c>
      <c r="B1895" s="3">
        <v>41495</v>
      </c>
      <c r="C1895" s="20" t="str">
        <f>VLOOKUP(D1895,Quotas!A:B,2,FALSE)</f>
        <v>Manager 9</v>
      </c>
      <c r="D1895" s="2" t="s">
        <v>18</v>
      </c>
      <c r="E1895" s="22" t="str">
        <f t="shared" si="29"/>
        <v>Q3</v>
      </c>
      <c r="F1895" s="22" t="str">
        <f>VLOOKUP(C1895,Quotas!R:S,2,FALSE)</f>
        <v>AU</v>
      </c>
      <c r="G1895" s="4">
        <v>10892.7</v>
      </c>
    </row>
    <row r="1896" spans="1:7" x14ac:dyDescent="0.25">
      <c r="A1896" s="2" t="s">
        <v>2971</v>
      </c>
      <c r="B1896" s="3">
        <v>41495</v>
      </c>
      <c r="C1896" s="20" t="str">
        <f>VLOOKUP(D1896,Quotas!A:B,2,FALSE)</f>
        <v>Manager 13</v>
      </c>
      <c r="D1896" s="2" t="s">
        <v>35</v>
      </c>
      <c r="E1896" s="22" t="str">
        <f t="shared" si="29"/>
        <v>Q3</v>
      </c>
      <c r="F1896" s="22" t="str">
        <f>VLOOKUP(C1896,Quotas!R:S,2,FALSE)</f>
        <v>ST</v>
      </c>
      <c r="G1896" s="4">
        <v>12448.8</v>
      </c>
    </row>
    <row r="1897" spans="1:7" x14ac:dyDescent="0.25">
      <c r="A1897" s="2" t="s">
        <v>1598</v>
      </c>
      <c r="B1897" s="3">
        <v>41495</v>
      </c>
      <c r="C1897" s="20" t="str">
        <f>VLOOKUP(D1897,Quotas!A:B,2,FALSE)</f>
        <v>Manager 6</v>
      </c>
      <c r="D1897" s="2" t="s">
        <v>40</v>
      </c>
      <c r="E1897" s="22" t="str">
        <f t="shared" si="29"/>
        <v>Q3</v>
      </c>
      <c r="F1897" s="22" t="str">
        <f>VLOOKUP(C1897,Quotas!R:S,2,FALSE)</f>
        <v>AU</v>
      </c>
      <c r="G1897" s="4">
        <v>9999.9</v>
      </c>
    </row>
    <row r="1898" spans="1:7" x14ac:dyDescent="0.25">
      <c r="A1898" s="2" t="s">
        <v>1599</v>
      </c>
      <c r="B1898" s="3">
        <v>41495</v>
      </c>
      <c r="C1898" s="20" t="str">
        <f>VLOOKUP(D1898,Quotas!A:B,2,FALSE)</f>
        <v>Manager 6</v>
      </c>
      <c r="D1898" s="2" t="s">
        <v>40</v>
      </c>
      <c r="E1898" s="22" t="str">
        <f t="shared" si="29"/>
        <v>Q3</v>
      </c>
      <c r="F1898" s="22" t="str">
        <f>VLOOKUP(C1898,Quotas!R:S,2,FALSE)</f>
        <v>AU</v>
      </c>
      <c r="G1898" s="4">
        <v>23983.33</v>
      </c>
    </row>
    <row r="1899" spans="1:7" x14ac:dyDescent="0.25">
      <c r="A1899" s="2" t="s">
        <v>1600</v>
      </c>
      <c r="B1899" s="3">
        <v>41495</v>
      </c>
      <c r="C1899" s="20" t="str">
        <f>VLOOKUP(D1899,Quotas!A:B,2,FALSE)</f>
        <v>Manager 6</v>
      </c>
      <c r="D1899" s="2" t="s">
        <v>40</v>
      </c>
      <c r="E1899" s="22" t="str">
        <f t="shared" si="29"/>
        <v>Q3</v>
      </c>
      <c r="F1899" s="22" t="str">
        <f>VLOOKUP(C1899,Quotas!R:S,2,FALSE)</f>
        <v>AU</v>
      </c>
      <c r="G1899" s="4">
        <v>24000</v>
      </c>
    </row>
    <row r="1900" spans="1:7" x14ac:dyDescent="0.25">
      <c r="A1900" s="2" t="s">
        <v>333</v>
      </c>
      <c r="B1900" s="3">
        <v>41495</v>
      </c>
      <c r="C1900" s="20" t="str">
        <f>VLOOKUP(D1900,Quotas!A:B,2,FALSE)</f>
        <v>Manager 2</v>
      </c>
      <c r="D1900" s="2" t="s">
        <v>7</v>
      </c>
      <c r="E1900" s="22" t="str">
        <f t="shared" si="29"/>
        <v>Q3</v>
      </c>
      <c r="F1900" s="22" t="str">
        <f>VLOOKUP(C1900,Quotas!R:S,2,FALSE)</f>
        <v>AU</v>
      </c>
      <c r="G1900" s="4">
        <v>14004.9</v>
      </c>
    </row>
    <row r="1901" spans="1:7" x14ac:dyDescent="0.25">
      <c r="A1901" s="2" t="s">
        <v>3360</v>
      </c>
      <c r="B1901" s="3">
        <v>41495</v>
      </c>
      <c r="C1901" s="20" t="str">
        <f>VLOOKUP(D1901,Quotas!A:B,2,FALSE)</f>
        <v>Manager 13</v>
      </c>
      <c r="D1901" s="2" t="s">
        <v>50</v>
      </c>
      <c r="E1901" s="22" t="str">
        <f t="shared" si="29"/>
        <v>Q3</v>
      </c>
      <c r="F1901" s="22" t="str">
        <f>VLOOKUP(C1901,Quotas!R:S,2,FALSE)</f>
        <v>ST</v>
      </c>
      <c r="G1901" s="4">
        <v>5965.05</v>
      </c>
    </row>
    <row r="1902" spans="1:7" x14ac:dyDescent="0.25">
      <c r="A1902" s="2" t="s">
        <v>334</v>
      </c>
      <c r="B1902" s="3">
        <v>41495</v>
      </c>
      <c r="C1902" s="20" t="str">
        <f>VLOOKUP(D1902,Quotas!A:B,2,FALSE)</f>
        <v>Manager 2</v>
      </c>
      <c r="D1902" s="2" t="s">
        <v>8</v>
      </c>
      <c r="E1902" s="22" t="str">
        <f t="shared" si="29"/>
        <v>Q3</v>
      </c>
      <c r="F1902" s="22" t="str">
        <f>VLOOKUP(C1902,Quotas!R:S,2,FALSE)</f>
        <v>AU</v>
      </c>
      <c r="G1902" s="4">
        <v>12448.8</v>
      </c>
    </row>
    <row r="1903" spans="1:7" x14ac:dyDescent="0.25">
      <c r="A1903" s="2" t="s">
        <v>3548</v>
      </c>
      <c r="B1903" s="3">
        <v>41495</v>
      </c>
      <c r="C1903" s="20" t="str">
        <f>VLOOKUP(D1903,Quotas!A:B,2,FALSE)</f>
        <v>Manager 5</v>
      </c>
      <c r="D1903" s="2" t="s">
        <v>68</v>
      </c>
      <c r="E1903" s="22" t="str">
        <f t="shared" si="29"/>
        <v>Q3</v>
      </c>
      <c r="F1903" s="22" t="str">
        <f>VLOOKUP(C1903,Quotas!R:S,2,FALSE)</f>
        <v>SE</v>
      </c>
      <c r="G1903" s="4">
        <v>19900</v>
      </c>
    </row>
    <row r="1904" spans="1:7" x14ac:dyDescent="0.25">
      <c r="A1904" s="2" t="s">
        <v>2425</v>
      </c>
      <c r="B1904" s="3">
        <v>41498</v>
      </c>
      <c r="C1904" s="20" t="str">
        <f>VLOOKUP(D1904,Quotas!A:B,2,FALSE)</f>
        <v>Manager 11</v>
      </c>
      <c r="D1904" s="2" t="s">
        <v>108</v>
      </c>
      <c r="E1904" s="22" t="str">
        <f t="shared" si="29"/>
        <v>Q3</v>
      </c>
      <c r="F1904" s="22" t="str">
        <f>VLOOKUP(C1904,Quotas!R:S,2,FALSE)</f>
        <v>IN</v>
      </c>
      <c r="G1904" s="4">
        <v>8700</v>
      </c>
    </row>
    <row r="1905" spans="1:7" x14ac:dyDescent="0.25">
      <c r="A1905" s="2" t="s">
        <v>2160</v>
      </c>
      <c r="B1905" s="3">
        <v>41498</v>
      </c>
      <c r="C1905" s="20" t="str">
        <f>VLOOKUP(D1905,Quotas!A:B,2,FALSE)</f>
        <v>Manager 9</v>
      </c>
      <c r="D1905" s="2" t="s">
        <v>14</v>
      </c>
      <c r="E1905" s="22" t="str">
        <f t="shared" si="29"/>
        <v>Q3</v>
      </c>
      <c r="F1905" s="22" t="str">
        <f>VLOOKUP(C1905,Quotas!R:S,2,FALSE)</f>
        <v>AU</v>
      </c>
      <c r="G1905" s="4">
        <v>12448.8</v>
      </c>
    </row>
    <row r="1906" spans="1:7" x14ac:dyDescent="0.25">
      <c r="A1906" s="2" t="s">
        <v>1073</v>
      </c>
      <c r="B1906" s="3">
        <v>41498</v>
      </c>
      <c r="C1906" s="20" t="str">
        <f>VLOOKUP(D1906,Quotas!A:B,2,FALSE)</f>
        <v>Manager 16</v>
      </c>
      <c r="D1906" s="2" t="s">
        <v>118</v>
      </c>
      <c r="E1906" s="22" t="str">
        <f t="shared" si="29"/>
        <v>Q3</v>
      </c>
      <c r="F1906" s="22" t="str">
        <f>VLOOKUP(C1906,Quotas!R:S,2,FALSE)</f>
        <v>SE</v>
      </c>
      <c r="G1906" s="4">
        <v>10750</v>
      </c>
    </row>
    <row r="1907" spans="1:7" x14ac:dyDescent="0.25">
      <c r="A1907" s="2" t="s">
        <v>2158</v>
      </c>
      <c r="B1907" s="3">
        <v>41498</v>
      </c>
      <c r="C1907" s="20" t="str">
        <f>VLOOKUP(D1907,Quotas!A:B,2,FALSE)</f>
        <v>Manager 9</v>
      </c>
      <c r="D1907" s="2" t="s">
        <v>15</v>
      </c>
      <c r="E1907" s="22" t="str">
        <f t="shared" si="29"/>
        <v>Q3</v>
      </c>
      <c r="F1907" s="22" t="str">
        <f>VLOOKUP(C1907,Quotas!R:S,2,FALSE)</f>
        <v>AU</v>
      </c>
      <c r="G1907" s="4">
        <v>-32989.33</v>
      </c>
    </row>
    <row r="1908" spans="1:7" x14ac:dyDescent="0.25">
      <c r="A1908" s="2" t="s">
        <v>2159</v>
      </c>
      <c r="B1908" s="3">
        <v>41498</v>
      </c>
      <c r="C1908" s="20" t="str">
        <f>VLOOKUP(D1908,Quotas!A:B,2,FALSE)</f>
        <v>Manager 9</v>
      </c>
      <c r="D1908" s="2" t="s">
        <v>15</v>
      </c>
      <c r="E1908" s="22" t="str">
        <f t="shared" si="29"/>
        <v>Q3</v>
      </c>
      <c r="F1908" s="22" t="str">
        <f>VLOOKUP(C1908,Quotas!R:S,2,FALSE)</f>
        <v>AU</v>
      </c>
      <c r="G1908" s="4">
        <v>32989.33</v>
      </c>
    </row>
    <row r="1909" spans="1:7" x14ac:dyDescent="0.25">
      <c r="A1909" s="2" t="s">
        <v>980</v>
      </c>
      <c r="B1909" s="3">
        <v>41498</v>
      </c>
      <c r="C1909" s="20" t="str">
        <f>VLOOKUP(D1909,Quotas!A:B,2,FALSE)</f>
        <v>Manager 16</v>
      </c>
      <c r="D1909" s="2" t="s">
        <v>140</v>
      </c>
      <c r="E1909" s="22" t="str">
        <f t="shared" si="29"/>
        <v>Q3</v>
      </c>
      <c r="F1909" s="22" t="str">
        <f>VLOOKUP(C1909,Quotas!R:S,2,FALSE)</f>
        <v>SE</v>
      </c>
      <c r="G1909" s="4">
        <v>10650</v>
      </c>
    </row>
    <row r="1910" spans="1:7" x14ac:dyDescent="0.25">
      <c r="A1910" s="2" t="s">
        <v>3361</v>
      </c>
      <c r="B1910" s="3">
        <v>41498</v>
      </c>
      <c r="C1910" s="20" t="str">
        <f>VLOOKUP(D1910,Quotas!A:B,2,FALSE)</f>
        <v>Manager 13</v>
      </c>
      <c r="D1910" s="2" t="s">
        <v>50</v>
      </c>
      <c r="E1910" s="22" t="str">
        <f t="shared" si="29"/>
        <v>Q3</v>
      </c>
      <c r="F1910" s="22" t="str">
        <f>VLOOKUP(C1910,Quotas!R:S,2,FALSE)</f>
        <v>ST</v>
      </c>
      <c r="G1910" s="4">
        <v>4408.95</v>
      </c>
    </row>
    <row r="1911" spans="1:7" x14ac:dyDescent="0.25">
      <c r="A1911" s="2" t="s">
        <v>3362</v>
      </c>
      <c r="B1911" s="3">
        <v>41498</v>
      </c>
      <c r="C1911" s="20" t="str">
        <f>VLOOKUP(D1911,Quotas!A:B,2,FALSE)</f>
        <v>Manager 13</v>
      </c>
      <c r="D1911" s="2" t="s">
        <v>50</v>
      </c>
      <c r="E1911" s="22" t="str">
        <f t="shared" si="29"/>
        <v>Q3</v>
      </c>
      <c r="F1911" s="22" t="str">
        <f>VLOOKUP(C1911,Quotas!R:S,2,FALSE)</f>
        <v>ST</v>
      </c>
      <c r="G1911" s="4">
        <v>18673.21</v>
      </c>
    </row>
    <row r="1912" spans="1:7" x14ac:dyDescent="0.25">
      <c r="A1912" s="2" t="s">
        <v>3205</v>
      </c>
      <c r="B1912" s="3">
        <v>41498</v>
      </c>
      <c r="C1912" s="20" t="str">
        <f>VLOOKUP(D1912,Quotas!A:B,2,FALSE)</f>
        <v>Manager 13</v>
      </c>
      <c r="D1912" s="2" t="s">
        <v>54</v>
      </c>
      <c r="E1912" s="22" t="str">
        <f t="shared" si="29"/>
        <v>Q3</v>
      </c>
      <c r="F1912" s="22" t="str">
        <f>VLOOKUP(C1912,Quotas!R:S,2,FALSE)</f>
        <v>ST</v>
      </c>
      <c r="G1912" s="4">
        <v>1616.62</v>
      </c>
    </row>
    <row r="1913" spans="1:7" x14ac:dyDescent="0.25">
      <c r="A1913" s="2" t="s">
        <v>3954</v>
      </c>
      <c r="B1913" s="3">
        <v>41498</v>
      </c>
      <c r="C1913" s="20" t="str">
        <f>VLOOKUP(D1913,Quotas!A:B,2,FALSE)</f>
        <v>Manager 13</v>
      </c>
      <c r="D1913" s="2" t="s">
        <v>55</v>
      </c>
      <c r="E1913" s="22" t="str">
        <f t="shared" si="29"/>
        <v>Q3</v>
      </c>
      <c r="F1913" s="22" t="str">
        <f>VLOOKUP(C1913,Quotas!R:S,2,FALSE)</f>
        <v>ST</v>
      </c>
      <c r="G1913" s="4">
        <v>0</v>
      </c>
    </row>
    <row r="1914" spans="1:7" x14ac:dyDescent="0.25">
      <c r="A1914" s="2" t="s">
        <v>4126</v>
      </c>
      <c r="B1914" s="3">
        <v>41498</v>
      </c>
      <c r="C1914" s="20" t="str">
        <f>VLOOKUP(D1914,Quotas!A:B,2,FALSE)</f>
        <v>Manager 15</v>
      </c>
      <c r="D1914" s="2" t="s">
        <v>57</v>
      </c>
      <c r="E1914" s="22" t="str">
        <f t="shared" si="29"/>
        <v>Q3</v>
      </c>
      <c r="F1914" s="22" t="str">
        <f>VLOOKUP(C1914,Quotas!R:S,2,FALSE)</f>
        <v>AU</v>
      </c>
      <c r="G1914" s="4">
        <v>31433.23</v>
      </c>
    </row>
    <row r="1915" spans="1:7" x14ac:dyDescent="0.25">
      <c r="A1915" s="2" t="s">
        <v>3830</v>
      </c>
      <c r="B1915" s="3">
        <v>41498</v>
      </c>
      <c r="C1915" s="20" t="str">
        <f>VLOOKUP(D1915,Quotas!A:B,2,FALSE)</f>
        <v>Manager 15</v>
      </c>
      <c r="D1915" s="2" t="s">
        <v>58</v>
      </c>
      <c r="E1915" s="22" t="str">
        <f t="shared" si="29"/>
        <v>Q3</v>
      </c>
      <c r="F1915" s="22" t="str">
        <f>VLOOKUP(C1915,Quotas!R:S,2,FALSE)</f>
        <v>AU</v>
      </c>
      <c r="G1915" s="4">
        <v>15561.01</v>
      </c>
    </row>
    <row r="1916" spans="1:7" x14ac:dyDescent="0.25">
      <c r="A1916" s="2" t="s">
        <v>336</v>
      </c>
      <c r="B1916" s="3">
        <v>41498</v>
      </c>
      <c r="C1916" s="20" t="str">
        <f>VLOOKUP(D1916,Quotas!A:B,2,FALSE)</f>
        <v>Manager 2</v>
      </c>
      <c r="D1916" s="2" t="s">
        <v>8</v>
      </c>
      <c r="E1916" s="22" t="str">
        <f t="shared" si="29"/>
        <v>Q3</v>
      </c>
      <c r="F1916" s="22" t="str">
        <f>VLOOKUP(C1916,Quotas!R:S,2,FALSE)</f>
        <v>AU</v>
      </c>
      <c r="G1916" s="4">
        <v>14720</v>
      </c>
    </row>
    <row r="1917" spans="1:7" x14ac:dyDescent="0.25">
      <c r="A1917" s="2" t="s">
        <v>4125</v>
      </c>
      <c r="B1917" s="3">
        <v>41498</v>
      </c>
      <c r="C1917" s="20" t="str">
        <f>VLOOKUP(D1917,Quotas!A:B,2,FALSE)</f>
        <v>Manager 15</v>
      </c>
      <c r="D1917" s="2" t="s">
        <v>60</v>
      </c>
      <c r="E1917" s="22" t="str">
        <f t="shared" si="29"/>
        <v>Q3</v>
      </c>
      <c r="F1917" s="22" t="str">
        <f>VLOOKUP(C1917,Quotas!R:S,2,FALSE)</f>
        <v>AU</v>
      </c>
      <c r="G1917" s="4">
        <v>10374</v>
      </c>
    </row>
    <row r="1918" spans="1:7" x14ac:dyDescent="0.25">
      <c r="A1918" s="2" t="s">
        <v>335</v>
      </c>
      <c r="B1918" s="3">
        <v>41498</v>
      </c>
      <c r="C1918" s="20" t="str">
        <f>VLOOKUP(D1918,Quotas!A:B,2,FALSE)</f>
        <v>Manager 2</v>
      </c>
      <c r="D1918" s="2" t="s">
        <v>9</v>
      </c>
      <c r="E1918" s="22" t="str">
        <f t="shared" si="29"/>
        <v>Q3</v>
      </c>
      <c r="F1918" s="22" t="str">
        <f>VLOOKUP(C1918,Quotas!R:S,2,FALSE)</f>
        <v>AU</v>
      </c>
      <c r="G1918" s="4">
        <v>12448.8</v>
      </c>
    </row>
    <row r="1919" spans="1:7" x14ac:dyDescent="0.25">
      <c r="A1919" s="2" t="s">
        <v>1074</v>
      </c>
      <c r="B1919" s="3">
        <v>41499</v>
      </c>
      <c r="C1919" s="20" t="str">
        <f>VLOOKUP(D1919,Quotas!A:B,2,FALSE)</f>
        <v>Manager 16</v>
      </c>
      <c r="D1919" s="2" t="s">
        <v>118</v>
      </c>
      <c r="E1919" s="22" t="str">
        <f t="shared" si="29"/>
        <v>Q3</v>
      </c>
      <c r="F1919" s="22" t="str">
        <f>VLOOKUP(C1919,Quotas!R:S,2,FALSE)</f>
        <v>SE</v>
      </c>
      <c r="G1919" s="4">
        <v>3334.8</v>
      </c>
    </row>
    <row r="1920" spans="1:7" x14ac:dyDescent="0.25">
      <c r="A1920" s="2" t="s">
        <v>2161</v>
      </c>
      <c r="B1920" s="3">
        <v>41499</v>
      </c>
      <c r="C1920" s="20" t="str">
        <f>VLOOKUP(D1920,Quotas!A:B,2,FALSE)</f>
        <v>Manager 9</v>
      </c>
      <c r="D1920" s="2" t="s">
        <v>16</v>
      </c>
      <c r="E1920" s="22" t="str">
        <f t="shared" si="29"/>
        <v>Q3</v>
      </c>
      <c r="F1920" s="22" t="str">
        <f>VLOOKUP(C1920,Quotas!R:S,2,FALSE)</f>
        <v>AU</v>
      </c>
      <c r="G1920" s="4">
        <v>9959.0400000000009</v>
      </c>
    </row>
    <row r="1921" spans="1:7" x14ac:dyDescent="0.25">
      <c r="A1921" s="2" t="s">
        <v>2163</v>
      </c>
      <c r="B1921" s="3">
        <v>41499</v>
      </c>
      <c r="C1921" s="20" t="str">
        <f>VLOOKUP(D1921,Quotas!A:B,2,FALSE)</f>
        <v>Manager 9</v>
      </c>
      <c r="D1921" s="2" t="s">
        <v>16</v>
      </c>
      <c r="E1921" s="22" t="str">
        <f t="shared" si="29"/>
        <v>Q3</v>
      </c>
      <c r="F1921" s="22" t="str">
        <f>VLOOKUP(C1921,Quotas!R:S,2,FALSE)</f>
        <v>AU</v>
      </c>
      <c r="G1921" s="4">
        <v>10892.7</v>
      </c>
    </row>
    <row r="1922" spans="1:7" x14ac:dyDescent="0.25">
      <c r="A1922" s="2" t="s">
        <v>2162</v>
      </c>
      <c r="B1922" s="3">
        <v>41499</v>
      </c>
      <c r="C1922" s="20" t="str">
        <f>VLOOKUP(D1922,Quotas!A:B,2,FALSE)</f>
        <v>Manager 9</v>
      </c>
      <c r="D1922" s="2" t="s">
        <v>23</v>
      </c>
      <c r="E1922" s="22" t="str">
        <f t="shared" si="29"/>
        <v>Q3</v>
      </c>
      <c r="F1922" s="22" t="str">
        <f>VLOOKUP(C1922,Quotas!R:S,2,FALSE)</f>
        <v>AU</v>
      </c>
      <c r="G1922" s="4">
        <v>34752.910000000003</v>
      </c>
    </row>
    <row r="1923" spans="1:7" x14ac:dyDescent="0.25">
      <c r="A1923" s="2" t="s">
        <v>1675</v>
      </c>
      <c r="B1923" s="3">
        <v>41499</v>
      </c>
      <c r="C1923" s="20" t="str">
        <f>VLOOKUP(D1923,Quotas!A:B,2,FALSE)</f>
        <v>Manager 7</v>
      </c>
      <c r="D1923" s="2" t="s">
        <v>28</v>
      </c>
      <c r="E1923" s="22" t="str">
        <f t="shared" ref="E1923:E1986" si="30">"Q"&amp;ROUNDUP(MONTH(B1923)/3,0)</f>
        <v>Q3</v>
      </c>
      <c r="F1923" s="22" t="str">
        <f>VLOOKUP(C1923,Quotas!R:S,2,FALSE)</f>
        <v>AU</v>
      </c>
      <c r="G1923" s="4">
        <v>5157.7</v>
      </c>
    </row>
    <row r="1924" spans="1:7" x14ac:dyDescent="0.25">
      <c r="A1924" s="2" t="s">
        <v>1428</v>
      </c>
      <c r="B1924" s="3">
        <v>41499</v>
      </c>
      <c r="C1924" s="20" t="str">
        <f>VLOOKUP(D1924,Quotas!A:B,2,FALSE)</f>
        <v>Manager 6</v>
      </c>
      <c r="D1924" s="2" t="s">
        <v>45</v>
      </c>
      <c r="E1924" s="22" t="str">
        <f t="shared" si="30"/>
        <v>Q3</v>
      </c>
      <c r="F1924" s="22" t="str">
        <f>VLOOKUP(C1924,Quotas!R:S,2,FALSE)</f>
        <v>AU</v>
      </c>
      <c r="G1924" s="4">
        <v>0</v>
      </c>
    </row>
    <row r="1925" spans="1:7" x14ac:dyDescent="0.25">
      <c r="A1925" s="2" t="s">
        <v>1427</v>
      </c>
      <c r="B1925" s="3">
        <v>41499</v>
      </c>
      <c r="C1925" s="20" t="str">
        <f>VLOOKUP(D1925,Quotas!A:B,2,FALSE)</f>
        <v>Manager 6</v>
      </c>
      <c r="D1925" s="2" t="s">
        <v>46</v>
      </c>
      <c r="E1925" s="22" t="str">
        <f t="shared" si="30"/>
        <v>Q3</v>
      </c>
      <c r="F1925" s="22" t="str">
        <f>VLOOKUP(C1925,Quotas!R:S,2,FALSE)</f>
        <v>AU</v>
      </c>
      <c r="G1925" s="4">
        <v>389.03</v>
      </c>
    </row>
    <row r="1926" spans="1:7" x14ac:dyDescent="0.25">
      <c r="A1926" s="2" t="s">
        <v>3363</v>
      </c>
      <c r="B1926" s="3">
        <v>41499</v>
      </c>
      <c r="C1926" s="20" t="str">
        <f>VLOOKUP(D1926,Quotas!A:B,2,FALSE)</f>
        <v>Manager 13</v>
      </c>
      <c r="D1926" s="2" t="s">
        <v>50</v>
      </c>
      <c r="E1926" s="22" t="str">
        <f t="shared" si="30"/>
        <v>Q3</v>
      </c>
      <c r="F1926" s="22" t="str">
        <f>VLOOKUP(C1926,Quotas!R:S,2,FALSE)</f>
        <v>ST</v>
      </c>
      <c r="G1926" s="4">
        <v>0</v>
      </c>
    </row>
    <row r="1927" spans="1:7" x14ac:dyDescent="0.25">
      <c r="A1927" s="2" t="s">
        <v>3364</v>
      </c>
      <c r="B1927" s="3">
        <v>41499</v>
      </c>
      <c r="C1927" s="20" t="str">
        <f>VLOOKUP(D1927,Quotas!A:B,2,FALSE)</f>
        <v>Manager 13</v>
      </c>
      <c r="D1927" s="2" t="s">
        <v>50</v>
      </c>
      <c r="E1927" s="22" t="str">
        <f t="shared" si="30"/>
        <v>Q3</v>
      </c>
      <c r="F1927" s="22" t="str">
        <f>VLOOKUP(C1927,Quotas!R:S,2,FALSE)</f>
        <v>ST</v>
      </c>
      <c r="G1927" s="4">
        <v>6407.19</v>
      </c>
    </row>
    <row r="1928" spans="1:7" x14ac:dyDescent="0.25">
      <c r="A1928" s="2" t="s">
        <v>3206</v>
      </c>
      <c r="B1928" s="3">
        <v>41499</v>
      </c>
      <c r="C1928" s="20" t="str">
        <f>VLOOKUP(D1928,Quotas!A:B,2,FALSE)</f>
        <v>Manager 13</v>
      </c>
      <c r="D1928" s="2" t="s">
        <v>51</v>
      </c>
      <c r="E1928" s="22" t="str">
        <f t="shared" si="30"/>
        <v>Q3</v>
      </c>
      <c r="F1928" s="22" t="str">
        <f>VLOOKUP(C1928,Quotas!R:S,2,FALSE)</f>
        <v>ST</v>
      </c>
      <c r="G1928" s="4">
        <v>1901.9</v>
      </c>
    </row>
    <row r="1929" spans="1:7" x14ac:dyDescent="0.25">
      <c r="A1929" s="2" t="s">
        <v>3208</v>
      </c>
      <c r="B1929" s="3">
        <v>41499</v>
      </c>
      <c r="C1929" s="20" t="str">
        <f>VLOOKUP(D1929,Quotas!A:B,2,FALSE)</f>
        <v>Manager 13</v>
      </c>
      <c r="D1929" s="2" t="s">
        <v>51</v>
      </c>
      <c r="E1929" s="22" t="str">
        <f t="shared" si="30"/>
        <v>Q3</v>
      </c>
      <c r="F1929" s="22" t="str">
        <f>VLOOKUP(C1929,Quotas!R:S,2,FALSE)</f>
        <v>ST</v>
      </c>
      <c r="G1929" s="4">
        <v>2377.38</v>
      </c>
    </row>
    <row r="1930" spans="1:7" x14ac:dyDescent="0.25">
      <c r="A1930" s="2" t="s">
        <v>3207</v>
      </c>
      <c r="B1930" s="3">
        <v>41499</v>
      </c>
      <c r="C1930" s="20" t="str">
        <f>VLOOKUP(D1930,Quotas!A:B,2,FALSE)</f>
        <v>Manager 13</v>
      </c>
      <c r="D1930" s="2" t="s">
        <v>52</v>
      </c>
      <c r="E1930" s="22" t="str">
        <f t="shared" si="30"/>
        <v>Q3</v>
      </c>
      <c r="F1930" s="22" t="str">
        <f>VLOOKUP(C1930,Quotas!R:S,2,FALSE)</f>
        <v>ST</v>
      </c>
      <c r="G1930" s="4">
        <v>410.63</v>
      </c>
    </row>
    <row r="1931" spans="1:7" x14ac:dyDescent="0.25">
      <c r="A1931" s="2" t="s">
        <v>3831</v>
      </c>
      <c r="B1931" s="3">
        <v>41499</v>
      </c>
      <c r="C1931" s="20" t="str">
        <f>VLOOKUP(D1931,Quotas!A:B,2,FALSE)</f>
        <v>Manager 15</v>
      </c>
      <c r="D1931" s="2" t="s">
        <v>58</v>
      </c>
      <c r="E1931" s="22" t="str">
        <f t="shared" si="30"/>
        <v>Q3</v>
      </c>
      <c r="F1931" s="22" t="str">
        <f>VLOOKUP(C1931,Quotas!R:S,2,FALSE)</f>
        <v>AU</v>
      </c>
      <c r="G1931" s="4">
        <v>15561.01</v>
      </c>
    </row>
    <row r="1932" spans="1:7" x14ac:dyDescent="0.25">
      <c r="A1932" s="2" t="s">
        <v>337</v>
      </c>
      <c r="B1932" s="3">
        <v>41499</v>
      </c>
      <c r="C1932" s="20" t="str">
        <f>VLOOKUP(D1932,Quotas!A:B,2,FALSE)</f>
        <v>Manager 2</v>
      </c>
      <c r="D1932" s="2" t="s">
        <v>10</v>
      </c>
      <c r="E1932" s="22" t="str">
        <f t="shared" si="30"/>
        <v>Q3</v>
      </c>
      <c r="F1932" s="22" t="str">
        <f>VLOOKUP(C1932,Quotas!R:S,2,FALSE)</f>
        <v>AU</v>
      </c>
      <c r="G1932" s="4">
        <v>6224.4</v>
      </c>
    </row>
    <row r="1933" spans="1:7" x14ac:dyDescent="0.25">
      <c r="A1933" s="2" t="s">
        <v>2006</v>
      </c>
      <c r="B1933" s="3">
        <v>41500</v>
      </c>
      <c r="C1933" s="20" t="str">
        <f>VLOOKUP(D1933,Quotas!A:B,2,FALSE)</f>
        <v>Manager 14</v>
      </c>
      <c r="D1933" s="2" t="s">
        <v>98</v>
      </c>
      <c r="E1933" s="22" t="str">
        <f t="shared" si="30"/>
        <v>Q3</v>
      </c>
      <c r="F1933" s="22" t="str">
        <f>VLOOKUP(C1933,Quotas!R:S,2,FALSE)</f>
        <v>IN</v>
      </c>
      <c r="G1933" s="4">
        <v>11337.06</v>
      </c>
    </row>
    <row r="1934" spans="1:7" x14ac:dyDescent="0.25">
      <c r="A1934" s="2" t="s">
        <v>2426</v>
      </c>
      <c r="B1934" s="3">
        <v>41500</v>
      </c>
      <c r="C1934" s="20" t="str">
        <f>VLOOKUP(D1934,Quotas!A:B,2,FALSE)</f>
        <v>Manager 11</v>
      </c>
      <c r="D1934" s="2" t="s">
        <v>108</v>
      </c>
      <c r="E1934" s="22" t="str">
        <f t="shared" si="30"/>
        <v>Q3</v>
      </c>
      <c r="F1934" s="22" t="str">
        <f>VLOOKUP(C1934,Quotas!R:S,2,FALSE)</f>
        <v>IN</v>
      </c>
      <c r="G1934" s="4">
        <v>17924.2</v>
      </c>
    </row>
    <row r="1935" spans="1:7" x14ac:dyDescent="0.25">
      <c r="A1935" s="2" t="s">
        <v>2526</v>
      </c>
      <c r="B1935" s="3">
        <v>41500</v>
      </c>
      <c r="C1935" s="20" t="str">
        <f>VLOOKUP(D1935,Quotas!A:B,2,FALSE)</f>
        <v>Manager 11</v>
      </c>
      <c r="D1935" s="2" t="s">
        <v>113</v>
      </c>
      <c r="E1935" s="22" t="str">
        <f t="shared" si="30"/>
        <v>Q3</v>
      </c>
      <c r="F1935" s="22" t="str">
        <f>VLOOKUP(C1935,Quotas!R:S,2,FALSE)</f>
        <v>IN</v>
      </c>
      <c r="G1935" s="4">
        <v>5400</v>
      </c>
    </row>
    <row r="1936" spans="1:7" x14ac:dyDescent="0.25">
      <c r="A1936" s="2" t="s">
        <v>1075</v>
      </c>
      <c r="B1936" s="3">
        <v>41500</v>
      </c>
      <c r="C1936" s="20" t="str">
        <f>VLOOKUP(D1936,Quotas!A:B,2,FALSE)</f>
        <v>Manager 16</v>
      </c>
      <c r="D1936" s="2" t="s">
        <v>118</v>
      </c>
      <c r="E1936" s="22" t="str">
        <f t="shared" si="30"/>
        <v>Q3</v>
      </c>
      <c r="F1936" s="22" t="str">
        <f>VLOOKUP(C1936,Quotas!R:S,2,FALSE)</f>
        <v>SE</v>
      </c>
      <c r="G1936" s="4">
        <v>30000</v>
      </c>
    </row>
    <row r="1937" spans="1:7" x14ac:dyDescent="0.25">
      <c r="A1937" s="2" t="s">
        <v>168</v>
      </c>
      <c r="B1937" s="3">
        <v>41500</v>
      </c>
      <c r="C1937" s="20" t="str">
        <f>VLOOKUP(D1937,Quotas!A:B,2,FALSE)</f>
        <v>Manager 5</v>
      </c>
      <c r="D1937" s="2" t="s">
        <v>122</v>
      </c>
      <c r="E1937" s="22" t="str">
        <f t="shared" si="30"/>
        <v>Q3</v>
      </c>
      <c r="F1937" s="22" t="str">
        <f>VLOOKUP(C1937,Quotas!R:S,2,FALSE)</f>
        <v>SE</v>
      </c>
      <c r="G1937" s="4">
        <v>0</v>
      </c>
    </row>
    <row r="1938" spans="1:7" x14ac:dyDescent="0.25">
      <c r="A1938" s="2" t="s">
        <v>614</v>
      </c>
      <c r="B1938" s="3">
        <v>41500</v>
      </c>
      <c r="C1938" s="20" t="str">
        <f>VLOOKUP(D1938,Quotas!A:B,2,FALSE)</f>
        <v>Manager 5</v>
      </c>
      <c r="D1938" s="2" t="s">
        <v>128</v>
      </c>
      <c r="E1938" s="22" t="str">
        <f t="shared" si="30"/>
        <v>Q3</v>
      </c>
      <c r="F1938" s="22" t="str">
        <f>VLOOKUP(C1938,Quotas!R:S,2,FALSE)</f>
        <v>SE</v>
      </c>
      <c r="G1938" s="4">
        <v>10100</v>
      </c>
    </row>
    <row r="1939" spans="1:7" x14ac:dyDescent="0.25">
      <c r="A1939" s="2" t="s">
        <v>4303</v>
      </c>
      <c r="B1939" s="3">
        <v>41500</v>
      </c>
      <c r="C1939" s="20" t="str">
        <f>VLOOKUP(D1939,Quotas!A:B,2,FALSE)</f>
        <v>Manager 16</v>
      </c>
      <c r="D1939" s="2" t="s">
        <v>138</v>
      </c>
      <c r="E1939" s="22" t="str">
        <f t="shared" si="30"/>
        <v>Q3</v>
      </c>
      <c r="F1939" s="22" t="str">
        <f>VLOOKUP(C1939,Quotas!R:S,2,FALSE)</f>
        <v>SE</v>
      </c>
      <c r="G1939" s="4">
        <v>5000</v>
      </c>
    </row>
    <row r="1940" spans="1:7" x14ac:dyDescent="0.25">
      <c r="A1940" s="2" t="s">
        <v>4304</v>
      </c>
      <c r="B1940" s="3">
        <v>41500</v>
      </c>
      <c r="C1940" s="20" t="str">
        <f>VLOOKUP(D1940,Quotas!A:B,2,FALSE)</f>
        <v>Manager 16</v>
      </c>
      <c r="D1940" s="2" t="s">
        <v>138</v>
      </c>
      <c r="E1940" s="22" t="str">
        <f t="shared" si="30"/>
        <v>Q3</v>
      </c>
      <c r="F1940" s="22" t="str">
        <f>VLOOKUP(C1940,Quotas!R:S,2,FALSE)</f>
        <v>SE</v>
      </c>
      <c r="G1940" s="4">
        <v>8700</v>
      </c>
    </row>
    <row r="1941" spans="1:7" x14ac:dyDescent="0.25">
      <c r="A1941" s="2" t="s">
        <v>2164</v>
      </c>
      <c r="B1941" s="3">
        <v>41500</v>
      </c>
      <c r="C1941" s="20" t="str">
        <f>VLOOKUP(D1941,Quotas!A:B,2,FALSE)</f>
        <v>Manager 9</v>
      </c>
      <c r="D1941" s="2" t="s">
        <v>21</v>
      </c>
      <c r="E1941" s="22" t="str">
        <f t="shared" si="30"/>
        <v>Q3</v>
      </c>
      <c r="F1941" s="22" t="str">
        <f>VLOOKUP(C1941,Quotas!R:S,2,FALSE)</f>
        <v>AU</v>
      </c>
      <c r="G1941" s="4">
        <v>2525</v>
      </c>
    </row>
    <row r="1942" spans="1:7" x14ac:dyDescent="0.25">
      <c r="A1942" s="2" t="s">
        <v>1153</v>
      </c>
      <c r="B1942" s="3">
        <v>41500</v>
      </c>
      <c r="C1942" s="20" t="str">
        <f>VLOOKUP(D1942,Quotas!A:B,2,FALSE)</f>
        <v>Manager 6</v>
      </c>
      <c r="D1942" s="2" t="s">
        <v>43</v>
      </c>
      <c r="E1942" s="22" t="str">
        <f t="shared" si="30"/>
        <v>Q3</v>
      </c>
      <c r="F1942" s="22" t="str">
        <f>VLOOKUP(C1942,Quotas!R:S,2,FALSE)</f>
        <v>AU</v>
      </c>
      <c r="G1942" s="4">
        <v>3501.23</v>
      </c>
    </row>
    <row r="1943" spans="1:7" x14ac:dyDescent="0.25">
      <c r="A1943" s="2" t="s">
        <v>1429</v>
      </c>
      <c r="B1943" s="3">
        <v>41500</v>
      </c>
      <c r="C1943" s="20" t="str">
        <f>VLOOKUP(D1943,Quotas!A:B,2,FALSE)</f>
        <v>Manager 6</v>
      </c>
      <c r="D1943" s="2" t="s">
        <v>45</v>
      </c>
      <c r="E1943" s="22" t="str">
        <f t="shared" si="30"/>
        <v>Q3</v>
      </c>
      <c r="F1943" s="22" t="str">
        <f>VLOOKUP(C1943,Quotas!R:S,2,FALSE)</f>
        <v>AU</v>
      </c>
      <c r="G1943" s="4">
        <v>24930.29</v>
      </c>
    </row>
    <row r="1944" spans="1:7" x14ac:dyDescent="0.25">
      <c r="A1944" s="2" t="s">
        <v>1430</v>
      </c>
      <c r="B1944" s="3">
        <v>41500</v>
      </c>
      <c r="C1944" s="20" t="str">
        <f>VLOOKUP(D1944,Quotas!A:B,2,FALSE)</f>
        <v>Manager 6</v>
      </c>
      <c r="D1944" s="2" t="s">
        <v>46</v>
      </c>
      <c r="E1944" s="22" t="str">
        <f t="shared" si="30"/>
        <v>Q3</v>
      </c>
      <c r="F1944" s="22" t="str">
        <f>VLOOKUP(C1944,Quotas!R:S,2,FALSE)</f>
        <v>AU</v>
      </c>
      <c r="G1944" s="4">
        <v>7261.8</v>
      </c>
    </row>
    <row r="1945" spans="1:7" x14ac:dyDescent="0.25">
      <c r="A1945" s="2" t="s">
        <v>3209</v>
      </c>
      <c r="B1945" s="3">
        <v>41500</v>
      </c>
      <c r="C1945" s="20" t="str">
        <f>VLOOKUP(D1945,Quotas!A:B,2,FALSE)</f>
        <v>Manager 13</v>
      </c>
      <c r="D1945" s="2" t="s">
        <v>51</v>
      </c>
      <c r="E1945" s="22" t="str">
        <f t="shared" si="30"/>
        <v>Q3</v>
      </c>
      <c r="F1945" s="22" t="str">
        <f>VLOOKUP(C1945,Quotas!R:S,2,FALSE)</f>
        <v>ST</v>
      </c>
      <c r="G1945" s="4">
        <v>6613.43</v>
      </c>
    </row>
    <row r="1946" spans="1:7" x14ac:dyDescent="0.25">
      <c r="A1946" s="2" t="s">
        <v>3210</v>
      </c>
      <c r="B1946" s="3">
        <v>41500</v>
      </c>
      <c r="C1946" s="20" t="str">
        <f>VLOOKUP(D1946,Quotas!A:B,2,FALSE)</f>
        <v>Manager 13</v>
      </c>
      <c r="D1946" s="2" t="s">
        <v>52</v>
      </c>
      <c r="E1946" s="22" t="str">
        <f t="shared" si="30"/>
        <v>Q3</v>
      </c>
      <c r="F1946" s="22" t="str">
        <f>VLOOKUP(C1946,Quotas!R:S,2,FALSE)</f>
        <v>ST</v>
      </c>
      <c r="G1946" s="4">
        <v>0</v>
      </c>
    </row>
    <row r="1947" spans="1:7" x14ac:dyDescent="0.25">
      <c r="A1947" s="2" t="s">
        <v>3955</v>
      </c>
      <c r="B1947" s="3">
        <v>41500</v>
      </c>
      <c r="C1947" s="20" t="str">
        <f>VLOOKUP(D1947,Quotas!A:B,2,FALSE)</f>
        <v>Manager 13</v>
      </c>
      <c r="D1947" s="2" t="s">
        <v>53</v>
      </c>
      <c r="E1947" s="22" t="str">
        <f t="shared" si="30"/>
        <v>Q3</v>
      </c>
      <c r="F1947" s="22" t="str">
        <f>VLOOKUP(C1947,Quotas!R:S,2,FALSE)</f>
        <v>ST</v>
      </c>
      <c r="G1947" s="4">
        <v>0</v>
      </c>
    </row>
    <row r="1948" spans="1:7" x14ac:dyDescent="0.25">
      <c r="A1948" s="2" t="s">
        <v>4127</v>
      </c>
      <c r="B1948" s="3">
        <v>41500</v>
      </c>
      <c r="C1948" s="20" t="str">
        <f>VLOOKUP(D1948,Quotas!A:B,2,FALSE)</f>
        <v>Manager 15</v>
      </c>
      <c r="D1948" s="2" t="s">
        <v>61</v>
      </c>
      <c r="E1948" s="22" t="str">
        <f t="shared" si="30"/>
        <v>Q3</v>
      </c>
      <c r="F1948" s="22" t="str">
        <f>VLOOKUP(C1948,Quotas!R:S,2,FALSE)</f>
        <v>AU</v>
      </c>
      <c r="G1948" s="4">
        <v>33196.81</v>
      </c>
    </row>
    <row r="1949" spans="1:7" x14ac:dyDescent="0.25">
      <c r="A1949" s="2" t="s">
        <v>3549</v>
      </c>
      <c r="B1949" s="3">
        <v>41500</v>
      </c>
      <c r="C1949" s="20" t="str">
        <f>VLOOKUP(D1949,Quotas!A:B,2,FALSE)</f>
        <v>Manager 5</v>
      </c>
      <c r="D1949" s="2" t="s">
        <v>68</v>
      </c>
      <c r="E1949" s="22" t="str">
        <f t="shared" si="30"/>
        <v>Q3</v>
      </c>
      <c r="F1949" s="22" t="str">
        <f>VLOOKUP(C1949,Quotas!R:S,2,FALSE)</f>
        <v>SE</v>
      </c>
      <c r="G1949" s="4">
        <v>14130</v>
      </c>
    </row>
    <row r="1950" spans="1:7" x14ac:dyDescent="0.25">
      <c r="A1950" s="2" t="s">
        <v>2339</v>
      </c>
      <c r="B1950" s="3">
        <v>41500</v>
      </c>
      <c r="C1950" s="20" t="str">
        <f>VLOOKUP(D1950,Quotas!A:B,2,FALSE)</f>
        <v>Manager 5</v>
      </c>
      <c r="D1950" s="2" t="s">
        <v>70</v>
      </c>
      <c r="E1950" s="22" t="str">
        <f t="shared" si="30"/>
        <v>Q3</v>
      </c>
      <c r="F1950" s="22" t="str">
        <f>VLOOKUP(C1950,Quotas!R:S,2,FALSE)</f>
        <v>SE</v>
      </c>
      <c r="G1950" s="4">
        <v>8700</v>
      </c>
    </row>
    <row r="1951" spans="1:7" x14ac:dyDescent="0.25">
      <c r="A1951" s="2" t="s">
        <v>2340</v>
      </c>
      <c r="B1951" s="3">
        <v>41500</v>
      </c>
      <c r="C1951" s="20" t="str">
        <f>VLOOKUP(D1951,Quotas!A:B,2,FALSE)</f>
        <v>Manager 5</v>
      </c>
      <c r="D1951" s="2" t="s">
        <v>70</v>
      </c>
      <c r="E1951" s="22" t="str">
        <f t="shared" si="30"/>
        <v>Q3</v>
      </c>
      <c r="F1951" s="22" t="str">
        <f>VLOOKUP(C1951,Quotas!R:S,2,FALSE)</f>
        <v>SE</v>
      </c>
      <c r="G1951" s="4">
        <v>9400</v>
      </c>
    </row>
    <row r="1952" spans="1:7" x14ac:dyDescent="0.25">
      <c r="A1952" s="2" t="s">
        <v>772</v>
      </c>
      <c r="B1952" s="3">
        <v>41500</v>
      </c>
      <c r="C1952" s="20" t="str">
        <f>VLOOKUP(D1952,Quotas!A:B,2,FALSE)</f>
        <v>Manager 5</v>
      </c>
      <c r="D1952" s="2" t="s">
        <v>83</v>
      </c>
      <c r="E1952" s="22" t="str">
        <f t="shared" si="30"/>
        <v>Q3</v>
      </c>
      <c r="F1952" s="22" t="str">
        <f>VLOOKUP(C1952,Quotas!R:S,2,FALSE)</f>
        <v>SE</v>
      </c>
      <c r="G1952" s="4">
        <v>1410</v>
      </c>
    </row>
    <row r="1953" spans="1:7" x14ac:dyDescent="0.25">
      <c r="A1953" s="2" t="s">
        <v>773</v>
      </c>
      <c r="B1953" s="3">
        <v>41500</v>
      </c>
      <c r="C1953" s="20" t="str">
        <f>VLOOKUP(D1953,Quotas!A:B,2,FALSE)</f>
        <v>Manager 5</v>
      </c>
      <c r="D1953" s="2" t="s">
        <v>83</v>
      </c>
      <c r="E1953" s="22" t="str">
        <f t="shared" si="30"/>
        <v>Q3</v>
      </c>
      <c r="F1953" s="22" t="str">
        <f>VLOOKUP(C1953,Quotas!R:S,2,FALSE)</f>
        <v>SE</v>
      </c>
      <c r="G1953" s="4">
        <v>1175</v>
      </c>
    </row>
    <row r="1954" spans="1:7" x14ac:dyDescent="0.25">
      <c r="A1954" s="2" t="s">
        <v>1890</v>
      </c>
      <c r="B1954" s="3">
        <v>41500</v>
      </c>
      <c r="C1954" s="20" t="str">
        <f>VLOOKUP(D1954,Quotas!A:B,2,FALSE)</f>
        <v>Manager 14</v>
      </c>
      <c r="D1954" s="2" t="s">
        <v>92</v>
      </c>
      <c r="E1954" s="22" t="str">
        <f t="shared" si="30"/>
        <v>Q3</v>
      </c>
      <c r="F1954" s="22" t="str">
        <f>VLOOKUP(C1954,Quotas!R:S,2,FALSE)</f>
        <v>IN</v>
      </c>
      <c r="G1954" s="4">
        <v>3500</v>
      </c>
    </row>
    <row r="1955" spans="1:7" x14ac:dyDescent="0.25">
      <c r="A1955" s="2" t="s">
        <v>3747</v>
      </c>
      <c r="B1955" s="3">
        <v>41500</v>
      </c>
      <c r="C1955" s="20" t="str">
        <f>VLOOKUP(D1955,Quotas!A:B,2,FALSE)</f>
        <v>Manager 14</v>
      </c>
      <c r="D1955" s="2" t="s">
        <v>95</v>
      </c>
      <c r="E1955" s="22" t="str">
        <f t="shared" si="30"/>
        <v>Q3</v>
      </c>
      <c r="F1955" s="22" t="str">
        <f>VLOOKUP(C1955,Quotas!R:S,2,FALSE)</f>
        <v>IN</v>
      </c>
      <c r="G1955" s="4">
        <v>823.05</v>
      </c>
    </row>
    <row r="1956" spans="1:7" x14ac:dyDescent="0.25">
      <c r="A1956" s="2" t="s">
        <v>2427</v>
      </c>
      <c r="B1956" s="3">
        <v>41501</v>
      </c>
      <c r="C1956" s="20" t="str">
        <f>VLOOKUP(D1956,Quotas!A:B,2,FALSE)</f>
        <v>Manager 11</v>
      </c>
      <c r="D1956" s="2" t="s">
        <v>112</v>
      </c>
      <c r="E1956" s="22" t="str">
        <f t="shared" si="30"/>
        <v>Q3</v>
      </c>
      <c r="F1956" s="22" t="str">
        <f>VLOOKUP(C1956,Quotas!R:S,2,FALSE)</f>
        <v>IN</v>
      </c>
      <c r="G1956" s="4">
        <v>11800</v>
      </c>
    </row>
    <row r="1957" spans="1:7" x14ac:dyDescent="0.25">
      <c r="A1957" s="2" t="s">
        <v>169</v>
      </c>
      <c r="B1957" s="3">
        <v>41501</v>
      </c>
      <c r="C1957" s="20" t="str">
        <f>VLOOKUP(D1957,Quotas!A:B,2,FALSE)</f>
        <v>Manager 5</v>
      </c>
      <c r="D1957" s="2" t="s">
        <v>122</v>
      </c>
      <c r="E1957" s="22" t="str">
        <f t="shared" si="30"/>
        <v>Q3</v>
      </c>
      <c r="F1957" s="22" t="str">
        <f>VLOOKUP(C1957,Quotas!R:S,2,FALSE)</f>
        <v>SE</v>
      </c>
      <c r="G1957" s="4">
        <v>15700</v>
      </c>
    </row>
    <row r="1958" spans="1:7" x14ac:dyDescent="0.25">
      <c r="A1958" s="2" t="s">
        <v>981</v>
      </c>
      <c r="B1958" s="3">
        <v>41501</v>
      </c>
      <c r="C1958" s="20" t="str">
        <f>VLOOKUP(D1958,Quotas!A:B,2,FALSE)</f>
        <v>Manager 16</v>
      </c>
      <c r="D1958" s="2" t="s">
        <v>140</v>
      </c>
      <c r="E1958" s="22" t="str">
        <f t="shared" si="30"/>
        <v>Q3</v>
      </c>
      <c r="F1958" s="22" t="str">
        <f>VLOOKUP(C1958,Quotas!R:S,2,FALSE)</f>
        <v>SE</v>
      </c>
      <c r="G1958" s="4">
        <v>5806.24</v>
      </c>
    </row>
    <row r="1959" spans="1:7" x14ac:dyDescent="0.25">
      <c r="A1959" s="2" t="s">
        <v>338</v>
      </c>
      <c r="B1959" s="3">
        <v>41501</v>
      </c>
      <c r="C1959" s="20" t="str">
        <f>VLOOKUP(D1959,Quotas!A:B,2,FALSE)</f>
        <v>Manager 2</v>
      </c>
      <c r="D1959" s="2" t="s">
        <v>4</v>
      </c>
      <c r="E1959" s="22" t="str">
        <f t="shared" si="30"/>
        <v>Q3</v>
      </c>
      <c r="F1959" s="22" t="str">
        <f>VLOOKUP(C1959,Quotas!R:S,2,FALSE)</f>
        <v>AU</v>
      </c>
      <c r="G1959" s="4">
        <v>23860.21</v>
      </c>
    </row>
    <row r="1960" spans="1:7" x14ac:dyDescent="0.25">
      <c r="A1960" s="2" t="s">
        <v>3874</v>
      </c>
      <c r="B1960" s="3">
        <v>41501</v>
      </c>
      <c r="C1960" s="20" t="str">
        <f>VLOOKUP(D1960,Quotas!A:B,2,FALSE)</f>
        <v>Manager 13</v>
      </c>
      <c r="D1960" s="2" t="s">
        <v>37</v>
      </c>
      <c r="E1960" s="22" t="str">
        <f t="shared" si="30"/>
        <v>Q3</v>
      </c>
      <c r="F1960" s="22" t="str">
        <f>VLOOKUP(C1960,Quotas!R:S,2,FALSE)</f>
        <v>ST</v>
      </c>
      <c r="G1960" s="4">
        <v>60947.27</v>
      </c>
    </row>
    <row r="1961" spans="1:7" x14ac:dyDescent="0.25">
      <c r="A1961" s="2" t="s">
        <v>3464</v>
      </c>
      <c r="B1961" s="3">
        <v>41501</v>
      </c>
      <c r="C1961" s="20" t="str">
        <f>VLOOKUP(D1961,Quotas!A:B,2,FALSE)</f>
        <v>Manager 6</v>
      </c>
      <c r="D1961" s="2" t="s">
        <v>41</v>
      </c>
      <c r="E1961" s="22" t="str">
        <f t="shared" si="30"/>
        <v>Q3</v>
      </c>
      <c r="F1961" s="22" t="str">
        <f>VLOOKUP(C1961,Quotas!R:S,2,FALSE)</f>
        <v>AU</v>
      </c>
      <c r="G1961" s="4">
        <v>0</v>
      </c>
    </row>
    <row r="1962" spans="1:7" x14ac:dyDescent="0.25">
      <c r="A1962" s="2" t="s">
        <v>3465</v>
      </c>
      <c r="B1962" s="3">
        <v>41501</v>
      </c>
      <c r="C1962" s="20" t="str">
        <f>VLOOKUP(D1962,Quotas!A:B,2,FALSE)</f>
        <v>Manager 6</v>
      </c>
      <c r="D1962" s="2" t="s">
        <v>41</v>
      </c>
      <c r="E1962" s="22" t="str">
        <f t="shared" si="30"/>
        <v>Q3</v>
      </c>
      <c r="F1962" s="22" t="str">
        <f>VLOOKUP(C1962,Quotas!R:S,2,FALSE)</f>
        <v>AU</v>
      </c>
      <c r="G1962" s="4">
        <v>0</v>
      </c>
    </row>
    <row r="1963" spans="1:7" x14ac:dyDescent="0.25">
      <c r="A1963" s="2" t="s">
        <v>3365</v>
      </c>
      <c r="B1963" s="3">
        <v>41501</v>
      </c>
      <c r="C1963" s="20" t="str">
        <f>VLOOKUP(D1963,Quotas!A:B,2,FALSE)</f>
        <v>Manager 13</v>
      </c>
      <c r="D1963" s="2" t="s">
        <v>50</v>
      </c>
      <c r="E1963" s="22" t="str">
        <f t="shared" si="30"/>
        <v>Q3</v>
      </c>
      <c r="F1963" s="22" t="str">
        <f>VLOOKUP(C1963,Quotas!R:S,2,FALSE)</f>
        <v>ST</v>
      </c>
      <c r="G1963" s="4">
        <v>5619.04</v>
      </c>
    </row>
    <row r="1964" spans="1:7" x14ac:dyDescent="0.25">
      <c r="A1964" s="2" t="s">
        <v>4128</v>
      </c>
      <c r="B1964" s="3">
        <v>41501</v>
      </c>
      <c r="C1964" s="20" t="str">
        <f>VLOOKUP(D1964,Quotas!A:B,2,FALSE)</f>
        <v>Manager 15</v>
      </c>
      <c r="D1964" s="2" t="s">
        <v>61</v>
      </c>
      <c r="E1964" s="22" t="str">
        <f t="shared" si="30"/>
        <v>Q3</v>
      </c>
      <c r="F1964" s="22" t="str">
        <f>VLOOKUP(C1964,Quotas!R:S,2,FALSE)</f>
        <v>AU</v>
      </c>
      <c r="G1964" s="4">
        <v>3112.2</v>
      </c>
    </row>
    <row r="1965" spans="1:7" x14ac:dyDescent="0.25">
      <c r="A1965" s="2" t="s">
        <v>4129</v>
      </c>
      <c r="B1965" s="3">
        <v>41501</v>
      </c>
      <c r="C1965" s="20" t="str">
        <f>VLOOKUP(D1965,Quotas!A:B,2,FALSE)</f>
        <v>Manager 15</v>
      </c>
      <c r="D1965" s="2" t="s">
        <v>61</v>
      </c>
      <c r="E1965" s="22" t="str">
        <f t="shared" si="30"/>
        <v>Q3</v>
      </c>
      <c r="F1965" s="22" t="str">
        <f>VLOOKUP(C1965,Quotas!R:S,2,FALSE)</f>
        <v>AU</v>
      </c>
      <c r="G1965" s="4">
        <v>29773.39</v>
      </c>
    </row>
    <row r="1966" spans="1:7" x14ac:dyDescent="0.25">
      <c r="A1966" s="2" t="s">
        <v>392</v>
      </c>
      <c r="B1966" s="3">
        <v>41501</v>
      </c>
      <c r="C1966" s="20" t="str">
        <f>VLOOKUP(D1966,Quotas!A:B,2,FALSE)</f>
        <v>Manager 3</v>
      </c>
      <c r="D1966" s="2" t="s">
        <v>77</v>
      </c>
      <c r="E1966" s="22" t="str">
        <f t="shared" si="30"/>
        <v>Q3</v>
      </c>
      <c r="F1966" s="22" t="str">
        <f>VLOOKUP(C1966,Quotas!R:S,2,FALSE)</f>
        <v>SE</v>
      </c>
      <c r="G1966" s="4">
        <v>12100</v>
      </c>
    </row>
    <row r="1967" spans="1:7" x14ac:dyDescent="0.25">
      <c r="A1967" s="2" t="s">
        <v>774</v>
      </c>
      <c r="B1967" s="3">
        <v>41501</v>
      </c>
      <c r="C1967" s="20" t="str">
        <f>VLOOKUP(D1967,Quotas!A:B,2,FALSE)</f>
        <v>Manager 5</v>
      </c>
      <c r="D1967" s="2" t="s">
        <v>83</v>
      </c>
      <c r="E1967" s="22" t="str">
        <f t="shared" si="30"/>
        <v>Q3</v>
      </c>
      <c r="F1967" s="22" t="str">
        <f>VLOOKUP(C1967,Quotas!R:S,2,FALSE)</f>
        <v>SE</v>
      </c>
      <c r="G1967" s="4">
        <v>139.65</v>
      </c>
    </row>
    <row r="1968" spans="1:7" x14ac:dyDescent="0.25">
      <c r="A1968" s="2" t="s">
        <v>1076</v>
      </c>
      <c r="B1968" s="3">
        <v>41502</v>
      </c>
      <c r="C1968" s="20" t="str">
        <f>VLOOKUP(D1968,Quotas!A:B,2,FALSE)</f>
        <v>Manager 16</v>
      </c>
      <c r="D1968" s="2" t="s">
        <v>118</v>
      </c>
      <c r="E1968" s="22" t="str">
        <f t="shared" si="30"/>
        <v>Q3</v>
      </c>
      <c r="F1968" s="22" t="str">
        <f>VLOOKUP(C1968,Quotas!R:S,2,FALSE)</f>
        <v>SE</v>
      </c>
      <c r="G1968" s="4">
        <v>70200</v>
      </c>
    </row>
    <row r="1969" spans="1:7" x14ac:dyDescent="0.25">
      <c r="A1969" s="2" t="s">
        <v>4305</v>
      </c>
      <c r="B1969" s="3">
        <v>41502</v>
      </c>
      <c r="C1969" s="20" t="str">
        <f>VLOOKUP(D1969,Quotas!A:B,2,FALSE)</f>
        <v>Manager 16</v>
      </c>
      <c r="D1969" s="2" t="s">
        <v>138</v>
      </c>
      <c r="E1969" s="22" t="str">
        <f t="shared" si="30"/>
        <v>Q3</v>
      </c>
      <c r="F1969" s="22" t="str">
        <f>VLOOKUP(C1969,Quotas!R:S,2,FALSE)</f>
        <v>SE</v>
      </c>
      <c r="G1969" s="4">
        <v>3883.34</v>
      </c>
    </row>
    <row r="1970" spans="1:7" x14ac:dyDescent="0.25">
      <c r="A1970" s="2" t="s">
        <v>2165</v>
      </c>
      <c r="B1970" s="3">
        <v>41502</v>
      </c>
      <c r="C1970" s="20" t="str">
        <f>VLOOKUP(D1970,Quotas!A:B,2,FALSE)</f>
        <v>Manager 9</v>
      </c>
      <c r="D1970" s="2" t="s">
        <v>21</v>
      </c>
      <c r="E1970" s="22" t="str">
        <f t="shared" si="30"/>
        <v>Q3</v>
      </c>
      <c r="F1970" s="22" t="str">
        <f>VLOOKUP(C1970,Quotas!R:S,2,FALSE)</f>
        <v>AU</v>
      </c>
      <c r="G1970" s="4">
        <v>10348.07</v>
      </c>
    </row>
    <row r="1971" spans="1:7" x14ac:dyDescent="0.25">
      <c r="A1971" s="2" t="s">
        <v>2166</v>
      </c>
      <c r="B1971" s="3">
        <v>41502</v>
      </c>
      <c r="C1971" s="20" t="str">
        <f>VLOOKUP(D1971,Quotas!A:B,2,FALSE)</f>
        <v>Manager 9</v>
      </c>
      <c r="D1971" s="2" t="s">
        <v>22</v>
      </c>
      <c r="E1971" s="22" t="str">
        <f t="shared" si="30"/>
        <v>Q3</v>
      </c>
      <c r="F1971" s="22" t="str">
        <f>VLOOKUP(C1971,Quotas!R:S,2,FALSE)</f>
        <v>AU</v>
      </c>
      <c r="G1971" s="4">
        <v>12448.8</v>
      </c>
    </row>
    <row r="1972" spans="1:7" x14ac:dyDescent="0.25">
      <c r="A1972" s="2" t="s">
        <v>1512</v>
      </c>
      <c r="B1972" s="3">
        <v>41502</v>
      </c>
      <c r="C1972" s="20" t="str">
        <f>VLOOKUP(D1972,Quotas!A:B,2,FALSE)</f>
        <v>Manager 2</v>
      </c>
      <c r="D1972" s="2" t="s">
        <v>6</v>
      </c>
      <c r="E1972" s="22" t="str">
        <f t="shared" si="30"/>
        <v>Q3</v>
      </c>
      <c r="F1972" s="22" t="str">
        <f>VLOOKUP(C1972,Quotas!R:S,2,FALSE)</f>
        <v>AU</v>
      </c>
      <c r="G1972" s="4">
        <v>29565.91</v>
      </c>
    </row>
    <row r="1973" spans="1:7" x14ac:dyDescent="0.25">
      <c r="A1973" s="2" t="s">
        <v>1513</v>
      </c>
      <c r="B1973" s="3">
        <v>41502</v>
      </c>
      <c r="C1973" s="20" t="str">
        <f>VLOOKUP(D1973,Quotas!A:B,2,FALSE)</f>
        <v>Manager 2</v>
      </c>
      <c r="D1973" s="2" t="s">
        <v>6</v>
      </c>
      <c r="E1973" s="22" t="str">
        <f t="shared" si="30"/>
        <v>Q3</v>
      </c>
      <c r="F1973" s="22" t="str">
        <f>VLOOKUP(C1973,Quotas!R:S,2,FALSE)</f>
        <v>AU</v>
      </c>
      <c r="G1973" s="4">
        <v>23341.51</v>
      </c>
    </row>
    <row r="1974" spans="1:7" x14ac:dyDescent="0.25">
      <c r="A1974" s="2" t="s">
        <v>3466</v>
      </c>
      <c r="B1974" s="3">
        <v>41502</v>
      </c>
      <c r="C1974" s="20" t="str">
        <f>VLOOKUP(D1974,Quotas!A:B,2,FALSE)</f>
        <v>Manager 6</v>
      </c>
      <c r="D1974" s="2" t="s">
        <v>41</v>
      </c>
      <c r="E1974" s="22" t="str">
        <f t="shared" si="30"/>
        <v>Q3</v>
      </c>
      <c r="F1974" s="22" t="str">
        <f>VLOOKUP(C1974,Quotas!R:S,2,FALSE)</f>
        <v>AU</v>
      </c>
      <c r="G1974" s="4">
        <v>5500</v>
      </c>
    </row>
    <row r="1975" spans="1:7" x14ac:dyDescent="0.25">
      <c r="A1975" s="2" t="s">
        <v>1154</v>
      </c>
      <c r="B1975" s="3">
        <v>41502</v>
      </c>
      <c r="C1975" s="20" t="str">
        <f>VLOOKUP(D1975,Quotas!A:B,2,FALSE)</f>
        <v>Manager 6</v>
      </c>
      <c r="D1975" s="2" t="s">
        <v>43</v>
      </c>
      <c r="E1975" s="22" t="str">
        <f t="shared" si="30"/>
        <v>Q3</v>
      </c>
      <c r="F1975" s="22" t="str">
        <f>VLOOKUP(C1975,Quotas!R:S,2,FALSE)</f>
        <v>AU</v>
      </c>
      <c r="G1975" s="4">
        <v>41500.160000000003</v>
      </c>
    </row>
    <row r="1976" spans="1:7" x14ac:dyDescent="0.25">
      <c r="A1976" s="2" t="s">
        <v>1431</v>
      </c>
      <c r="B1976" s="3">
        <v>41502</v>
      </c>
      <c r="C1976" s="20" t="str">
        <f>VLOOKUP(D1976,Quotas!A:B,2,FALSE)</f>
        <v>Manager 6</v>
      </c>
      <c r="D1976" s="2" t="s">
        <v>46</v>
      </c>
      <c r="E1976" s="22" t="str">
        <f t="shared" si="30"/>
        <v>Q3</v>
      </c>
      <c r="F1976" s="22" t="str">
        <f>VLOOKUP(C1976,Quotas!R:S,2,FALSE)</f>
        <v>AU</v>
      </c>
      <c r="G1976" s="4">
        <v>389.03</v>
      </c>
    </row>
    <row r="1977" spans="1:7" x14ac:dyDescent="0.25">
      <c r="A1977" s="2" t="s">
        <v>3366</v>
      </c>
      <c r="B1977" s="3">
        <v>41502</v>
      </c>
      <c r="C1977" s="20" t="str">
        <f>VLOOKUP(D1977,Quotas!A:B,2,FALSE)</f>
        <v>Manager 13</v>
      </c>
      <c r="D1977" s="2" t="s">
        <v>50</v>
      </c>
      <c r="E1977" s="22" t="str">
        <f t="shared" si="30"/>
        <v>Q3</v>
      </c>
      <c r="F1977" s="22" t="str">
        <f>VLOOKUP(C1977,Quotas!R:S,2,FALSE)</f>
        <v>ST</v>
      </c>
      <c r="G1977" s="4">
        <v>9509.51</v>
      </c>
    </row>
    <row r="1978" spans="1:7" x14ac:dyDescent="0.25">
      <c r="A1978" s="2" t="s">
        <v>2341</v>
      </c>
      <c r="B1978" s="3">
        <v>41502</v>
      </c>
      <c r="C1978" s="20" t="str">
        <f>VLOOKUP(D1978,Quotas!A:B,2,FALSE)</f>
        <v>Manager 5</v>
      </c>
      <c r="D1978" s="2" t="s">
        <v>70</v>
      </c>
      <c r="E1978" s="22" t="str">
        <f t="shared" si="30"/>
        <v>Q3</v>
      </c>
      <c r="F1978" s="22" t="str">
        <f>VLOOKUP(C1978,Quotas!R:S,2,FALSE)</f>
        <v>SE</v>
      </c>
      <c r="G1978" s="4">
        <v>8700</v>
      </c>
    </row>
    <row r="1979" spans="1:7" x14ac:dyDescent="0.25">
      <c r="A1979" s="2" t="s">
        <v>2703</v>
      </c>
      <c r="B1979" s="3">
        <v>41502</v>
      </c>
      <c r="C1979" s="20" t="str">
        <f>VLOOKUP(D1979,Quotas!A:B,2,FALSE)</f>
        <v>Manager 12</v>
      </c>
      <c r="D1979" s="2" t="s">
        <v>79</v>
      </c>
      <c r="E1979" s="22" t="str">
        <f t="shared" si="30"/>
        <v>Q3</v>
      </c>
      <c r="F1979" s="22" t="str">
        <f>VLOOKUP(C1979,Quotas!R:S,2,FALSE)</f>
        <v>ST</v>
      </c>
      <c r="G1979" s="4">
        <v>13567.75</v>
      </c>
    </row>
    <row r="1980" spans="1:7" x14ac:dyDescent="0.25">
      <c r="A1980" s="2" t="s">
        <v>615</v>
      </c>
      <c r="B1980" s="3">
        <v>41503</v>
      </c>
      <c r="C1980" s="20" t="str">
        <f>VLOOKUP(D1980,Quotas!A:B,2,FALSE)</f>
        <v>Manager 5</v>
      </c>
      <c r="D1980" s="2" t="s">
        <v>128</v>
      </c>
      <c r="E1980" s="22" t="str">
        <f t="shared" si="30"/>
        <v>Q3</v>
      </c>
      <c r="F1980" s="22" t="str">
        <f>VLOOKUP(C1980,Quotas!R:S,2,FALSE)</f>
        <v>SE</v>
      </c>
      <c r="G1980" s="4">
        <v>59600</v>
      </c>
    </row>
    <row r="1981" spans="1:7" x14ac:dyDescent="0.25">
      <c r="A1981" s="2" t="s">
        <v>830</v>
      </c>
      <c r="B1981" s="3">
        <v>41503</v>
      </c>
      <c r="C1981" s="20" t="str">
        <f>VLOOKUP(D1981,Quotas!A:B,2,FALSE)</f>
        <v>Manager 16</v>
      </c>
      <c r="D1981" s="2" t="s">
        <v>132</v>
      </c>
      <c r="E1981" s="22" t="str">
        <f t="shared" si="30"/>
        <v>Q3</v>
      </c>
      <c r="F1981" s="22" t="str">
        <f>VLOOKUP(C1981,Quotas!R:S,2,FALSE)</f>
        <v>SE</v>
      </c>
      <c r="G1981" s="4">
        <v>59600</v>
      </c>
    </row>
    <row r="1982" spans="1:7" x14ac:dyDescent="0.25">
      <c r="A1982" s="2" t="s">
        <v>2167</v>
      </c>
      <c r="B1982" s="3">
        <v>41503</v>
      </c>
      <c r="C1982" s="20" t="str">
        <f>VLOOKUP(D1982,Quotas!A:B,2,FALSE)</f>
        <v>Manager 9</v>
      </c>
      <c r="D1982" s="2" t="s">
        <v>21</v>
      </c>
      <c r="E1982" s="22" t="str">
        <f t="shared" si="30"/>
        <v>Q3</v>
      </c>
      <c r="F1982" s="22" t="str">
        <f>VLOOKUP(C1982,Quotas!R:S,2,FALSE)</f>
        <v>AU</v>
      </c>
      <c r="G1982" s="4">
        <v>20748.009999999998</v>
      </c>
    </row>
    <row r="1983" spans="1:7" x14ac:dyDescent="0.25">
      <c r="A1983" s="2" t="s">
        <v>2428</v>
      </c>
      <c r="B1983" s="3">
        <v>41505</v>
      </c>
      <c r="C1983" s="20" t="str">
        <f>VLOOKUP(D1983,Quotas!A:B,2,FALSE)</f>
        <v>Manager 11</v>
      </c>
      <c r="D1983" s="2" t="s">
        <v>107</v>
      </c>
      <c r="E1983" s="22" t="str">
        <f t="shared" si="30"/>
        <v>Q3</v>
      </c>
      <c r="F1983" s="22" t="str">
        <f>VLOOKUP(C1983,Quotas!R:S,2,FALSE)</f>
        <v>IN</v>
      </c>
      <c r="G1983" s="4">
        <v>0</v>
      </c>
    </row>
    <row r="1984" spans="1:7" x14ac:dyDescent="0.25">
      <c r="A1984" s="2" t="s">
        <v>902</v>
      </c>
      <c r="B1984" s="3">
        <v>41505</v>
      </c>
      <c r="C1984" s="20" t="str">
        <f>VLOOKUP(D1984,Quotas!A:B,2,FALSE)</f>
        <v>Manager 5</v>
      </c>
      <c r="D1984" s="2" t="s">
        <v>119</v>
      </c>
      <c r="E1984" s="22" t="str">
        <f t="shared" si="30"/>
        <v>Q3</v>
      </c>
      <c r="F1984" s="22" t="str">
        <f>VLOOKUP(C1984,Quotas!R:S,2,FALSE)</f>
        <v>SE</v>
      </c>
      <c r="G1984" s="4">
        <v>19615.2</v>
      </c>
    </row>
    <row r="1985" spans="1:7" x14ac:dyDescent="0.25">
      <c r="A1985" s="2" t="s">
        <v>901</v>
      </c>
      <c r="B1985" s="3">
        <v>41505</v>
      </c>
      <c r="C1985" s="20" t="str">
        <f>VLOOKUP(D1985,Quotas!A:B,2,FALSE)</f>
        <v>Manager 5</v>
      </c>
      <c r="D1985" s="2" t="s">
        <v>121</v>
      </c>
      <c r="E1985" s="22" t="str">
        <f t="shared" si="30"/>
        <v>Q3</v>
      </c>
      <c r="F1985" s="22" t="str">
        <f>VLOOKUP(C1985,Quotas!R:S,2,FALSE)</f>
        <v>SE</v>
      </c>
      <c r="G1985" s="4">
        <v>10100</v>
      </c>
    </row>
    <row r="1986" spans="1:7" x14ac:dyDescent="0.25">
      <c r="A1986" s="2" t="s">
        <v>2168</v>
      </c>
      <c r="B1986" s="3">
        <v>41505</v>
      </c>
      <c r="C1986" s="20" t="str">
        <f>VLOOKUP(D1986,Quotas!A:B,2,FALSE)</f>
        <v>Manager 9</v>
      </c>
      <c r="D1986" s="2" t="s">
        <v>15</v>
      </c>
      <c r="E1986" s="22" t="str">
        <f t="shared" si="30"/>
        <v>Q3</v>
      </c>
      <c r="F1986" s="22" t="str">
        <f>VLOOKUP(C1986,Quotas!R:S,2,FALSE)</f>
        <v>AU</v>
      </c>
      <c r="G1986" s="4">
        <v>25935.01</v>
      </c>
    </row>
    <row r="1987" spans="1:7" x14ac:dyDescent="0.25">
      <c r="A1987" s="2" t="s">
        <v>616</v>
      </c>
      <c r="B1987" s="3">
        <v>41505</v>
      </c>
      <c r="C1987" s="20" t="str">
        <f>VLOOKUP(D1987,Quotas!A:B,2,FALSE)</f>
        <v>Manager 5</v>
      </c>
      <c r="D1987" s="2" t="s">
        <v>128</v>
      </c>
      <c r="E1987" s="22" t="str">
        <f t="shared" ref="E1987:E2050" si="31">"Q"&amp;ROUNDUP(MONTH(B1987)/3,0)</f>
        <v>Q3</v>
      </c>
      <c r="F1987" s="22" t="str">
        <f>VLOOKUP(C1987,Quotas!R:S,2,FALSE)</f>
        <v>SE</v>
      </c>
      <c r="G1987" s="4">
        <v>50000</v>
      </c>
    </row>
    <row r="1988" spans="1:7" x14ac:dyDescent="0.25">
      <c r="A1988" s="2" t="s">
        <v>2887</v>
      </c>
      <c r="B1988" s="3">
        <v>41505</v>
      </c>
      <c r="C1988" s="20" t="str">
        <f>VLOOKUP(D1988,Quotas!A:B,2,FALSE)</f>
        <v>Manager 13</v>
      </c>
      <c r="D1988" s="2" t="s">
        <v>36</v>
      </c>
      <c r="E1988" s="22" t="str">
        <f t="shared" si="31"/>
        <v>Q3</v>
      </c>
      <c r="F1988" s="22" t="str">
        <f>VLOOKUP(C1988,Quotas!R:S,2,FALSE)</f>
        <v>ST</v>
      </c>
      <c r="G1988" s="4">
        <v>5000</v>
      </c>
    </row>
    <row r="1989" spans="1:7" x14ac:dyDescent="0.25">
      <c r="A1989" s="2" t="s">
        <v>3875</v>
      </c>
      <c r="B1989" s="3">
        <v>41505</v>
      </c>
      <c r="C1989" s="20" t="str">
        <f>VLOOKUP(D1989,Quotas!A:B,2,FALSE)</f>
        <v>Manager 13</v>
      </c>
      <c r="D1989" s="2" t="s">
        <v>37</v>
      </c>
      <c r="E1989" s="22" t="str">
        <f t="shared" si="31"/>
        <v>Q3</v>
      </c>
      <c r="F1989" s="22" t="str">
        <f>VLOOKUP(C1989,Quotas!R:S,2,FALSE)</f>
        <v>ST</v>
      </c>
      <c r="G1989" s="4">
        <v>32678.11</v>
      </c>
    </row>
    <row r="1990" spans="1:7" x14ac:dyDescent="0.25">
      <c r="A1990" s="2" t="s">
        <v>3467</v>
      </c>
      <c r="B1990" s="3">
        <v>41505</v>
      </c>
      <c r="C1990" s="20" t="str">
        <f>VLOOKUP(D1990,Quotas!A:B,2,FALSE)</f>
        <v>Manager 6</v>
      </c>
      <c r="D1990" s="2" t="s">
        <v>41</v>
      </c>
      <c r="E1990" s="22" t="str">
        <f t="shared" si="31"/>
        <v>Q3</v>
      </c>
      <c r="F1990" s="22" t="str">
        <f>VLOOKUP(C1990,Quotas!R:S,2,FALSE)</f>
        <v>AU</v>
      </c>
      <c r="G1990" s="4">
        <v>7521.15</v>
      </c>
    </row>
    <row r="1991" spans="1:7" x14ac:dyDescent="0.25">
      <c r="A1991" s="2" t="s">
        <v>1432</v>
      </c>
      <c r="B1991" s="3">
        <v>41505</v>
      </c>
      <c r="C1991" s="20" t="str">
        <f>VLOOKUP(D1991,Quotas!A:B,2,FALSE)</f>
        <v>Manager 6</v>
      </c>
      <c r="D1991" s="2" t="s">
        <v>42</v>
      </c>
      <c r="E1991" s="22" t="str">
        <f t="shared" si="31"/>
        <v>Q3</v>
      </c>
      <c r="F1991" s="22" t="str">
        <f>VLOOKUP(C1991,Quotas!R:S,2,FALSE)</f>
        <v>AU</v>
      </c>
      <c r="G1991" s="4">
        <v>84418.45</v>
      </c>
    </row>
    <row r="1992" spans="1:7" x14ac:dyDescent="0.25">
      <c r="A1992" s="2" t="s">
        <v>1155</v>
      </c>
      <c r="B1992" s="3">
        <v>41505</v>
      </c>
      <c r="C1992" s="20" t="str">
        <f>VLOOKUP(D1992,Quotas!A:B,2,FALSE)</f>
        <v>Manager 6</v>
      </c>
      <c r="D1992" s="2" t="s">
        <v>43</v>
      </c>
      <c r="E1992" s="22" t="str">
        <f t="shared" si="31"/>
        <v>Q3</v>
      </c>
      <c r="F1992" s="22" t="str">
        <f>VLOOKUP(C1992,Quotas!R:S,2,FALSE)</f>
        <v>AU</v>
      </c>
      <c r="G1992" s="4">
        <v>17117.11</v>
      </c>
    </row>
    <row r="1993" spans="1:7" x14ac:dyDescent="0.25">
      <c r="A1993" s="2" t="s">
        <v>1156</v>
      </c>
      <c r="B1993" s="3">
        <v>41505</v>
      </c>
      <c r="C1993" s="20" t="str">
        <f>VLOOKUP(D1993,Quotas!A:B,2,FALSE)</f>
        <v>Manager 6</v>
      </c>
      <c r="D1993" s="2" t="s">
        <v>43</v>
      </c>
      <c r="E1993" s="22" t="str">
        <f t="shared" si="31"/>
        <v>Q3</v>
      </c>
      <c r="F1993" s="22" t="str">
        <f>VLOOKUP(C1993,Quotas!R:S,2,FALSE)</f>
        <v>AU</v>
      </c>
      <c r="G1993" s="4">
        <v>73136.73</v>
      </c>
    </row>
    <row r="1994" spans="1:7" x14ac:dyDescent="0.25">
      <c r="A1994" s="2" t="s">
        <v>340</v>
      </c>
      <c r="B1994" s="3">
        <v>41505</v>
      </c>
      <c r="C1994" s="20" t="str">
        <f>VLOOKUP(D1994,Quotas!A:B,2,FALSE)</f>
        <v>Manager 2</v>
      </c>
      <c r="D1994" s="2" t="s">
        <v>7</v>
      </c>
      <c r="E1994" s="22" t="str">
        <f t="shared" si="31"/>
        <v>Q3</v>
      </c>
      <c r="F1994" s="22" t="str">
        <f>VLOOKUP(C1994,Quotas!R:S,2,FALSE)</f>
        <v>AU</v>
      </c>
      <c r="G1994" s="4">
        <v>12448.8</v>
      </c>
    </row>
    <row r="1995" spans="1:7" x14ac:dyDescent="0.25">
      <c r="A1995" s="2" t="s">
        <v>3367</v>
      </c>
      <c r="B1995" s="3">
        <v>41505</v>
      </c>
      <c r="C1995" s="20" t="str">
        <f>VLOOKUP(D1995,Quotas!A:B,2,FALSE)</f>
        <v>Manager 13</v>
      </c>
      <c r="D1995" s="2" t="s">
        <v>50</v>
      </c>
      <c r="E1995" s="22" t="str">
        <f t="shared" si="31"/>
        <v>Q3</v>
      </c>
      <c r="F1995" s="22" t="str">
        <f>VLOOKUP(C1995,Quotas!R:S,2,FALSE)</f>
        <v>ST</v>
      </c>
      <c r="G1995" s="4">
        <v>0</v>
      </c>
    </row>
    <row r="1996" spans="1:7" x14ac:dyDescent="0.25">
      <c r="A1996" s="2" t="s">
        <v>3211</v>
      </c>
      <c r="B1996" s="3">
        <v>41505</v>
      </c>
      <c r="C1996" s="20" t="str">
        <f>VLOOKUP(D1996,Quotas!A:B,2,FALSE)</f>
        <v>Manager 13</v>
      </c>
      <c r="D1996" s="2" t="s">
        <v>52</v>
      </c>
      <c r="E1996" s="22" t="str">
        <f t="shared" si="31"/>
        <v>Q3</v>
      </c>
      <c r="F1996" s="22" t="str">
        <f>VLOOKUP(C1996,Quotas!R:S,2,FALSE)</f>
        <v>ST</v>
      </c>
      <c r="G1996" s="4">
        <v>3506.25</v>
      </c>
    </row>
    <row r="1997" spans="1:7" x14ac:dyDescent="0.25">
      <c r="A1997" s="2" t="s">
        <v>4130</v>
      </c>
      <c r="B1997" s="3">
        <v>41505</v>
      </c>
      <c r="C1997" s="20" t="str">
        <f>VLOOKUP(D1997,Quotas!A:B,2,FALSE)</f>
        <v>Manager 15</v>
      </c>
      <c r="D1997" s="2" t="s">
        <v>57</v>
      </c>
      <c r="E1997" s="22" t="str">
        <f t="shared" si="31"/>
        <v>Q3</v>
      </c>
      <c r="F1997" s="22" t="str">
        <f>VLOOKUP(C1997,Quotas!R:S,2,FALSE)</f>
        <v>AU</v>
      </c>
      <c r="G1997" s="4">
        <v>6190.17</v>
      </c>
    </row>
    <row r="1998" spans="1:7" x14ac:dyDescent="0.25">
      <c r="A1998" s="2" t="s">
        <v>655</v>
      </c>
      <c r="B1998" s="3">
        <v>41505</v>
      </c>
      <c r="C1998" s="20" t="str">
        <f>VLOOKUP(D1998,Quotas!A:B,2,FALSE)</f>
        <v>Manager 5</v>
      </c>
      <c r="D1998" s="2" t="s">
        <v>74</v>
      </c>
      <c r="E1998" s="22" t="str">
        <f t="shared" si="31"/>
        <v>Q3</v>
      </c>
      <c r="F1998" s="22" t="str">
        <f>VLOOKUP(C1998,Quotas!R:S,2,FALSE)</f>
        <v>SE</v>
      </c>
      <c r="G1998" s="4">
        <v>10100</v>
      </c>
    </row>
    <row r="1999" spans="1:7" x14ac:dyDescent="0.25">
      <c r="A1999" s="2" t="s">
        <v>393</v>
      </c>
      <c r="B1999" s="3">
        <v>41505</v>
      </c>
      <c r="C1999" s="20" t="str">
        <f>VLOOKUP(D1999,Quotas!A:B,2,FALSE)</f>
        <v>Manager 3</v>
      </c>
      <c r="D1999" s="2" t="s">
        <v>76</v>
      </c>
      <c r="E1999" s="22" t="str">
        <f t="shared" si="31"/>
        <v>Q3</v>
      </c>
      <c r="F1999" s="22" t="str">
        <f>VLOOKUP(C1999,Quotas!R:S,2,FALSE)</f>
        <v>SE</v>
      </c>
      <c r="G1999" s="4">
        <v>10320</v>
      </c>
    </row>
    <row r="2000" spans="1:7" x14ac:dyDescent="0.25">
      <c r="A2000" s="2" t="s">
        <v>339</v>
      </c>
      <c r="B2000" s="3">
        <v>41505</v>
      </c>
      <c r="C2000" s="20" t="str">
        <f>VLOOKUP(D2000,Quotas!A:B,2,FALSE)</f>
        <v>Manager 2</v>
      </c>
      <c r="D2000" s="2" t="s">
        <v>10</v>
      </c>
      <c r="E2000" s="22" t="str">
        <f t="shared" si="31"/>
        <v>Q3</v>
      </c>
      <c r="F2000" s="22" t="str">
        <f>VLOOKUP(C2000,Quotas!R:S,2,FALSE)</f>
        <v>AU</v>
      </c>
      <c r="G2000" s="4">
        <v>14004.9</v>
      </c>
    </row>
    <row r="2001" spans="1:7" x14ac:dyDescent="0.25">
      <c r="A2001" s="2" t="s">
        <v>2704</v>
      </c>
      <c r="B2001" s="3">
        <v>41505</v>
      </c>
      <c r="C2001" s="20" t="str">
        <f>VLOOKUP(D2001,Quotas!A:B,2,FALSE)</f>
        <v>Manager 12</v>
      </c>
      <c r="D2001" s="2" t="s">
        <v>79</v>
      </c>
      <c r="E2001" s="22" t="str">
        <f t="shared" si="31"/>
        <v>Q3</v>
      </c>
      <c r="F2001" s="22" t="str">
        <f>VLOOKUP(C2001,Quotas!R:S,2,FALSE)</f>
        <v>ST</v>
      </c>
      <c r="G2001" s="4">
        <v>0</v>
      </c>
    </row>
    <row r="2002" spans="1:7" x14ac:dyDescent="0.25">
      <c r="A2002" s="2" t="s">
        <v>2705</v>
      </c>
      <c r="B2002" s="3">
        <v>41505</v>
      </c>
      <c r="C2002" s="20" t="str">
        <f>VLOOKUP(D2002,Quotas!A:B,2,FALSE)</f>
        <v>Manager 12</v>
      </c>
      <c r="D2002" s="2" t="s">
        <v>79</v>
      </c>
      <c r="E2002" s="22" t="str">
        <f t="shared" si="31"/>
        <v>Q3</v>
      </c>
      <c r="F2002" s="22" t="str">
        <f>VLOOKUP(C2002,Quotas!R:S,2,FALSE)</f>
        <v>ST</v>
      </c>
      <c r="G2002" s="4">
        <v>0</v>
      </c>
    </row>
    <row r="2003" spans="1:7" x14ac:dyDescent="0.25">
      <c r="A2003" s="2" t="s">
        <v>1964</v>
      </c>
      <c r="B2003" s="3">
        <v>41505</v>
      </c>
      <c r="C2003" s="20" t="str">
        <f>VLOOKUP(D2003,Quotas!A:B,2,FALSE)</f>
        <v>Manager 4</v>
      </c>
      <c r="D2003" s="2" t="s">
        <v>87</v>
      </c>
      <c r="E2003" s="22" t="str">
        <f t="shared" si="31"/>
        <v>Q3</v>
      </c>
      <c r="F2003" s="22" t="str">
        <f>VLOOKUP(C2003,Quotas!R:S,2,FALSE)</f>
        <v>IN</v>
      </c>
      <c r="G2003" s="4">
        <v>3050.63</v>
      </c>
    </row>
    <row r="2004" spans="1:7" x14ac:dyDescent="0.25">
      <c r="A2004" s="2" t="s">
        <v>1077</v>
      </c>
      <c r="B2004" s="3">
        <v>41506</v>
      </c>
      <c r="C2004" s="20" t="str">
        <f>VLOOKUP(D2004,Quotas!A:B,2,FALSE)</f>
        <v>Manager 16</v>
      </c>
      <c r="D2004" s="2" t="s">
        <v>118</v>
      </c>
      <c r="E2004" s="22" t="str">
        <f t="shared" si="31"/>
        <v>Q3</v>
      </c>
      <c r="F2004" s="22" t="str">
        <f>VLOOKUP(C2004,Quotas!R:S,2,FALSE)</f>
        <v>SE</v>
      </c>
      <c r="G2004" s="4">
        <v>14025</v>
      </c>
    </row>
    <row r="2005" spans="1:7" x14ac:dyDescent="0.25">
      <c r="A2005" s="2" t="s">
        <v>903</v>
      </c>
      <c r="B2005" s="3">
        <v>41506</v>
      </c>
      <c r="C2005" s="20" t="str">
        <f>VLOOKUP(D2005,Quotas!A:B,2,FALSE)</f>
        <v>Manager 5</v>
      </c>
      <c r="D2005" s="2" t="s">
        <v>119</v>
      </c>
      <c r="E2005" s="22" t="str">
        <f t="shared" si="31"/>
        <v>Q3</v>
      </c>
      <c r="F2005" s="22" t="str">
        <f>VLOOKUP(C2005,Quotas!R:S,2,FALSE)</f>
        <v>SE</v>
      </c>
      <c r="G2005" s="4">
        <v>12382.09</v>
      </c>
    </row>
    <row r="2006" spans="1:7" x14ac:dyDescent="0.25">
      <c r="A2006" s="2" t="s">
        <v>2169</v>
      </c>
      <c r="B2006" s="3">
        <v>41506</v>
      </c>
      <c r="C2006" s="20" t="str">
        <f>VLOOKUP(D2006,Quotas!A:B,2,FALSE)</f>
        <v>Manager 9</v>
      </c>
      <c r="D2006" s="2" t="s">
        <v>16</v>
      </c>
      <c r="E2006" s="22" t="str">
        <f t="shared" si="31"/>
        <v>Q3</v>
      </c>
      <c r="F2006" s="22" t="str">
        <f>VLOOKUP(C2006,Quotas!R:S,2,FALSE)</f>
        <v>AU</v>
      </c>
      <c r="G2006" s="4">
        <v>10892.7</v>
      </c>
    </row>
    <row r="2007" spans="1:7" x14ac:dyDescent="0.25">
      <c r="A2007" s="2" t="s">
        <v>2170</v>
      </c>
      <c r="B2007" s="3">
        <v>41506</v>
      </c>
      <c r="C2007" s="20" t="str">
        <f>VLOOKUP(D2007,Quotas!A:B,2,FALSE)</f>
        <v>Manager 9</v>
      </c>
      <c r="D2007" s="2" t="s">
        <v>16</v>
      </c>
      <c r="E2007" s="22" t="str">
        <f t="shared" si="31"/>
        <v>Q3</v>
      </c>
      <c r="F2007" s="22" t="str">
        <f>VLOOKUP(C2007,Quotas!R:S,2,FALSE)</f>
        <v>AU</v>
      </c>
      <c r="G2007" s="4">
        <v>12448.8</v>
      </c>
    </row>
    <row r="2008" spans="1:7" x14ac:dyDescent="0.25">
      <c r="A2008" s="2" t="s">
        <v>2171</v>
      </c>
      <c r="B2008" s="3">
        <v>41506</v>
      </c>
      <c r="C2008" s="20" t="str">
        <f>VLOOKUP(D2008,Quotas!A:B,2,FALSE)</f>
        <v>Manager 9</v>
      </c>
      <c r="D2008" s="2" t="s">
        <v>17</v>
      </c>
      <c r="E2008" s="22" t="str">
        <f t="shared" si="31"/>
        <v>Q3</v>
      </c>
      <c r="F2008" s="22" t="str">
        <f>VLOOKUP(C2008,Quotas!R:S,2,FALSE)</f>
        <v>AU</v>
      </c>
      <c r="G2008" s="4">
        <v>22407.85</v>
      </c>
    </row>
    <row r="2009" spans="1:7" x14ac:dyDescent="0.25">
      <c r="A2009" s="2" t="s">
        <v>341</v>
      </c>
      <c r="B2009" s="3">
        <v>41506</v>
      </c>
      <c r="C2009" s="20" t="str">
        <f>VLOOKUP(D2009,Quotas!A:B,2,FALSE)</f>
        <v>Manager 2</v>
      </c>
      <c r="D2009" s="2" t="s">
        <v>4</v>
      </c>
      <c r="E2009" s="22" t="str">
        <f t="shared" si="31"/>
        <v>Q3</v>
      </c>
      <c r="F2009" s="22" t="str">
        <f>VLOOKUP(C2009,Quotas!R:S,2,FALSE)</f>
        <v>AU</v>
      </c>
      <c r="G2009" s="4">
        <v>30430.06</v>
      </c>
    </row>
    <row r="2010" spans="1:7" x14ac:dyDescent="0.25">
      <c r="A2010" s="2" t="s">
        <v>2972</v>
      </c>
      <c r="B2010" s="3">
        <v>41506</v>
      </c>
      <c r="C2010" s="20" t="str">
        <f>VLOOKUP(D2010,Quotas!A:B,2,FALSE)</f>
        <v>Manager 13</v>
      </c>
      <c r="D2010" s="2" t="s">
        <v>35</v>
      </c>
      <c r="E2010" s="22" t="str">
        <f t="shared" si="31"/>
        <v>Q3</v>
      </c>
      <c r="F2010" s="22" t="str">
        <f>VLOOKUP(C2010,Quotas!R:S,2,FALSE)</f>
        <v>ST</v>
      </c>
      <c r="G2010" s="4">
        <v>23652.73</v>
      </c>
    </row>
    <row r="2011" spans="1:7" x14ac:dyDescent="0.25">
      <c r="A2011" s="2" t="s">
        <v>2973</v>
      </c>
      <c r="B2011" s="3">
        <v>41506</v>
      </c>
      <c r="C2011" s="20" t="str">
        <f>VLOOKUP(D2011,Quotas!A:B,2,FALSE)</f>
        <v>Manager 13</v>
      </c>
      <c r="D2011" s="2" t="s">
        <v>35</v>
      </c>
      <c r="E2011" s="22" t="str">
        <f t="shared" si="31"/>
        <v>Q3</v>
      </c>
      <c r="F2011" s="22" t="str">
        <f>VLOOKUP(C2011,Quotas!R:S,2,FALSE)</f>
        <v>ST</v>
      </c>
      <c r="G2011" s="4">
        <v>0</v>
      </c>
    </row>
    <row r="2012" spans="1:7" x14ac:dyDescent="0.25">
      <c r="A2012" s="2" t="s">
        <v>3212</v>
      </c>
      <c r="B2012" s="3">
        <v>41506</v>
      </c>
      <c r="C2012" s="20" t="str">
        <f>VLOOKUP(D2012,Quotas!A:B,2,FALSE)</f>
        <v>Manager 13</v>
      </c>
      <c r="D2012" s="2" t="s">
        <v>51</v>
      </c>
      <c r="E2012" s="22" t="str">
        <f t="shared" si="31"/>
        <v>Q3</v>
      </c>
      <c r="F2012" s="22" t="str">
        <f>VLOOKUP(C2012,Quotas!R:S,2,FALSE)</f>
        <v>ST</v>
      </c>
      <c r="G2012" s="4">
        <v>0</v>
      </c>
    </row>
    <row r="2013" spans="1:7" x14ac:dyDescent="0.25">
      <c r="A2013" s="2" t="s">
        <v>4131</v>
      </c>
      <c r="B2013" s="3">
        <v>41506</v>
      </c>
      <c r="C2013" s="20" t="str">
        <f>VLOOKUP(D2013,Quotas!A:B,2,FALSE)</f>
        <v>Manager 15</v>
      </c>
      <c r="D2013" s="2" t="s">
        <v>59</v>
      </c>
      <c r="E2013" s="22" t="str">
        <f t="shared" si="31"/>
        <v>Q3</v>
      </c>
      <c r="F2013" s="22" t="str">
        <f>VLOOKUP(C2013,Quotas!R:S,2,FALSE)</f>
        <v>AU</v>
      </c>
      <c r="G2013" s="4">
        <v>16079.71</v>
      </c>
    </row>
    <row r="2014" spans="1:7" x14ac:dyDescent="0.25">
      <c r="A2014" s="2" t="s">
        <v>2706</v>
      </c>
      <c r="B2014" s="3">
        <v>41506</v>
      </c>
      <c r="C2014" s="20" t="str">
        <f>VLOOKUP(D2014,Quotas!A:B,2,FALSE)</f>
        <v>Manager 12</v>
      </c>
      <c r="D2014" s="2" t="s">
        <v>79</v>
      </c>
      <c r="E2014" s="22" t="str">
        <f t="shared" si="31"/>
        <v>Q3</v>
      </c>
      <c r="F2014" s="22" t="str">
        <f>VLOOKUP(C2014,Quotas!R:S,2,FALSE)</f>
        <v>ST</v>
      </c>
      <c r="G2014" s="4">
        <v>937.5</v>
      </c>
    </row>
    <row r="2015" spans="1:7" x14ac:dyDescent="0.25">
      <c r="A2015" s="2" t="s">
        <v>1917</v>
      </c>
      <c r="B2015" s="3">
        <v>41507</v>
      </c>
      <c r="C2015" s="20" t="str">
        <f>VLOOKUP(D2015,Quotas!A:B,2,FALSE)</f>
        <v>Manager 14</v>
      </c>
      <c r="D2015" s="2" t="s">
        <v>104</v>
      </c>
      <c r="E2015" s="22" t="str">
        <f t="shared" si="31"/>
        <v>Q3</v>
      </c>
      <c r="F2015" s="22" t="str">
        <f>VLOOKUP(C2015,Quotas!R:S,2,FALSE)</f>
        <v>IN</v>
      </c>
      <c r="G2015" s="4">
        <v>899.4</v>
      </c>
    </row>
    <row r="2016" spans="1:7" x14ac:dyDescent="0.25">
      <c r="A2016" s="2" t="s">
        <v>1754</v>
      </c>
      <c r="B2016" s="3">
        <v>41507</v>
      </c>
      <c r="C2016" s="20" t="str">
        <f>VLOOKUP(D2016,Quotas!A:B,2,FALSE)</f>
        <v>Manager 11</v>
      </c>
      <c r="D2016" s="2" t="s">
        <v>105</v>
      </c>
      <c r="E2016" s="22" t="str">
        <f t="shared" si="31"/>
        <v>Q3</v>
      </c>
      <c r="F2016" s="22" t="str">
        <f>VLOOKUP(C2016,Quotas!R:S,2,FALSE)</f>
        <v>IN</v>
      </c>
      <c r="G2016" s="4">
        <v>6250</v>
      </c>
    </row>
    <row r="2017" spans="1:7" x14ac:dyDescent="0.25">
      <c r="A2017" s="2" t="s">
        <v>2527</v>
      </c>
      <c r="B2017" s="3">
        <v>41507</v>
      </c>
      <c r="C2017" s="20" t="str">
        <f>VLOOKUP(D2017,Quotas!A:B,2,FALSE)</f>
        <v>Manager 11</v>
      </c>
      <c r="D2017" s="2" t="s">
        <v>113</v>
      </c>
      <c r="E2017" s="22" t="str">
        <f t="shared" si="31"/>
        <v>Q3</v>
      </c>
      <c r="F2017" s="22" t="str">
        <f>VLOOKUP(C2017,Quotas!R:S,2,FALSE)</f>
        <v>IN</v>
      </c>
      <c r="G2017" s="4">
        <v>6000</v>
      </c>
    </row>
    <row r="2018" spans="1:7" x14ac:dyDescent="0.25">
      <c r="A2018" s="2" t="s">
        <v>342</v>
      </c>
      <c r="B2018" s="3">
        <v>41507</v>
      </c>
      <c r="C2018" s="20" t="str">
        <f>VLOOKUP(D2018,Quotas!A:B,2,FALSE)</f>
        <v>Manager 2</v>
      </c>
      <c r="D2018" s="2" t="s">
        <v>5</v>
      </c>
      <c r="E2018" s="22" t="str">
        <f t="shared" si="31"/>
        <v>Q3</v>
      </c>
      <c r="F2018" s="22" t="str">
        <f>VLOOKUP(C2018,Quotas!R:S,2,FALSE)</f>
        <v>AU</v>
      </c>
      <c r="G2018" s="4">
        <v>22822.81</v>
      </c>
    </row>
    <row r="2019" spans="1:7" x14ac:dyDescent="0.25">
      <c r="A2019" s="2" t="s">
        <v>3213</v>
      </c>
      <c r="B2019" s="3">
        <v>41507</v>
      </c>
      <c r="C2019" s="20" t="str">
        <f>VLOOKUP(D2019,Quotas!A:B,2,FALSE)</f>
        <v>Manager 13</v>
      </c>
      <c r="D2019" s="2" t="s">
        <v>51</v>
      </c>
      <c r="E2019" s="22" t="str">
        <f t="shared" si="31"/>
        <v>Q3</v>
      </c>
      <c r="F2019" s="22" t="str">
        <f>VLOOKUP(C2019,Quotas!R:S,2,FALSE)</f>
        <v>ST</v>
      </c>
      <c r="G2019" s="4">
        <v>0</v>
      </c>
    </row>
    <row r="2020" spans="1:7" x14ac:dyDescent="0.25">
      <c r="A2020" s="2" t="s">
        <v>3214</v>
      </c>
      <c r="B2020" s="3">
        <v>41507</v>
      </c>
      <c r="C2020" s="20" t="str">
        <f>VLOOKUP(D2020,Quotas!A:B,2,FALSE)</f>
        <v>Manager 13</v>
      </c>
      <c r="D2020" s="2" t="s">
        <v>51</v>
      </c>
      <c r="E2020" s="22" t="str">
        <f t="shared" si="31"/>
        <v>Q3</v>
      </c>
      <c r="F2020" s="22" t="str">
        <f>VLOOKUP(C2020,Quotas!R:S,2,FALSE)</f>
        <v>ST</v>
      </c>
      <c r="G2020" s="4">
        <v>16220.69</v>
      </c>
    </row>
    <row r="2021" spans="1:7" x14ac:dyDescent="0.25">
      <c r="A2021" s="2" t="s">
        <v>1965</v>
      </c>
      <c r="B2021" s="3">
        <v>41507</v>
      </c>
      <c r="C2021" s="20" t="str">
        <f>VLOOKUP(D2021,Quotas!A:B,2,FALSE)</f>
        <v>Manager 4</v>
      </c>
      <c r="D2021" s="2" t="s">
        <v>87</v>
      </c>
      <c r="E2021" s="22" t="str">
        <f t="shared" si="31"/>
        <v>Q3</v>
      </c>
      <c r="F2021" s="22" t="str">
        <f>VLOOKUP(C2021,Quotas!R:S,2,FALSE)</f>
        <v>IN</v>
      </c>
      <c r="G2021" s="4">
        <v>6000</v>
      </c>
    </row>
    <row r="2022" spans="1:7" x14ac:dyDescent="0.25">
      <c r="A2022" s="2" t="s">
        <v>563</v>
      </c>
      <c r="B2022" s="3">
        <v>41507</v>
      </c>
      <c r="C2022" s="20" t="str">
        <f>VLOOKUP(D2022,Quotas!A:B,2,FALSE)</f>
        <v>Manager 4</v>
      </c>
      <c r="D2022" s="2" t="s">
        <v>90</v>
      </c>
      <c r="E2022" s="22" t="str">
        <f t="shared" si="31"/>
        <v>Q3</v>
      </c>
      <c r="F2022" s="22" t="str">
        <f>VLOOKUP(C2022,Quotas!R:S,2,FALSE)</f>
        <v>IN</v>
      </c>
      <c r="G2022" s="4">
        <v>4462.76</v>
      </c>
    </row>
    <row r="2023" spans="1:7" x14ac:dyDescent="0.25">
      <c r="A2023" s="2" t="s">
        <v>904</v>
      </c>
      <c r="B2023" s="3">
        <v>41508</v>
      </c>
      <c r="C2023" s="20" t="str">
        <f>VLOOKUP(D2023,Quotas!A:B,2,FALSE)</f>
        <v>Manager 5</v>
      </c>
      <c r="D2023" s="2" t="s">
        <v>119</v>
      </c>
      <c r="E2023" s="22" t="str">
        <f t="shared" si="31"/>
        <v>Q3</v>
      </c>
      <c r="F2023" s="22" t="str">
        <f>VLOOKUP(C2023,Quotas!R:S,2,FALSE)</f>
        <v>SE</v>
      </c>
      <c r="G2023" s="4">
        <v>10624.9</v>
      </c>
    </row>
    <row r="2024" spans="1:7" x14ac:dyDescent="0.25">
      <c r="A2024" s="2" t="s">
        <v>2172</v>
      </c>
      <c r="B2024" s="3">
        <v>41508</v>
      </c>
      <c r="C2024" s="20" t="str">
        <f>VLOOKUP(D2024,Quotas!A:B,2,FALSE)</f>
        <v>Manager 9</v>
      </c>
      <c r="D2024" s="2" t="s">
        <v>21</v>
      </c>
      <c r="E2024" s="22" t="str">
        <f t="shared" si="31"/>
        <v>Q3</v>
      </c>
      <c r="F2024" s="22" t="str">
        <f>VLOOKUP(C2024,Quotas!R:S,2,FALSE)</f>
        <v>AU</v>
      </c>
      <c r="G2024" s="4">
        <v>17947.03</v>
      </c>
    </row>
    <row r="2025" spans="1:7" x14ac:dyDescent="0.25">
      <c r="A2025" s="2" t="s">
        <v>1433</v>
      </c>
      <c r="B2025" s="3">
        <v>41508</v>
      </c>
      <c r="C2025" s="20" t="str">
        <f>VLOOKUP(D2025,Quotas!A:B,2,FALSE)</f>
        <v>Manager 6</v>
      </c>
      <c r="D2025" s="2" t="s">
        <v>42</v>
      </c>
      <c r="E2025" s="22" t="str">
        <f t="shared" si="31"/>
        <v>Q3</v>
      </c>
      <c r="F2025" s="22" t="str">
        <f>VLOOKUP(C2025,Quotas!R:S,2,FALSE)</f>
        <v>AU</v>
      </c>
      <c r="G2025" s="4">
        <v>9855.2999999999993</v>
      </c>
    </row>
    <row r="2026" spans="1:7" x14ac:dyDescent="0.25">
      <c r="A2026" s="2" t="s">
        <v>3215</v>
      </c>
      <c r="B2026" s="3">
        <v>41508</v>
      </c>
      <c r="C2026" s="20" t="str">
        <f>VLOOKUP(D2026,Quotas!A:B,2,FALSE)</f>
        <v>Manager 13</v>
      </c>
      <c r="D2026" s="2" t="s">
        <v>51</v>
      </c>
      <c r="E2026" s="22" t="str">
        <f t="shared" si="31"/>
        <v>Q3</v>
      </c>
      <c r="F2026" s="22" t="str">
        <f>VLOOKUP(C2026,Quotas!R:S,2,FALSE)</f>
        <v>ST</v>
      </c>
      <c r="G2026" s="4">
        <v>0</v>
      </c>
    </row>
    <row r="2027" spans="1:7" x14ac:dyDescent="0.25">
      <c r="A2027" s="2" t="s">
        <v>3216</v>
      </c>
      <c r="B2027" s="3">
        <v>41508</v>
      </c>
      <c r="C2027" s="20" t="str">
        <f>VLOOKUP(D2027,Quotas!A:B,2,FALSE)</f>
        <v>Manager 13</v>
      </c>
      <c r="D2027" s="2" t="s">
        <v>51</v>
      </c>
      <c r="E2027" s="22" t="str">
        <f t="shared" si="31"/>
        <v>Q3</v>
      </c>
      <c r="F2027" s="22" t="str">
        <f>VLOOKUP(C2027,Quotas!R:S,2,FALSE)</f>
        <v>ST</v>
      </c>
      <c r="G2027" s="4">
        <v>0</v>
      </c>
    </row>
    <row r="2028" spans="1:7" x14ac:dyDescent="0.25">
      <c r="A2028" s="2" t="s">
        <v>3217</v>
      </c>
      <c r="B2028" s="3">
        <v>41508</v>
      </c>
      <c r="C2028" s="20" t="str">
        <f>VLOOKUP(D2028,Quotas!A:B,2,FALSE)</f>
        <v>Manager 13</v>
      </c>
      <c r="D2028" s="2" t="s">
        <v>51</v>
      </c>
      <c r="E2028" s="22" t="str">
        <f t="shared" si="31"/>
        <v>Q3</v>
      </c>
      <c r="F2028" s="22" t="str">
        <f>VLOOKUP(C2028,Quotas!R:S,2,FALSE)</f>
        <v>ST</v>
      </c>
      <c r="G2028" s="4">
        <v>0</v>
      </c>
    </row>
    <row r="2029" spans="1:7" x14ac:dyDescent="0.25">
      <c r="A2029" s="2" t="s">
        <v>3218</v>
      </c>
      <c r="B2029" s="3">
        <v>41508</v>
      </c>
      <c r="C2029" s="20" t="str">
        <f>VLOOKUP(D2029,Quotas!A:B,2,FALSE)</f>
        <v>Manager 13</v>
      </c>
      <c r="D2029" s="2" t="s">
        <v>51</v>
      </c>
      <c r="E2029" s="22" t="str">
        <f t="shared" si="31"/>
        <v>Q3</v>
      </c>
      <c r="F2029" s="22" t="str">
        <f>VLOOKUP(C2029,Quotas!R:S,2,FALSE)</f>
        <v>ST</v>
      </c>
      <c r="G2029" s="4">
        <v>28528.51</v>
      </c>
    </row>
    <row r="2030" spans="1:7" x14ac:dyDescent="0.25">
      <c r="A2030" s="2" t="s">
        <v>2342</v>
      </c>
      <c r="B2030" s="3">
        <v>41508</v>
      </c>
      <c r="C2030" s="20" t="str">
        <f>VLOOKUP(D2030,Quotas!A:B,2,FALSE)</f>
        <v>Manager 5</v>
      </c>
      <c r="D2030" s="2" t="s">
        <v>70</v>
      </c>
      <c r="E2030" s="22" t="str">
        <f t="shared" si="31"/>
        <v>Q3</v>
      </c>
      <c r="F2030" s="22" t="str">
        <f>VLOOKUP(C2030,Quotas!R:S,2,FALSE)</f>
        <v>SE</v>
      </c>
      <c r="G2030" s="4">
        <v>13431.22</v>
      </c>
    </row>
    <row r="2031" spans="1:7" x14ac:dyDescent="0.25">
      <c r="A2031" s="2" t="s">
        <v>656</v>
      </c>
      <c r="B2031" s="3">
        <v>41508</v>
      </c>
      <c r="C2031" s="20" t="str">
        <f>VLOOKUP(D2031,Quotas!A:B,2,FALSE)</f>
        <v>Manager 5</v>
      </c>
      <c r="D2031" s="2" t="s">
        <v>74</v>
      </c>
      <c r="E2031" s="22" t="str">
        <f t="shared" si="31"/>
        <v>Q3</v>
      </c>
      <c r="F2031" s="22" t="str">
        <f>VLOOKUP(C2031,Quotas!R:S,2,FALSE)</f>
        <v>SE</v>
      </c>
      <c r="G2031" s="4">
        <v>10000</v>
      </c>
    </row>
    <row r="2032" spans="1:7" x14ac:dyDescent="0.25">
      <c r="A2032" s="2" t="s">
        <v>431</v>
      </c>
      <c r="B2032" s="3">
        <v>41508</v>
      </c>
      <c r="C2032" s="20" t="str">
        <f>VLOOKUP(D2032,Quotas!A:B,2,FALSE)</f>
        <v>Manager 3</v>
      </c>
      <c r="D2032" s="2" t="s">
        <v>76</v>
      </c>
      <c r="E2032" s="22" t="str">
        <f t="shared" si="31"/>
        <v>Q3</v>
      </c>
      <c r="F2032" s="22" t="str">
        <f>VLOOKUP(C2032,Quotas!R:S,2,FALSE)</f>
        <v>SE</v>
      </c>
      <c r="G2032" s="4">
        <v>0</v>
      </c>
    </row>
    <row r="2033" spans="1:7" x14ac:dyDescent="0.25">
      <c r="A2033" s="2" t="s">
        <v>2707</v>
      </c>
      <c r="B2033" s="3">
        <v>41508</v>
      </c>
      <c r="C2033" s="20" t="str">
        <f>VLOOKUP(D2033,Quotas!A:B,2,FALSE)</f>
        <v>Manager 12</v>
      </c>
      <c r="D2033" s="2" t="s">
        <v>79</v>
      </c>
      <c r="E2033" s="22" t="str">
        <f t="shared" si="31"/>
        <v>Q3</v>
      </c>
      <c r="F2033" s="22" t="str">
        <f>VLOOKUP(C2033,Quotas!R:S,2,FALSE)</f>
        <v>ST</v>
      </c>
      <c r="G2033" s="4">
        <v>0</v>
      </c>
    </row>
    <row r="2034" spans="1:7" x14ac:dyDescent="0.25">
      <c r="A2034" s="2" t="s">
        <v>2708</v>
      </c>
      <c r="B2034" s="3">
        <v>41508</v>
      </c>
      <c r="C2034" s="20" t="str">
        <f>VLOOKUP(D2034,Quotas!A:B,2,FALSE)</f>
        <v>Manager 12</v>
      </c>
      <c r="D2034" s="2" t="s">
        <v>79</v>
      </c>
      <c r="E2034" s="22" t="str">
        <f t="shared" si="31"/>
        <v>Q3</v>
      </c>
      <c r="F2034" s="22" t="str">
        <f>VLOOKUP(C2034,Quotas!R:S,2,FALSE)</f>
        <v>ST</v>
      </c>
      <c r="G2034" s="4">
        <v>8219.11</v>
      </c>
    </row>
    <row r="2035" spans="1:7" x14ac:dyDescent="0.25">
      <c r="A2035" s="2" t="s">
        <v>775</v>
      </c>
      <c r="B2035" s="3">
        <v>41508</v>
      </c>
      <c r="C2035" s="20" t="str">
        <f>VLOOKUP(D2035,Quotas!A:B,2,FALSE)</f>
        <v>Manager 5</v>
      </c>
      <c r="D2035" s="2" t="s">
        <v>83</v>
      </c>
      <c r="E2035" s="22" t="str">
        <f t="shared" si="31"/>
        <v>Q3</v>
      </c>
      <c r="F2035" s="22" t="str">
        <f>VLOOKUP(C2035,Quotas!R:S,2,FALSE)</f>
        <v>SE</v>
      </c>
      <c r="G2035" s="4">
        <v>0</v>
      </c>
    </row>
    <row r="2036" spans="1:7" x14ac:dyDescent="0.25">
      <c r="A2036" s="2" t="s">
        <v>1842</v>
      </c>
      <c r="B2036" s="3">
        <v>41508</v>
      </c>
      <c r="C2036" s="20" t="str">
        <f>VLOOKUP(D2036,Quotas!A:B,2,FALSE)</f>
        <v>Manager 14</v>
      </c>
      <c r="D2036" s="2" t="s">
        <v>96</v>
      </c>
      <c r="E2036" s="22" t="str">
        <f t="shared" si="31"/>
        <v>Q3</v>
      </c>
      <c r="F2036" s="22" t="str">
        <f>VLOOKUP(C2036,Quotas!R:S,2,FALSE)</f>
        <v>IN</v>
      </c>
      <c r="G2036" s="4">
        <v>-32200</v>
      </c>
    </row>
    <row r="2037" spans="1:7" x14ac:dyDescent="0.25">
      <c r="A2037" s="2" t="s">
        <v>1843</v>
      </c>
      <c r="B2037" s="3">
        <v>41508</v>
      </c>
      <c r="C2037" s="20" t="str">
        <f>VLOOKUP(D2037,Quotas!A:B,2,FALSE)</f>
        <v>Manager 14</v>
      </c>
      <c r="D2037" s="2" t="s">
        <v>96</v>
      </c>
      <c r="E2037" s="22" t="str">
        <f t="shared" si="31"/>
        <v>Q3</v>
      </c>
      <c r="F2037" s="22" t="str">
        <f>VLOOKUP(C2037,Quotas!R:S,2,FALSE)</f>
        <v>IN</v>
      </c>
      <c r="G2037" s="4">
        <v>32200</v>
      </c>
    </row>
    <row r="2038" spans="1:7" x14ac:dyDescent="0.25">
      <c r="A2038" s="2" t="s">
        <v>1078</v>
      </c>
      <c r="B2038" s="3">
        <v>41509</v>
      </c>
      <c r="C2038" s="20" t="str">
        <f>VLOOKUP(D2038,Quotas!A:B,2,FALSE)</f>
        <v>Manager 16</v>
      </c>
      <c r="D2038" s="2" t="s">
        <v>118</v>
      </c>
      <c r="E2038" s="22" t="str">
        <f t="shared" si="31"/>
        <v>Q3</v>
      </c>
      <c r="F2038" s="22" t="str">
        <f>VLOOKUP(C2038,Quotas!R:S,2,FALSE)</f>
        <v>SE</v>
      </c>
      <c r="G2038" s="4">
        <v>10100</v>
      </c>
    </row>
    <row r="2039" spans="1:7" x14ac:dyDescent="0.25">
      <c r="A2039" s="2" t="s">
        <v>2174</v>
      </c>
      <c r="B2039" s="3">
        <v>41509</v>
      </c>
      <c r="C2039" s="20" t="str">
        <f>VLOOKUP(D2039,Quotas!A:B,2,FALSE)</f>
        <v>Manager 9</v>
      </c>
      <c r="D2039" s="2" t="s">
        <v>15</v>
      </c>
      <c r="E2039" s="22" t="str">
        <f t="shared" si="31"/>
        <v>Q3</v>
      </c>
      <c r="F2039" s="22" t="str">
        <f>VLOOKUP(C2039,Quotas!R:S,2,FALSE)</f>
        <v>AU</v>
      </c>
      <c r="G2039" s="4">
        <v>21266.71</v>
      </c>
    </row>
    <row r="2040" spans="1:7" x14ac:dyDescent="0.25">
      <c r="A2040" s="2" t="s">
        <v>2177</v>
      </c>
      <c r="B2040" s="3">
        <v>41509</v>
      </c>
      <c r="C2040" s="20" t="str">
        <f>VLOOKUP(D2040,Quotas!A:B,2,FALSE)</f>
        <v>Manager 9</v>
      </c>
      <c r="D2040" s="2" t="s">
        <v>17</v>
      </c>
      <c r="E2040" s="22" t="str">
        <f t="shared" si="31"/>
        <v>Q3</v>
      </c>
      <c r="F2040" s="22" t="str">
        <f>VLOOKUP(C2040,Quotas!R:S,2,FALSE)</f>
        <v>AU</v>
      </c>
      <c r="G2040" s="4">
        <v>26609.32</v>
      </c>
    </row>
    <row r="2041" spans="1:7" x14ac:dyDescent="0.25">
      <c r="A2041" s="2" t="s">
        <v>2173</v>
      </c>
      <c r="B2041" s="3">
        <v>41509</v>
      </c>
      <c r="C2041" s="20" t="str">
        <f>VLOOKUP(D2041,Quotas!A:B,2,FALSE)</f>
        <v>Manager 9</v>
      </c>
      <c r="D2041" s="2" t="s">
        <v>18</v>
      </c>
      <c r="E2041" s="22" t="str">
        <f t="shared" si="31"/>
        <v>Q3</v>
      </c>
      <c r="F2041" s="22" t="str">
        <f>VLOOKUP(C2041,Quotas!R:S,2,FALSE)</f>
        <v>AU</v>
      </c>
      <c r="G2041" s="4">
        <v>18673.21</v>
      </c>
    </row>
    <row r="2042" spans="1:7" x14ac:dyDescent="0.25">
      <c r="A2042" s="2" t="s">
        <v>2175</v>
      </c>
      <c r="B2042" s="3">
        <v>41509</v>
      </c>
      <c r="C2042" s="20" t="str">
        <f>VLOOKUP(D2042,Quotas!A:B,2,FALSE)</f>
        <v>Manager 9</v>
      </c>
      <c r="D2042" s="2" t="s">
        <v>20</v>
      </c>
      <c r="E2042" s="22" t="str">
        <f t="shared" si="31"/>
        <v>Q3</v>
      </c>
      <c r="F2042" s="22" t="str">
        <f>VLOOKUP(C2042,Quotas!R:S,2,FALSE)</f>
        <v>AU</v>
      </c>
      <c r="G2042" s="4">
        <v>11203.92</v>
      </c>
    </row>
    <row r="2043" spans="1:7" x14ac:dyDescent="0.25">
      <c r="A2043" s="2" t="s">
        <v>2176</v>
      </c>
      <c r="B2043" s="3">
        <v>41509</v>
      </c>
      <c r="C2043" s="20" t="str">
        <f>VLOOKUP(D2043,Quotas!A:B,2,FALSE)</f>
        <v>Manager 9</v>
      </c>
      <c r="D2043" s="2" t="s">
        <v>20</v>
      </c>
      <c r="E2043" s="22" t="str">
        <f t="shared" si="31"/>
        <v>Q3</v>
      </c>
      <c r="F2043" s="22" t="str">
        <f>VLOOKUP(C2043,Quotas!R:S,2,FALSE)</f>
        <v>AU</v>
      </c>
      <c r="G2043" s="4">
        <v>24897.61</v>
      </c>
    </row>
    <row r="2044" spans="1:7" x14ac:dyDescent="0.25">
      <c r="A2044" s="2" t="s">
        <v>3468</v>
      </c>
      <c r="B2044" s="3">
        <v>41509</v>
      </c>
      <c r="C2044" s="20" t="str">
        <f>VLOOKUP(D2044,Quotas!A:B,2,FALSE)</f>
        <v>Manager 6</v>
      </c>
      <c r="D2044" s="2" t="s">
        <v>41</v>
      </c>
      <c r="E2044" s="22" t="str">
        <f t="shared" si="31"/>
        <v>Q3</v>
      </c>
      <c r="F2044" s="22" t="str">
        <f>VLOOKUP(C2044,Quotas!R:S,2,FALSE)</f>
        <v>AU</v>
      </c>
      <c r="G2044" s="4">
        <v>1700</v>
      </c>
    </row>
    <row r="2045" spans="1:7" x14ac:dyDescent="0.25">
      <c r="A2045" s="2" t="s">
        <v>3469</v>
      </c>
      <c r="B2045" s="3">
        <v>41509</v>
      </c>
      <c r="C2045" s="20" t="str">
        <f>VLOOKUP(D2045,Quotas!A:B,2,FALSE)</f>
        <v>Manager 6</v>
      </c>
      <c r="D2045" s="2" t="s">
        <v>41</v>
      </c>
      <c r="E2045" s="22" t="str">
        <f t="shared" si="31"/>
        <v>Q3</v>
      </c>
      <c r="F2045" s="22" t="str">
        <f>VLOOKUP(C2045,Quotas!R:S,2,FALSE)</f>
        <v>AU</v>
      </c>
      <c r="G2045" s="4">
        <v>1815.45</v>
      </c>
    </row>
    <row r="2046" spans="1:7" x14ac:dyDescent="0.25">
      <c r="A2046" s="2" t="s">
        <v>1434</v>
      </c>
      <c r="B2046" s="3">
        <v>41509</v>
      </c>
      <c r="C2046" s="20" t="str">
        <f>VLOOKUP(D2046,Quotas!A:B,2,FALSE)</f>
        <v>Manager 6</v>
      </c>
      <c r="D2046" s="2" t="s">
        <v>45</v>
      </c>
      <c r="E2046" s="22" t="str">
        <f t="shared" si="31"/>
        <v>Q3</v>
      </c>
      <c r="F2046" s="22" t="str">
        <f>VLOOKUP(C2046,Quotas!R:S,2,FALSE)</f>
        <v>AU</v>
      </c>
      <c r="G2046" s="4">
        <v>21785.41</v>
      </c>
    </row>
    <row r="2047" spans="1:7" x14ac:dyDescent="0.25">
      <c r="A2047" s="2" t="s">
        <v>3220</v>
      </c>
      <c r="B2047" s="3">
        <v>41509</v>
      </c>
      <c r="C2047" s="20" t="str">
        <f>VLOOKUP(D2047,Quotas!A:B,2,FALSE)</f>
        <v>Manager 13</v>
      </c>
      <c r="D2047" s="2" t="s">
        <v>51</v>
      </c>
      <c r="E2047" s="22" t="str">
        <f t="shared" si="31"/>
        <v>Q3</v>
      </c>
      <c r="F2047" s="22" t="str">
        <f>VLOOKUP(C2047,Quotas!R:S,2,FALSE)</f>
        <v>ST</v>
      </c>
      <c r="G2047" s="4">
        <v>0</v>
      </c>
    </row>
    <row r="2048" spans="1:7" x14ac:dyDescent="0.25">
      <c r="A2048" s="2" t="s">
        <v>3219</v>
      </c>
      <c r="B2048" s="3">
        <v>41509</v>
      </c>
      <c r="C2048" s="20" t="str">
        <f>VLOOKUP(D2048,Quotas!A:B,2,FALSE)</f>
        <v>Manager 13</v>
      </c>
      <c r="D2048" s="2" t="s">
        <v>52</v>
      </c>
      <c r="E2048" s="22" t="str">
        <f t="shared" si="31"/>
        <v>Q3</v>
      </c>
      <c r="F2048" s="22" t="str">
        <f>VLOOKUP(C2048,Quotas!R:S,2,FALSE)</f>
        <v>ST</v>
      </c>
      <c r="G2048" s="4">
        <v>0</v>
      </c>
    </row>
    <row r="2049" spans="1:7" x14ac:dyDescent="0.25">
      <c r="A2049" s="2" t="s">
        <v>3221</v>
      </c>
      <c r="B2049" s="3">
        <v>41509</v>
      </c>
      <c r="C2049" s="20" t="str">
        <f>VLOOKUP(D2049,Quotas!A:B,2,FALSE)</f>
        <v>Manager 13</v>
      </c>
      <c r="D2049" s="2" t="s">
        <v>52</v>
      </c>
      <c r="E2049" s="22" t="str">
        <f t="shared" si="31"/>
        <v>Q3</v>
      </c>
      <c r="F2049" s="22" t="str">
        <f>VLOOKUP(C2049,Quotas!R:S,2,FALSE)</f>
        <v>ST</v>
      </c>
      <c r="G2049" s="4">
        <v>8299.2000000000007</v>
      </c>
    </row>
    <row r="2050" spans="1:7" x14ac:dyDescent="0.25">
      <c r="A2050" s="2" t="s">
        <v>4132</v>
      </c>
      <c r="B2050" s="3">
        <v>41509</v>
      </c>
      <c r="C2050" s="20" t="str">
        <f>VLOOKUP(D2050,Quotas!A:B,2,FALSE)</f>
        <v>Manager 15</v>
      </c>
      <c r="D2050" s="2" t="s">
        <v>60</v>
      </c>
      <c r="E2050" s="22" t="str">
        <f t="shared" si="31"/>
        <v>Q3</v>
      </c>
      <c r="F2050" s="22" t="str">
        <f>VLOOKUP(C2050,Quotas!R:S,2,FALSE)</f>
        <v>AU</v>
      </c>
      <c r="G2050" s="4">
        <v>6743.1</v>
      </c>
    </row>
    <row r="2051" spans="1:7" x14ac:dyDescent="0.25">
      <c r="A2051" s="2" t="s">
        <v>2583</v>
      </c>
      <c r="B2051" s="3">
        <v>41509</v>
      </c>
      <c r="C2051" s="20" t="str">
        <f>VLOOKUP(D2051,Quotas!A:B,2,FALSE)</f>
        <v>Manager 12</v>
      </c>
      <c r="D2051" s="2" t="s">
        <v>73</v>
      </c>
      <c r="E2051" s="22" t="str">
        <f t="shared" ref="E2051:E2114" si="32">"Q"&amp;ROUNDUP(MONTH(B2051)/3,0)</f>
        <v>Q3</v>
      </c>
      <c r="F2051" s="22" t="str">
        <f>VLOOKUP(C2051,Quotas!R:S,2,FALSE)</f>
        <v>ST</v>
      </c>
      <c r="G2051" s="4">
        <v>0</v>
      </c>
    </row>
    <row r="2052" spans="1:7" x14ac:dyDescent="0.25">
      <c r="A2052" s="2" t="s">
        <v>2709</v>
      </c>
      <c r="B2052" s="3">
        <v>41509</v>
      </c>
      <c r="C2052" s="20" t="str">
        <f>VLOOKUP(D2052,Quotas!A:B,2,FALSE)</f>
        <v>Manager 12</v>
      </c>
      <c r="D2052" s="2" t="s">
        <v>79</v>
      </c>
      <c r="E2052" s="22" t="str">
        <f t="shared" si="32"/>
        <v>Q3</v>
      </c>
      <c r="F2052" s="22" t="str">
        <f>VLOOKUP(C2052,Quotas!R:S,2,FALSE)</f>
        <v>ST</v>
      </c>
      <c r="G2052" s="4">
        <v>7100.33</v>
      </c>
    </row>
    <row r="2053" spans="1:7" x14ac:dyDescent="0.25">
      <c r="A2053" s="2" t="s">
        <v>461</v>
      </c>
      <c r="B2053" s="3">
        <v>41509</v>
      </c>
      <c r="C2053" s="20" t="str">
        <f>VLOOKUP(D2053,Quotas!A:B,2,FALSE)</f>
        <v>Manager 4</v>
      </c>
      <c r="D2053" s="2" t="s">
        <v>85</v>
      </c>
      <c r="E2053" s="22" t="str">
        <f t="shared" si="32"/>
        <v>Q3</v>
      </c>
      <c r="F2053" s="22" t="str">
        <f>VLOOKUP(C2053,Quotas!R:S,2,FALSE)</f>
        <v>IN</v>
      </c>
      <c r="G2053" s="4">
        <v>11000</v>
      </c>
    </row>
    <row r="2054" spans="1:7" x14ac:dyDescent="0.25">
      <c r="A2054" s="2" t="s">
        <v>1966</v>
      </c>
      <c r="B2054" s="3">
        <v>41509</v>
      </c>
      <c r="C2054" s="20" t="str">
        <f>VLOOKUP(D2054,Quotas!A:B,2,FALSE)</f>
        <v>Manager 4</v>
      </c>
      <c r="D2054" s="2" t="s">
        <v>87</v>
      </c>
      <c r="E2054" s="22" t="str">
        <f t="shared" si="32"/>
        <v>Q3</v>
      </c>
      <c r="F2054" s="22" t="str">
        <f>VLOOKUP(C2054,Quotas!R:S,2,FALSE)</f>
        <v>IN</v>
      </c>
      <c r="G2054" s="4">
        <v>0</v>
      </c>
    </row>
    <row r="2055" spans="1:7" x14ac:dyDescent="0.25">
      <c r="A2055" s="2" t="s">
        <v>1435</v>
      </c>
      <c r="B2055" s="3">
        <v>41511</v>
      </c>
      <c r="C2055" s="20" t="str">
        <f>VLOOKUP(D2055,Quotas!A:B,2,FALSE)</f>
        <v>Manager 6</v>
      </c>
      <c r="D2055" s="2" t="s">
        <v>42</v>
      </c>
      <c r="E2055" s="22" t="str">
        <f t="shared" si="32"/>
        <v>Q3</v>
      </c>
      <c r="F2055" s="22" t="str">
        <f>VLOOKUP(C2055,Quotas!R:S,2,FALSE)</f>
        <v>AU</v>
      </c>
      <c r="G2055" s="4">
        <v>25935.01</v>
      </c>
    </row>
    <row r="2056" spans="1:7" x14ac:dyDescent="0.25">
      <c r="A2056" s="2" t="s">
        <v>2429</v>
      </c>
      <c r="B2056" s="3">
        <v>41512</v>
      </c>
      <c r="C2056" s="20" t="str">
        <f>VLOOKUP(D2056,Quotas!A:B,2,FALSE)</f>
        <v>Manager 11</v>
      </c>
      <c r="D2056" s="2" t="s">
        <v>108</v>
      </c>
      <c r="E2056" s="22" t="str">
        <f t="shared" si="32"/>
        <v>Q3</v>
      </c>
      <c r="F2056" s="22" t="str">
        <f>VLOOKUP(C2056,Quotas!R:S,2,FALSE)</f>
        <v>IN</v>
      </c>
      <c r="G2056" s="4">
        <v>2194.8000000000002</v>
      </c>
    </row>
    <row r="2057" spans="1:7" x14ac:dyDescent="0.25">
      <c r="A2057" s="2" t="s">
        <v>4306</v>
      </c>
      <c r="B2057" s="3">
        <v>41512</v>
      </c>
      <c r="C2057" s="20" t="str">
        <f>VLOOKUP(D2057,Quotas!A:B,2,FALSE)</f>
        <v>Manager 16</v>
      </c>
      <c r="D2057" s="2" t="s">
        <v>138</v>
      </c>
      <c r="E2057" s="22" t="str">
        <f t="shared" si="32"/>
        <v>Q3</v>
      </c>
      <c r="F2057" s="22" t="str">
        <f>VLOOKUP(C2057,Quotas!R:S,2,FALSE)</f>
        <v>SE</v>
      </c>
      <c r="G2057" s="4">
        <v>61334</v>
      </c>
    </row>
    <row r="2058" spans="1:7" x14ac:dyDescent="0.25">
      <c r="A2058" s="2" t="s">
        <v>2178</v>
      </c>
      <c r="B2058" s="3">
        <v>41512</v>
      </c>
      <c r="C2058" s="20" t="str">
        <f>VLOOKUP(D2058,Quotas!A:B,2,FALSE)</f>
        <v>Manager 9</v>
      </c>
      <c r="D2058" s="2" t="s">
        <v>17</v>
      </c>
      <c r="E2058" s="22" t="str">
        <f t="shared" si="32"/>
        <v>Q3</v>
      </c>
      <c r="F2058" s="22" t="str">
        <f>VLOOKUP(C2058,Quotas!R:S,2,FALSE)</f>
        <v>AU</v>
      </c>
      <c r="G2058" s="4">
        <v>18673.21</v>
      </c>
    </row>
    <row r="2059" spans="1:7" x14ac:dyDescent="0.25">
      <c r="A2059" s="2" t="s">
        <v>2913</v>
      </c>
      <c r="B2059" s="3">
        <v>41512</v>
      </c>
      <c r="C2059" s="20" t="str">
        <f>VLOOKUP(D2059,Quotas!A:B,2,FALSE)</f>
        <v>Manager 13</v>
      </c>
      <c r="D2059" s="2" t="s">
        <v>36</v>
      </c>
      <c r="E2059" s="22" t="str">
        <f t="shared" si="32"/>
        <v>Q3</v>
      </c>
      <c r="F2059" s="22" t="str">
        <f>VLOOKUP(C2059,Quotas!R:S,2,FALSE)</f>
        <v>ST</v>
      </c>
      <c r="G2059" s="4">
        <v>11769.12</v>
      </c>
    </row>
    <row r="2060" spans="1:7" x14ac:dyDescent="0.25">
      <c r="A2060" s="2" t="s">
        <v>1157</v>
      </c>
      <c r="B2060" s="3">
        <v>41512</v>
      </c>
      <c r="C2060" s="20" t="str">
        <f>VLOOKUP(D2060,Quotas!A:B,2,FALSE)</f>
        <v>Manager 6</v>
      </c>
      <c r="D2060" s="2" t="s">
        <v>43</v>
      </c>
      <c r="E2060" s="22" t="str">
        <f t="shared" si="32"/>
        <v>Q3</v>
      </c>
      <c r="F2060" s="22" t="str">
        <f>VLOOKUP(C2060,Quotas!R:S,2,FALSE)</f>
        <v>AU</v>
      </c>
      <c r="G2060" s="4">
        <v>6570.2</v>
      </c>
    </row>
    <row r="2061" spans="1:7" x14ac:dyDescent="0.25">
      <c r="A2061" s="2" t="s">
        <v>3368</v>
      </c>
      <c r="B2061" s="3">
        <v>41512</v>
      </c>
      <c r="C2061" s="20" t="str">
        <f>VLOOKUP(D2061,Quotas!A:B,2,FALSE)</f>
        <v>Manager 13</v>
      </c>
      <c r="D2061" s="2" t="s">
        <v>50</v>
      </c>
      <c r="E2061" s="22" t="str">
        <f t="shared" si="32"/>
        <v>Q3</v>
      </c>
      <c r="F2061" s="22" t="str">
        <f>VLOOKUP(C2061,Quotas!R:S,2,FALSE)</f>
        <v>ST</v>
      </c>
      <c r="G2061" s="4">
        <v>2809.52</v>
      </c>
    </row>
    <row r="2062" spans="1:7" x14ac:dyDescent="0.25">
      <c r="A2062" s="2" t="s">
        <v>4133</v>
      </c>
      <c r="B2062" s="3">
        <v>41512</v>
      </c>
      <c r="C2062" s="20" t="str">
        <f>VLOOKUP(D2062,Quotas!A:B,2,FALSE)</f>
        <v>Manager 15</v>
      </c>
      <c r="D2062" s="2" t="s">
        <v>57</v>
      </c>
      <c r="E2062" s="22" t="str">
        <f t="shared" si="32"/>
        <v>Q3</v>
      </c>
      <c r="F2062" s="22" t="str">
        <f>VLOOKUP(C2062,Quotas!R:S,2,FALSE)</f>
        <v>AU</v>
      </c>
      <c r="G2062" s="4">
        <v>497.33</v>
      </c>
    </row>
    <row r="2063" spans="1:7" x14ac:dyDescent="0.25">
      <c r="A2063" s="2" t="s">
        <v>343</v>
      </c>
      <c r="B2063" s="3">
        <v>41512</v>
      </c>
      <c r="C2063" s="20" t="str">
        <f>VLOOKUP(D2063,Quotas!A:B,2,FALSE)</f>
        <v>Manager 2</v>
      </c>
      <c r="D2063" s="2" t="s">
        <v>8</v>
      </c>
      <c r="E2063" s="22" t="str">
        <f t="shared" si="32"/>
        <v>Q3</v>
      </c>
      <c r="F2063" s="22" t="str">
        <f>VLOOKUP(C2063,Quotas!R:S,2,FALSE)</f>
        <v>AU</v>
      </c>
      <c r="G2063" s="4">
        <v>11401.03</v>
      </c>
    </row>
    <row r="2064" spans="1:7" x14ac:dyDescent="0.25">
      <c r="A2064" s="2" t="s">
        <v>1217</v>
      </c>
      <c r="B2064" s="3">
        <v>41512</v>
      </c>
      <c r="C2064" s="20" t="str">
        <f>VLOOKUP(D2064,Quotas!A:B,2,FALSE)</f>
        <v>Manager 15</v>
      </c>
      <c r="D2064" s="2" t="s">
        <v>62</v>
      </c>
      <c r="E2064" s="22" t="str">
        <f t="shared" si="32"/>
        <v>Q3</v>
      </c>
      <c r="F2064" s="22" t="str">
        <f>VLOOKUP(C2064,Quotas!R:S,2,FALSE)</f>
        <v>AU</v>
      </c>
      <c r="G2064" s="4">
        <v>3630.9</v>
      </c>
    </row>
    <row r="2065" spans="1:7" x14ac:dyDescent="0.25">
      <c r="A2065" s="2" t="s">
        <v>2584</v>
      </c>
      <c r="B2065" s="3">
        <v>41512</v>
      </c>
      <c r="C2065" s="20" t="str">
        <f>VLOOKUP(D2065,Quotas!A:B,2,FALSE)</f>
        <v>Manager 12</v>
      </c>
      <c r="D2065" s="2" t="s">
        <v>73</v>
      </c>
      <c r="E2065" s="22" t="str">
        <f t="shared" si="32"/>
        <v>Q3</v>
      </c>
      <c r="F2065" s="22" t="str">
        <f>VLOOKUP(C2065,Quotas!R:S,2,FALSE)</f>
        <v>ST</v>
      </c>
      <c r="G2065" s="4">
        <v>10125</v>
      </c>
    </row>
    <row r="2066" spans="1:7" x14ac:dyDescent="0.25">
      <c r="A2066" s="2" t="s">
        <v>1844</v>
      </c>
      <c r="B2066" s="3">
        <v>41512</v>
      </c>
      <c r="C2066" s="20" t="str">
        <f>VLOOKUP(D2066,Quotas!A:B,2,FALSE)</f>
        <v>Manager 14</v>
      </c>
      <c r="D2066" s="2" t="s">
        <v>96</v>
      </c>
      <c r="E2066" s="22" t="str">
        <f t="shared" si="32"/>
        <v>Q3</v>
      </c>
      <c r="F2066" s="22" t="str">
        <f>VLOOKUP(C2066,Quotas!R:S,2,FALSE)</f>
        <v>IN</v>
      </c>
      <c r="G2066" s="4">
        <v>7048.69</v>
      </c>
    </row>
    <row r="2067" spans="1:7" x14ac:dyDescent="0.25">
      <c r="A2067" s="2" t="s">
        <v>1918</v>
      </c>
      <c r="B2067" s="3">
        <v>41513</v>
      </c>
      <c r="C2067" s="20" t="str">
        <f>VLOOKUP(D2067,Quotas!A:B,2,FALSE)</f>
        <v>Manager 14</v>
      </c>
      <c r="D2067" s="2" t="s">
        <v>104</v>
      </c>
      <c r="E2067" s="22" t="str">
        <f t="shared" si="32"/>
        <v>Q3</v>
      </c>
      <c r="F2067" s="22" t="str">
        <f>VLOOKUP(C2067,Quotas!R:S,2,FALSE)</f>
        <v>IN</v>
      </c>
      <c r="G2067" s="4">
        <v>792.57</v>
      </c>
    </row>
    <row r="2068" spans="1:7" x14ac:dyDescent="0.25">
      <c r="A2068" s="2" t="s">
        <v>170</v>
      </c>
      <c r="B2068" s="3">
        <v>41513</v>
      </c>
      <c r="C2068" s="20" t="str">
        <f>VLOOKUP(D2068,Quotas!A:B,2,FALSE)</f>
        <v>Manager 5</v>
      </c>
      <c r="D2068" s="2" t="s">
        <v>120</v>
      </c>
      <c r="E2068" s="22" t="str">
        <f t="shared" si="32"/>
        <v>Q3</v>
      </c>
      <c r="F2068" s="22" t="str">
        <f>VLOOKUP(C2068,Quotas!R:S,2,FALSE)</f>
        <v>SE</v>
      </c>
      <c r="G2068" s="4">
        <v>22884.400000000001</v>
      </c>
    </row>
    <row r="2069" spans="1:7" x14ac:dyDescent="0.25">
      <c r="A2069" s="2" t="s">
        <v>2180</v>
      </c>
      <c r="B2069" s="3">
        <v>41513</v>
      </c>
      <c r="C2069" s="20" t="str">
        <f>VLOOKUP(D2069,Quotas!A:B,2,FALSE)</f>
        <v>Manager 9</v>
      </c>
      <c r="D2069" s="2" t="s">
        <v>15</v>
      </c>
      <c r="E2069" s="22" t="str">
        <f t="shared" si="32"/>
        <v>Q3</v>
      </c>
      <c r="F2069" s="22" t="str">
        <f>VLOOKUP(C2069,Quotas!R:S,2,FALSE)</f>
        <v>AU</v>
      </c>
      <c r="G2069" s="4">
        <v>22433.78</v>
      </c>
    </row>
    <row r="2070" spans="1:7" x14ac:dyDescent="0.25">
      <c r="A2070" s="2" t="s">
        <v>2181</v>
      </c>
      <c r="B2070" s="3">
        <v>41513</v>
      </c>
      <c r="C2070" s="20" t="str">
        <f>VLOOKUP(D2070,Quotas!A:B,2,FALSE)</f>
        <v>Manager 9</v>
      </c>
      <c r="D2070" s="2" t="s">
        <v>15</v>
      </c>
      <c r="E2070" s="22" t="str">
        <f t="shared" si="32"/>
        <v>Q3</v>
      </c>
      <c r="F2070" s="22" t="str">
        <f>VLOOKUP(C2070,Quotas!R:S,2,FALSE)</f>
        <v>AU</v>
      </c>
      <c r="G2070" s="4">
        <v>28009.81</v>
      </c>
    </row>
    <row r="2071" spans="1:7" x14ac:dyDescent="0.25">
      <c r="A2071" s="2" t="s">
        <v>982</v>
      </c>
      <c r="B2071" s="3">
        <v>41513</v>
      </c>
      <c r="C2071" s="20" t="str">
        <f>VLOOKUP(D2071,Quotas!A:B,2,FALSE)</f>
        <v>Manager 16</v>
      </c>
      <c r="D2071" s="2" t="s">
        <v>139</v>
      </c>
      <c r="E2071" s="22" t="str">
        <f t="shared" si="32"/>
        <v>Q3</v>
      </c>
      <c r="F2071" s="22" t="str">
        <f>VLOOKUP(C2071,Quotas!R:S,2,FALSE)</f>
        <v>SE</v>
      </c>
      <c r="G2071" s="4">
        <v>10443.049999999999</v>
      </c>
    </row>
    <row r="2072" spans="1:7" x14ac:dyDescent="0.25">
      <c r="A2072" s="2" t="s">
        <v>2179</v>
      </c>
      <c r="B2072" s="3">
        <v>41513</v>
      </c>
      <c r="C2072" s="20" t="str">
        <f>VLOOKUP(D2072,Quotas!A:B,2,FALSE)</f>
        <v>Manager 9</v>
      </c>
      <c r="D2072" s="2" t="s">
        <v>17</v>
      </c>
      <c r="E2072" s="22" t="str">
        <f t="shared" si="32"/>
        <v>Q3</v>
      </c>
      <c r="F2072" s="22" t="str">
        <f>VLOOKUP(C2072,Quotas!R:S,2,FALSE)</f>
        <v>AU</v>
      </c>
      <c r="G2072" s="4">
        <v>24897.61</v>
      </c>
    </row>
    <row r="2073" spans="1:7" x14ac:dyDescent="0.25">
      <c r="A2073" s="2" t="s">
        <v>2182</v>
      </c>
      <c r="B2073" s="3">
        <v>41513</v>
      </c>
      <c r="C2073" s="20" t="str">
        <f>VLOOKUP(D2073,Quotas!A:B,2,FALSE)</f>
        <v>Manager 9</v>
      </c>
      <c r="D2073" s="2" t="s">
        <v>20</v>
      </c>
      <c r="E2073" s="22" t="str">
        <f t="shared" si="32"/>
        <v>Q3</v>
      </c>
      <c r="F2073" s="22" t="str">
        <f>VLOOKUP(C2073,Quotas!R:S,2,FALSE)</f>
        <v>AU</v>
      </c>
      <c r="G2073" s="4">
        <v>16702.150000000001</v>
      </c>
    </row>
    <row r="2074" spans="1:7" x14ac:dyDescent="0.25">
      <c r="A2074" s="2" t="s">
        <v>3222</v>
      </c>
      <c r="B2074" s="3">
        <v>41513</v>
      </c>
      <c r="C2074" s="20" t="str">
        <f>VLOOKUP(D2074,Quotas!A:B,2,FALSE)</f>
        <v>Manager 13</v>
      </c>
      <c r="D2074" s="2" t="s">
        <v>51</v>
      </c>
      <c r="E2074" s="22" t="str">
        <f t="shared" si="32"/>
        <v>Q3</v>
      </c>
      <c r="F2074" s="22" t="str">
        <f>VLOOKUP(C2074,Quotas!R:S,2,FALSE)</f>
        <v>ST</v>
      </c>
      <c r="G2074" s="4">
        <v>8299.2000000000007</v>
      </c>
    </row>
    <row r="2075" spans="1:7" x14ac:dyDescent="0.25">
      <c r="A2075" s="2" t="s">
        <v>3832</v>
      </c>
      <c r="B2075" s="3">
        <v>41513</v>
      </c>
      <c r="C2075" s="20" t="str">
        <f>VLOOKUP(D2075,Quotas!A:B,2,FALSE)</f>
        <v>Manager 15</v>
      </c>
      <c r="D2075" s="2" t="s">
        <v>58</v>
      </c>
      <c r="E2075" s="22" t="str">
        <f t="shared" si="32"/>
        <v>Q3</v>
      </c>
      <c r="F2075" s="22" t="str">
        <f>VLOOKUP(C2075,Quotas!R:S,2,FALSE)</f>
        <v>AU</v>
      </c>
      <c r="G2075" s="4">
        <v>44089.52</v>
      </c>
    </row>
    <row r="2076" spans="1:7" x14ac:dyDescent="0.25">
      <c r="A2076" s="2" t="s">
        <v>2710</v>
      </c>
      <c r="B2076" s="3">
        <v>41513</v>
      </c>
      <c r="C2076" s="20" t="str">
        <f>VLOOKUP(D2076,Quotas!A:B,2,FALSE)</f>
        <v>Manager 12</v>
      </c>
      <c r="D2076" s="2" t="s">
        <v>79</v>
      </c>
      <c r="E2076" s="22" t="str">
        <f t="shared" si="32"/>
        <v>Q3</v>
      </c>
      <c r="F2076" s="22" t="str">
        <f>VLOOKUP(C2076,Quotas!R:S,2,FALSE)</f>
        <v>ST</v>
      </c>
      <c r="G2076" s="4">
        <v>350</v>
      </c>
    </row>
    <row r="2077" spans="1:7" x14ac:dyDescent="0.25">
      <c r="A2077" s="2" t="s">
        <v>2808</v>
      </c>
      <c r="B2077" s="3">
        <v>41513</v>
      </c>
      <c r="C2077" s="20" t="str">
        <f>VLOOKUP(D2077,Quotas!A:B,2,FALSE)</f>
        <v>Manager 12</v>
      </c>
      <c r="D2077" s="2" t="s">
        <v>79</v>
      </c>
      <c r="E2077" s="22" t="str">
        <f t="shared" si="32"/>
        <v>Q3</v>
      </c>
      <c r="F2077" s="22" t="str">
        <f>VLOOKUP(C2077,Quotas!R:S,2,FALSE)</f>
        <v>ST</v>
      </c>
      <c r="G2077" s="4">
        <v>30020.23</v>
      </c>
    </row>
    <row r="2078" spans="1:7" x14ac:dyDescent="0.25">
      <c r="A2078" s="2" t="s">
        <v>3774</v>
      </c>
      <c r="B2078" s="3">
        <v>41514</v>
      </c>
      <c r="C2078" s="20" t="str">
        <f>VLOOKUP(D2078,Quotas!A:B,2,FALSE)</f>
        <v>Manager 14</v>
      </c>
      <c r="D2078" s="2" t="s">
        <v>102</v>
      </c>
      <c r="E2078" s="22" t="str">
        <f t="shared" si="32"/>
        <v>Q3</v>
      </c>
      <c r="F2078" s="22" t="str">
        <f>VLOOKUP(C2078,Quotas!R:S,2,FALSE)</f>
        <v>IN</v>
      </c>
      <c r="G2078" s="4">
        <v>3658</v>
      </c>
    </row>
    <row r="2079" spans="1:7" x14ac:dyDescent="0.25">
      <c r="A2079" s="2" t="s">
        <v>3683</v>
      </c>
      <c r="B2079" s="3">
        <v>41514</v>
      </c>
      <c r="C2079" s="20" t="str">
        <f>VLOOKUP(D2079,Quotas!A:B,2,FALSE)</f>
        <v>Manager 16</v>
      </c>
      <c r="D2079" s="2" t="s">
        <v>131</v>
      </c>
      <c r="E2079" s="22" t="str">
        <f t="shared" si="32"/>
        <v>Q3</v>
      </c>
      <c r="F2079" s="22" t="str">
        <f>VLOOKUP(C2079,Quotas!R:S,2,FALSE)</f>
        <v>SE</v>
      </c>
      <c r="G2079" s="4">
        <v>38730</v>
      </c>
    </row>
    <row r="2080" spans="1:7" x14ac:dyDescent="0.25">
      <c r="A2080" s="2" t="s">
        <v>983</v>
      </c>
      <c r="B2080" s="3">
        <v>41514</v>
      </c>
      <c r="C2080" s="20" t="str">
        <f>VLOOKUP(D2080,Quotas!A:B,2,FALSE)</f>
        <v>Manager 16</v>
      </c>
      <c r="D2080" s="2" t="s">
        <v>140</v>
      </c>
      <c r="E2080" s="22" t="str">
        <f t="shared" si="32"/>
        <v>Q3</v>
      </c>
      <c r="F2080" s="22" t="str">
        <f>VLOOKUP(C2080,Quotas!R:S,2,FALSE)</f>
        <v>SE</v>
      </c>
      <c r="G2080" s="4">
        <v>233.33</v>
      </c>
    </row>
    <row r="2081" spans="1:7" x14ac:dyDescent="0.25">
      <c r="A2081" s="2" t="s">
        <v>984</v>
      </c>
      <c r="B2081" s="3">
        <v>41514</v>
      </c>
      <c r="C2081" s="20" t="str">
        <f>VLOOKUP(D2081,Quotas!A:B,2,FALSE)</f>
        <v>Manager 16</v>
      </c>
      <c r="D2081" s="2" t="s">
        <v>140</v>
      </c>
      <c r="E2081" s="22" t="str">
        <f t="shared" si="32"/>
        <v>Q3</v>
      </c>
      <c r="F2081" s="22" t="str">
        <f>VLOOKUP(C2081,Quotas!R:S,2,FALSE)</f>
        <v>SE</v>
      </c>
      <c r="G2081" s="4">
        <v>12382.09</v>
      </c>
    </row>
    <row r="2082" spans="1:7" x14ac:dyDescent="0.25">
      <c r="A2082" s="2" t="s">
        <v>345</v>
      </c>
      <c r="B2082" s="3">
        <v>41514</v>
      </c>
      <c r="C2082" s="20" t="str">
        <f>VLOOKUP(D2082,Quotas!A:B,2,FALSE)</f>
        <v>Manager 2</v>
      </c>
      <c r="D2082" s="2" t="s">
        <v>4</v>
      </c>
      <c r="E2082" s="22" t="str">
        <f t="shared" si="32"/>
        <v>Q3</v>
      </c>
      <c r="F2082" s="22" t="str">
        <f>VLOOKUP(C2082,Quotas!R:S,2,FALSE)</f>
        <v>AU</v>
      </c>
      <c r="G2082" s="4">
        <v>10892.7</v>
      </c>
    </row>
    <row r="2083" spans="1:7" x14ac:dyDescent="0.25">
      <c r="A2083" s="2" t="s">
        <v>1676</v>
      </c>
      <c r="B2083" s="3">
        <v>41514</v>
      </c>
      <c r="C2083" s="20" t="str">
        <f>VLOOKUP(D2083,Quotas!A:B,2,FALSE)</f>
        <v>Manager 7</v>
      </c>
      <c r="D2083" s="2" t="s">
        <v>28</v>
      </c>
      <c r="E2083" s="22" t="str">
        <f t="shared" si="32"/>
        <v>Q3</v>
      </c>
      <c r="F2083" s="22" t="str">
        <f>VLOOKUP(C2083,Quotas!R:S,2,FALSE)</f>
        <v>AU</v>
      </c>
      <c r="G2083" s="4">
        <v>697.09</v>
      </c>
    </row>
    <row r="2084" spans="1:7" x14ac:dyDescent="0.25">
      <c r="A2084" s="2" t="s">
        <v>1514</v>
      </c>
      <c r="B2084" s="3">
        <v>41514</v>
      </c>
      <c r="C2084" s="20" t="str">
        <f>VLOOKUP(D2084,Quotas!A:B,2,FALSE)</f>
        <v>Manager 2</v>
      </c>
      <c r="D2084" s="2" t="s">
        <v>6</v>
      </c>
      <c r="E2084" s="22" t="str">
        <f t="shared" si="32"/>
        <v>Q3</v>
      </c>
      <c r="F2084" s="22" t="str">
        <f>VLOOKUP(C2084,Quotas!R:S,2,FALSE)</f>
        <v>AU</v>
      </c>
      <c r="G2084" s="4">
        <v>23860.21</v>
      </c>
    </row>
    <row r="2085" spans="1:7" x14ac:dyDescent="0.25">
      <c r="A2085" s="2" t="s">
        <v>1158</v>
      </c>
      <c r="B2085" s="3">
        <v>41514</v>
      </c>
      <c r="C2085" s="20" t="str">
        <f>VLOOKUP(D2085,Quotas!A:B,2,FALSE)</f>
        <v>Manager 6</v>
      </c>
      <c r="D2085" s="2" t="s">
        <v>43</v>
      </c>
      <c r="E2085" s="22" t="str">
        <f t="shared" si="32"/>
        <v>Q3</v>
      </c>
      <c r="F2085" s="22" t="str">
        <f>VLOOKUP(C2085,Quotas!R:S,2,FALSE)</f>
        <v>AU</v>
      </c>
      <c r="G2085" s="4">
        <v>7250</v>
      </c>
    </row>
    <row r="2086" spans="1:7" x14ac:dyDescent="0.25">
      <c r="A2086" s="2" t="s">
        <v>1159</v>
      </c>
      <c r="B2086" s="3">
        <v>41514</v>
      </c>
      <c r="C2086" s="20" t="str">
        <f>VLOOKUP(D2086,Quotas!A:B,2,FALSE)</f>
        <v>Manager 6</v>
      </c>
      <c r="D2086" s="2" t="s">
        <v>43</v>
      </c>
      <c r="E2086" s="22" t="str">
        <f t="shared" si="32"/>
        <v>Q3</v>
      </c>
      <c r="F2086" s="22" t="str">
        <f>VLOOKUP(C2086,Quotas!R:S,2,FALSE)</f>
        <v>AU</v>
      </c>
      <c r="G2086" s="4">
        <v>39628.69</v>
      </c>
    </row>
    <row r="2087" spans="1:7" x14ac:dyDescent="0.25">
      <c r="A2087" s="2" t="s">
        <v>1436</v>
      </c>
      <c r="B2087" s="3">
        <v>41514</v>
      </c>
      <c r="C2087" s="20" t="str">
        <f>VLOOKUP(D2087,Quotas!A:B,2,FALSE)</f>
        <v>Manager 6</v>
      </c>
      <c r="D2087" s="2" t="s">
        <v>45</v>
      </c>
      <c r="E2087" s="22" t="str">
        <f t="shared" si="32"/>
        <v>Q3</v>
      </c>
      <c r="F2087" s="22" t="str">
        <f>VLOOKUP(C2087,Quotas!R:S,2,FALSE)</f>
        <v>AU</v>
      </c>
      <c r="G2087" s="4">
        <v>9500</v>
      </c>
    </row>
    <row r="2088" spans="1:7" x14ac:dyDescent="0.25">
      <c r="A2088" s="2" t="s">
        <v>344</v>
      </c>
      <c r="B2088" s="3">
        <v>41514</v>
      </c>
      <c r="C2088" s="20" t="str">
        <f>VLOOKUP(D2088,Quotas!A:B,2,FALSE)</f>
        <v>Manager 2</v>
      </c>
      <c r="D2088" s="2" t="s">
        <v>7</v>
      </c>
      <c r="E2088" s="22" t="str">
        <f t="shared" si="32"/>
        <v>Q3</v>
      </c>
      <c r="F2088" s="22" t="str">
        <f>VLOOKUP(C2088,Quotas!R:S,2,FALSE)</f>
        <v>AU</v>
      </c>
      <c r="G2088" s="4">
        <v>19140.04</v>
      </c>
    </row>
    <row r="2089" spans="1:7" x14ac:dyDescent="0.25">
      <c r="A2089" s="2" t="s">
        <v>4134</v>
      </c>
      <c r="B2089" s="3">
        <v>41514</v>
      </c>
      <c r="C2089" s="20" t="str">
        <f>VLOOKUP(D2089,Quotas!A:B,2,FALSE)</f>
        <v>Manager 15</v>
      </c>
      <c r="D2089" s="2" t="s">
        <v>57</v>
      </c>
      <c r="E2089" s="22" t="str">
        <f t="shared" si="32"/>
        <v>Q3</v>
      </c>
      <c r="F2089" s="22" t="str">
        <f>VLOOKUP(C2089,Quotas!R:S,2,FALSE)</f>
        <v>AU</v>
      </c>
      <c r="G2089" s="4">
        <v>5913.18</v>
      </c>
    </row>
    <row r="2090" spans="1:7" x14ac:dyDescent="0.25">
      <c r="A2090" s="2" t="s">
        <v>3833</v>
      </c>
      <c r="B2090" s="3">
        <v>41514</v>
      </c>
      <c r="C2090" s="20" t="str">
        <f>VLOOKUP(D2090,Quotas!A:B,2,FALSE)</f>
        <v>Manager 15</v>
      </c>
      <c r="D2090" s="2" t="s">
        <v>58</v>
      </c>
      <c r="E2090" s="22" t="str">
        <f t="shared" si="32"/>
        <v>Q3</v>
      </c>
      <c r="F2090" s="22" t="str">
        <f>VLOOKUP(C2090,Quotas!R:S,2,FALSE)</f>
        <v>AU</v>
      </c>
      <c r="G2090" s="4">
        <v>0</v>
      </c>
    </row>
    <row r="2091" spans="1:7" x14ac:dyDescent="0.25">
      <c r="A2091" s="2" t="s">
        <v>4135</v>
      </c>
      <c r="B2091" s="3">
        <v>41514</v>
      </c>
      <c r="C2091" s="20" t="str">
        <f>VLOOKUP(D2091,Quotas!A:B,2,FALSE)</f>
        <v>Manager 15</v>
      </c>
      <c r="D2091" s="2" t="s">
        <v>61</v>
      </c>
      <c r="E2091" s="22" t="str">
        <f t="shared" si="32"/>
        <v>Q3</v>
      </c>
      <c r="F2091" s="22" t="str">
        <f>VLOOKUP(C2091,Quotas!R:S,2,FALSE)</f>
        <v>AU</v>
      </c>
      <c r="G2091" s="4">
        <v>6051.5</v>
      </c>
    </row>
    <row r="2092" spans="1:7" x14ac:dyDescent="0.25">
      <c r="A2092" s="2" t="s">
        <v>4136</v>
      </c>
      <c r="B2092" s="3">
        <v>41514</v>
      </c>
      <c r="C2092" s="20" t="str">
        <f>VLOOKUP(D2092,Quotas!A:B,2,FALSE)</f>
        <v>Manager 15</v>
      </c>
      <c r="D2092" s="2" t="s">
        <v>61</v>
      </c>
      <c r="E2092" s="22" t="str">
        <f t="shared" si="32"/>
        <v>Q3</v>
      </c>
      <c r="F2092" s="22" t="str">
        <f>VLOOKUP(C2092,Quotas!R:S,2,FALSE)</f>
        <v>AU</v>
      </c>
      <c r="G2092" s="4">
        <v>5187</v>
      </c>
    </row>
    <row r="2093" spans="1:7" x14ac:dyDescent="0.25">
      <c r="A2093" s="2" t="s">
        <v>2585</v>
      </c>
      <c r="B2093" s="3">
        <v>41514</v>
      </c>
      <c r="C2093" s="20" t="str">
        <f>VLOOKUP(D2093,Quotas!A:B,2,FALSE)</f>
        <v>Manager 12</v>
      </c>
      <c r="D2093" s="2" t="s">
        <v>73</v>
      </c>
      <c r="E2093" s="22" t="str">
        <f t="shared" si="32"/>
        <v>Q3</v>
      </c>
      <c r="F2093" s="22" t="str">
        <f>VLOOKUP(C2093,Quotas!R:S,2,FALSE)</f>
        <v>ST</v>
      </c>
      <c r="G2093" s="4">
        <v>0</v>
      </c>
    </row>
    <row r="2094" spans="1:7" x14ac:dyDescent="0.25">
      <c r="A2094" s="2" t="s">
        <v>776</v>
      </c>
      <c r="B2094" s="3">
        <v>41514</v>
      </c>
      <c r="C2094" s="20" t="str">
        <f>VLOOKUP(D2094,Quotas!A:B,2,FALSE)</f>
        <v>Manager 5</v>
      </c>
      <c r="D2094" s="2" t="s">
        <v>83</v>
      </c>
      <c r="E2094" s="22" t="str">
        <f t="shared" si="32"/>
        <v>Q3</v>
      </c>
      <c r="F2094" s="22" t="str">
        <f>VLOOKUP(C2094,Quotas!R:S,2,FALSE)</f>
        <v>SE</v>
      </c>
      <c r="G2094" s="4">
        <v>3432.66</v>
      </c>
    </row>
    <row r="2095" spans="1:7" x14ac:dyDescent="0.25">
      <c r="A2095" s="2" t="s">
        <v>462</v>
      </c>
      <c r="B2095" s="3">
        <v>41514</v>
      </c>
      <c r="C2095" s="20" t="str">
        <f>VLOOKUP(D2095,Quotas!A:B,2,FALSE)</f>
        <v>Manager 4</v>
      </c>
      <c r="D2095" s="2" t="s">
        <v>85</v>
      </c>
      <c r="E2095" s="22" t="str">
        <f t="shared" si="32"/>
        <v>Q3</v>
      </c>
      <c r="F2095" s="22" t="str">
        <f>VLOOKUP(C2095,Quotas!R:S,2,FALSE)</f>
        <v>IN</v>
      </c>
      <c r="G2095" s="4">
        <v>11258.59</v>
      </c>
    </row>
    <row r="2096" spans="1:7" x14ac:dyDescent="0.25">
      <c r="A2096" s="2" t="s">
        <v>463</v>
      </c>
      <c r="B2096" s="3">
        <v>41514</v>
      </c>
      <c r="C2096" s="20" t="str">
        <f>VLOOKUP(D2096,Quotas!A:B,2,FALSE)</f>
        <v>Manager 4</v>
      </c>
      <c r="D2096" s="2" t="s">
        <v>85</v>
      </c>
      <c r="E2096" s="22" t="str">
        <f t="shared" si="32"/>
        <v>Q3</v>
      </c>
      <c r="F2096" s="22" t="str">
        <f>VLOOKUP(C2096,Quotas!R:S,2,FALSE)</f>
        <v>IN</v>
      </c>
      <c r="G2096" s="4">
        <v>17000</v>
      </c>
    </row>
    <row r="2097" spans="1:7" x14ac:dyDescent="0.25">
      <c r="A2097" s="2" t="s">
        <v>517</v>
      </c>
      <c r="B2097" s="3">
        <v>41514</v>
      </c>
      <c r="C2097" s="20" t="str">
        <f>VLOOKUP(D2097,Quotas!A:B,2,FALSE)</f>
        <v>Manager 4</v>
      </c>
      <c r="D2097" s="2" t="s">
        <v>88</v>
      </c>
      <c r="E2097" s="22" t="str">
        <f t="shared" si="32"/>
        <v>Q3</v>
      </c>
      <c r="F2097" s="22" t="str">
        <f>VLOOKUP(C2097,Quotas!R:S,2,FALSE)</f>
        <v>IN</v>
      </c>
      <c r="G2097" s="4">
        <v>11028.87</v>
      </c>
    </row>
    <row r="2098" spans="1:7" x14ac:dyDescent="0.25">
      <c r="A2098" s="2" t="s">
        <v>564</v>
      </c>
      <c r="B2098" s="3">
        <v>41514</v>
      </c>
      <c r="C2098" s="20" t="str">
        <f>VLOOKUP(D2098,Quotas!A:B,2,FALSE)</f>
        <v>Manager 4</v>
      </c>
      <c r="D2098" s="2" t="s">
        <v>90</v>
      </c>
      <c r="E2098" s="22" t="str">
        <f t="shared" si="32"/>
        <v>Q3</v>
      </c>
      <c r="F2098" s="22" t="str">
        <f>VLOOKUP(C2098,Quotas!R:S,2,FALSE)</f>
        <v>IN</v>
      </c>
      <c r="G2098" s="4">
        <v>10400</v>
      </c>
    </row>
    <row r="2099" spans="1:7" x14ac:dyDescent="0.25">
      <c r="A2099" s="2" t="s">
        <v>1919</v>
      </c>
      <c r="B2099" s="3">
        <v>41515</v>
      </c>
      <c r="C2099" s="20" t="str">
        <f>VLOOKUP(D2099,Quotas!A:B,2,FALSE)</f>
        <v>Manager 14</v>
      </c>
      <c r="D2099" s="2" t="s">
        <v>104</v>
      </c>
      <c r="E2099" s="22" t="str">
        <f t="shared" si="32"/>
        <v>Q3</v>
      </c>
      <c r="F2099" s="22" t="str">
        <f>VLOOKUP(C2099,Quotas!R:S,2,FALSE)</f>
        <v>IN</v>
      </c>
      <c r="G2099" s="4">
        <v>700</v>
      </c>
    </row>
    <row r="2100" spans="1:7" x14ac:dyDescent="0.25">
      <c r="A2100" s="2" t="s">
        <v>1920</v>
      </c>
      <c r="B2100" s="3">
        <v>41515</v>
      </c>
      <c r="C2100" s="20" t="str">
        <f>VLOOKUP(D2100,Quotas!A:B,2,FALSE)</f>
        <v>Manager 14</v>
      </c>
      <c r="D2100" s="2" t="s">
        <v>104</v>
      </c>
      <c r="E2100" s="22" t="str">
        <f t="shared" si="32"/>
        <v>Q3</v>
      </c>
      <c r="F2100" s="22" t="str">
        <f>VLOOKUP(C2100,Quotas!R:S,2,FALSE)</f>
        <v>IN</v>
      </c>
      <c r="G2100" s="4">
        <v>8870.65</v>
      </c>
    </row>
    <row r="2101" spans="1:7" x14ac:dyDescent="0.25">
      <c r="A2101" s="2" t="s">
        <v>831</v>
      </c>
      <c r="B2101" s="3">
        <v>41515</v>
      </c>
      <c r="C2101" s="20" t="str">
        <f>VLOOKUP(D2101,Quotas!A:B,2,FALSE)</f>
        <v>Manager 16</v>
      </c>
      <c r="D2101" s="2" t="s">
        <v>132</v>
      </c>
      <c r="E2101" s="22" t="str">
        <f t="shared" si="32"/>
        <v>Q3</v>
      </c>
      <c r="F2101" s="22" t="str">
        <f>VLOOKUP(C2101,Quotas!R:S,2,FALSE)</f>
        <v>SE</v>
      </c>
      <c r="G2101" s="4">
        <v>0</v>
      </c>
    </row>
    <row r="2102" spans="1:7" x14ac:dyDescent="0.25">
      <c r="A2102" s="2" t="s">
        <v>3575</v>
      </c>
      <c r="B2102" s="3">
        <v>41515</v>
      </c>
      <c r="C2102" s="20" t="str">
        <f>VLOOKUP(D2102,Quotas!A:B,2,FALSE)</f>
        <v>Manager 16</v>
      </c>
      <c r="D2102" s="2" t="s">
        <v>134</v>
      </c>
      <c r="E2102" s="22" t="str">
        <f t="shared" si="32"/>
        <v>Q3</v>
      </c>
      <c r="F2102" s="22" t="str">
        <f>VLOOKUP(C2102,Quotas!R:S,2,FALSE)</f>
        <v>SE</v>
      </c>
      <c r="G2102" s="4">
        <v>22189.69</v>
      </c>
    </row>
    <row r="2103" spans="1:7" x14ac:dyDescent="0.25">
      <c r="A2103" s="2" t="s">
        <v>3574</v>
      </c>
      <c r="B2103" s="3">
        <v>41515</v>
      </c>
      <c r="C2103" s="20" t="str">
        <f>VLOOKUP(D2103,Quotas!A:B,2,FALSE)</f>
        <v>Manager 16</v>
      </c>
      <c r="D2103" s="2" t="s">
        <v>135</v>
      </c>
      <c r="E2103" s="22" t="str">
        <f t="shared" si="32"/>
        <v>Q3</v>
      </c>
      <c r="F2103" s="22" t="str">
        <f>VLOOKUP(C2103,Quotas!R:S,2,FALSE)</f>
        <v>SE</v>
      </c>
      <c r="G2103" s="4">
        <v>21070</v>
      </c>
    </row>
    <row r="2104" spans="1:7" x14ac:dyDescent="0.25">
      <c r="A2104" s="2" t="s">
        <v>1515</v>
      </c>
      <c r="B2104" s="3">
        <v>41515</v>
      </c>
      <c r="C2104" s="20" t="str">
        <f>VLOOKUP(D2104,Quotas!A:B,2,FALSE)</f>
        <v>Manager 2</v>
      </c>
      <c r="D2104" s="2" t="s">
        <v>6</v>
      </c>
      <c r="E2104" s="22" t="str">
        <f t="shared" si="32"/>
        <v>Q3</v>
      </c>
      <c r="F2104" s="22" t="str">
        <f>VLOOKUP(C2104,Quotas!R:S,2,FALSE)</f>
        <v>AU</v>
      </c>
      <c r="G2104" s="4">
        <v>12448.8</v>
      </c>
    </row>
    <row r="2105" spans="1:7" x14ac:dyDescent="0.25">
      <c r="A2105" s="2" t="s">
        <v>3956</v>
      </c>
      <c r="B2105" s="3">
        <v>41515</v>
      </c>
      <c r="C2105" s="20" t="str">
        <f>VLOOKUP(D2105,Quotas!A:B,2,FALSE)</f>
        <v>Manager 13</v>
      </c>
      <c r="D2105" s="2" t="s">
        <v>53</v>
      </c>
      <c r="E2105" s="22" t="str">
        <f t="shared" si="32"/>
        <v>Q3</v>
      </c>
      <c r="F2105" s="22" t="str">
        <f>VLOOKUP(C2105,Quotas!R:S,2,FALSE)</f>
        <v>ST</v>
      </c>
      <c r="G2105" s="4">
        <v>4517.0200000000004</v>
      </c>
    </row>
    <row r="2106" spans="1:7" x14ac:dyDescent="0.25">
      <c r="A2106" s="2" t="s">
        <v>3957</v>
      </c>
      <c r="B2106" s="3">
        <v>41515</v>
      </c>
      <c r="C2106" s="20" t="str">
        <f>VLOOKUP(D2106,Quotas!A:B,2,FALSE)</f>
        <v>Manager 13</v>
      </c>
      <c r="D2106" s="2" t="s">
        <v>53</v>
      </c>
      <c r="E2106" s="22" t="str">
        <f t="shared" si="32"/>
        <v>Q3</v>
      </c>
      <c r="F2106" s="22" t="str">
        <f>VLOOKUP(C2106,Quotas!R:S,2,FALSE)</f>
        <v>ST</v>
      </c>
      <c r="G2106" s="4">
        <v>0</v>
      </c>
    </row>
    <row r="2107" spans="1:7" x14ac:dyDescent="0.25">
      <c r="A2107" s="2" t="s">
        <v>3223</v>
      </c>
      <c r="B2107" s="3">
        <v>41515</v>
      </c>
      <c r="C2107" s="20" t="str">
        <f>VLOOKUP(D2107,Quotas!A:B,2,FALSE)</f>
        <v>Manager 13</v>
      </c>
      <c r="D2107" s="2" t="s">
        <v>54</v>
      </c>
      <c r="E2107" s="22" t="str">
        <f t="shared" si="32"/>
        <v>Q3</v>
      </c>
      <c r="F2107" s="22" t="str">
        <f>VLOOKUP(C2107,Quotas!R:S,2,FALSE)</f>
        <v>ST</v>
      </c>
      <c r="G2107" s="4">
        <v>6743.1</v>
      </c>
    </row>
    <row r="2108" spans="1:7" x14ac:dyDescent="0.25">
      <c r="A2108" s="2" t="s">
        <v>3834</v>
      </c>
      <c r="B2108" s="3">
        <v>41515</v>
      </c>
      <c r="C2108" s="20" t="str">
        <f>VLOOKUP(D2108,Quotas!A:B,2,FALSE)</f>
        <v>Manager 15</v>
      </c>
      <c r="D2108" s="2" t="s">
        <v>58</v>
      </c>
      <c r="E2108" s="22" t="str">
        <f t="shared" si="32"/>
        <v>Q3</v>
      </c>
      <c r="F2108" s="22" t="str">
        <f>VLOOKUP(C2108,Quotas!R:S,2,FALSE)</f>
        <v>AU</v>
      </c>
      <c r="G2108" s="4">
        <v>0</v>
      </c>
    </row>
    <row r="2109" spans="1:7" x14ac:dyDescent="0.25">
      <c r="A2109" s="2" t="s">
        <v>3835</v>
      </c>
      <c r="B2109" s="3">
        <v>41515</v>
      </c>
      <c r="C2109" s="20" t="str">
        <f>VLOOKUP(D2109,Quotas!A:B,2,FALSE)</f>
        <v>Manager 15</v>
      </c>
      <c r="D2109" s="2" t="s">
        <v>58</v>
      </c>
      <c r="E2109" s="22" t="str">
        <f t="shared" si="32"/>
        <v>Q3</v>
      </c>
      <c r="F2109" s="22" t="str">
        <f>VLOOKUP(C2109,Quotas!R:S,2,FALSE)</f>
        <v>AU</v>
      </c>
      <c r="G2109" s="4">
        <v>25935.01</v>
      </c>
    </row>
    <row r="2110" spans="1:7" x14ac:dyDescent="0.25">
      <c r="A2110" s="2" t="s">
        <v>4138</v>
      </c>
      <c r="B2110" s="3">
        <v>41515</v>
      </c>
      <c r="C2110" s="20" t="str">
        <f>VLOOKUP(D2110,Quotas!A:B,2,FALSE)</f>
        <v>Manager 15</v>
      </c>
      <c r="D2110" s="2" t="s">
        <v>59</v>
      </c>
      <c r="E2110" s="22" t="str">
        <f t="shared" si="32"/>
        <v>Q3</v>
      </c>
      <c r="F2110" s="22" t="str">
        <f>VLOOKUP(C2110,Quotas!R:S,2,FALSE)</f>
        <v>AU</v>
      </c>
      <c r="G2110" s="4">
        <v>24378.91</v>
      </c>
    </row>
    <row r="2111" spans="1:7" x14ac:dyDescent="0.25">
      <c r="A2111" s="2" t="s">
        <v>4139</v>
      </c>
      <c r="B2111" s="3">
        <v>41515</v>
      </c>
      <c r="C2111" s="20" t="str">
        <f>VLOOKUP(D2111,Quotas!A:B,2,FALSE)</f>
        <v>Manager 15</v>
      </c>
      <c r="D2111" s="2" t="s">
        <v>60</v>
      </c>
      <c r="E2111" s="22" t="str">
        <f t="shared" si="32"/>
        <v>Q3</v>
      </c>
      <c r="F2111" s="22" t="str">
        <f>VLOOKUP(C2111,Quotas!R:S,2,FALSE)</f>
        <v>AU</v>
      </c>
      <c r="G2111" s="4">
        <v>8840</v>
      </c>
    </row>
    <row r="2112" spans="1:7" x14ac:dyDescent="0.25">
      <c r="A2112" s="2" t="s">
        <v>4137</v>
      </c>
      <c r="B2112" s="3">
        <v>41515</v>
      </c>
      <c r="C2112" s="20" t="str">
        <f>VLOOKUP(D2112,Quotas!A:B,2,FALSE)</f>
        <v>Manager 15</v>
      </c>
      <c r="D2112" s="2" t="s">
        <v>66</v>
      </c>
      <c r="E2112" s="22" t="str">
        <f t="shared" si="32"/>
        <v>Q3</v>
      </c>
      <c r="F2112" s="22" t="str">
        <f>VLOOKUP(C2112,Quotas!R:S,2,FALSE)</f>
        <v>AU</v>
      </c>
      <c r="G2112" s="4">
        <v>1556.1</v>
      </c>
    </row>
    <row r="2113" spans="1:7" x14ac:dyDescent="0.25">
      <c r="A2113" s="2" t="s">
        <v>3550</v>
      </c>
      <c r="B2113" s="3">
        <v>41515</v>
      </c>
      <c r="C2113" s="20" t="str">
        <f>VLOOKUP(D2113,Quotas!A:B,2,FALSE)</f>
        <v>Manager 5</v>
      </c>
      <c r="D2113" s="2" t="s">
        <v>68</v>
      </c>
      <c r="E2113" s="22" t="str">
        <f t="shared" si="32"/>
        <v>Q3</v>
      </c>
      <c r="F2113" s="22" t="str">
        <f>VLOOKUP(C2113,Quotas!R:S,2,FALSE)</f>
        <v>SE</v>
      </c>
      <c r="G2113" s="4">
        <v>12345.75</v>
      </c>
    </row>
    <row r="2114" spans="1:7" x14ac:dyDescent="0.25">
      <c r="A2114" s="2" t="s">
        <v>657</v>
      </c>
      <c r="B2114" s="3">
        <v>41515</v>
      </c>
      <c r="C2114" s="20" t="str">
        <f>VLOOKUP(D2114,Quotas!A:B,2,FALSE)</f>
        <v>Manager 5</v>
      </c>
      <c r="D2114" s="2" t="s">
        <v>74</v>
      </c>
      <c r="E2114" s="22" t="str">
        <f t="shared" si="32"/>
        <v>Q3</v>
      </c>
      <c r="F2114" s="22" t="str">
        <f>VLOOKUP(C2114,Quotas!R:S,2,FALSE)</f>
        <v>SE</v>
      </c>
      <c r="G2114" s="4">
        <v>11313.33</v>
      </c>
    </row>
    <row r="2115" spans="1:7" x14ac:dyDescent="0.25">
      <c r="A2115" s="2" t="s">
        <v>2809</v>
      </c>
      <c r="B2115" s="3">
        <v>41515</v>
      </c>
      <c r="C2115" s="20" t="str">
        <f>VLOOKUP(D2115,Quotas!A:B,2,FALSE)</f>
        <v>Manager 12</v>
      </c>
      <c r="D2115" s="2" t="s">
        <v>79</v>
      </c>
      <c r="E2115" s="22" t="str">
        <f t="shared" ref="E2115:E2178" si="33">"Q"&amp;ROUNDUP(MONTH(B2115)/3,0)</f>
        <v>Q3</v>
      </c>
      <c r="F2115" s="22" t="str">
        <f>VLOOKUP(C2115,Quotas!R:S,2,FALSE)</f>
        <v>ST</v>
      </c>
      <c r="G2115" s="4">
        <v>26505</v>
      </c>
    </row>
    <row r="2116" spans="1:7" x14ac:dyDescent="0.25">
      <c r="A2116" s="2" t="s">
        <v>3748</v>
      </c>
      <c r="B2116" s="3">
        <v>41515</v>
      </c>
      <c r="C2116" s="20" t="str">
        <f>VLOOKUP(D2116,Quotas!A:B,2,FALSE)</f>
        <v>Manager 14</v>
      </c>
      <c r="D2116" s="2" t="s">
        <v>94</v>
      </c>
      <c r="E2116" s="22" t="str">
        <f t="shared" si="33"/>
        <v>Q3</v>
      </c>
      <c r="F2116" s="22" t="str">
        <f>VLOOKUP(C2116,Quotas!R:S,2,FALSE)</f>
        <v>IN</v>
      </c>
      <c r="G2116" s="4">
        <v>6143.84</v>
      </c>
    </row>
    <row r="2117" spans="1:7" x14ac:dyDescent="0.25">
      <c r="A2117" s="2" t="s">
        <v>3701</v>
      </c>
      <c r="B2117" s="3">
        <v>41516</v>
      </c>
      <c r="C2117" s="20" t="str">
        <f>VLOOKUP(D2117,Quotas!A:B,2,FALSE)</f>
        <v>Manager 14</v>
      </c>
      <c r="D2117" s="2" t="s">
        <v>99</v>
      </c>
      <c r="E2117" s="22" t="str">
        <f t="shared" si="33"/>
        <v>Q3</v>
      </c>
      <c r="F2117" s="22" t="str">
        <f>VLOOKUP(C2117,Quotas!R:S,2,FALSE)</f>
        <v>IN</v>
      </c>
      <c r="G2117" s="4">
        <v>11888.5</v>
      </c>
    </row>
    <row r="2118" spans="1:7" x14ac:dyDescent="0.25">
      <c r="A2118" s="2" t="s">
        <v>1942</v>
      </c>
      <c r="B2118" s="3">
        <v>41516</v>
      </c>
      <c r="C2118" s="20" t="str">
        <f>VLOOKUP(D2118,Quotas!A:B,2,FALSE)</f>
        <v>Manager 14</v>
      </c>
      <c r="D2118" s="2" t="s">
        <v>101</v>
      </c>
      <c r="E2118" s="22" t="str">
        <f t="shared" si="33"/>
        <v>Q3</v>
      </c>
      <c r="F2118" s="22" t="str">
        <f>VLOOKUP(C2118,Quotas!R:S,2,FALSE)</f>
        <v>IN</v>
      </c>
      <c r="G2118" s="4">
        <v>1322.98</v>
      </c>
    </row>
    <row r="2119" spans="1:7" x14ac:dyDescent="0.25">
      <c r="A2119" s="2" t="s">
        <v>1943</v>
      </c>
      <c r="B2119" s="3">
        <v>41516</v>
      </c>
      <c r="C2119" s="20" t="str">
        <f>VLOOKUP(D2119,Quotas!A:B,2,FALSE)</f>
        <v>Manager 14</v>
      </c>
      <c r="D2119" s="2" t="s">
        <v>101</v>
      </c>
      <c r="E2119" s="22" t="str">
        <f t="shared" si="33"/>
        <v>Q3</v>
      </c>
      <c r="F2119" s="22" t="str">
        <f>VLOOKUP(C2119,Quotas!R:S,2,FALSE)</f>
        <v>IN</v>
      </c>
      <c r="G2119" s="4">
        <v>3877.48</v>
      </c>
    </row>
    <row r="2120" spans="1:7" x14ac:dyDescent="0.25">
      <c r="A2120" s="2" t="s">
        <v>1921</v>
      </c>
      <c r="B2120" s="3">
        <v>41516</v>
      </c>
      <c r="C2120" s="20" t="str">
        <f>VLOOKUP(D2120,Quotas!A:B,2,FALSE)</f>
        <v>Manager 14</v>
      </c>
      <c r="D2120" s="2" t="s">
        <v>104</v>
      </c>
      <c r="E2120" s="22" t="str">
        <f t="shared" si="33"/>
        <v>Q3</v>
      </c>
      <c r="F2120" s="22" t="str">
        <f>VLOOKUP(C2120,Quotas!R:S,2,FALSE)</f>
        <v>IN</v>
      </c>
      <c r="G2120" s="4">
        <v>10516.75</v>
      </c>
    </row>
    <row r="2121" spans="1:7" x14ac:dyDescent="0.25">
      <c r="A2121" s="2" t="s">
        <v>2430</v>
      </c>
      <c r="B2121" s="3">
        <v>41516</v>
      </c>
      <c r="C2121" s="20" t="str">
        <f>VLOOKUP(D2121,Quotas!A:B,2,FALSE)</f>
        <v>Manager 11</v>
      </c>
      <c r="D2121" s="2" t="s">
        <v>108</v>
      </c>
      <c r="E2121" s="22" t="str">
        <f t="shared" si="33"/>
        <v>Q3</v>
      </c>
      <c r="F2121" s="22" t="str">
        <f>VLOOKUP(C2121,Quotas!R:S,2,FALSE)</f>
        <v>IN</v>
      </c>
      <c r="G2121" s="4">
        <v>1750</v>
      </c>
    </row>
    <row r="2122" spans="1:7" x14ac:dyDescent="0.25">
      <c r="A2122" s="2" t="s">
        <v>171</v>
      </c>
      <c r="B2122" s="3">
        <v>41516</v>
      </c>
      <c r="C2122" s="20" t="str">
        <f>VLOOKUP(D2122,Quotas!A:B,2,FALSE)</f>
        <v>Manager 5</v>
      </c>
      <c r="D2122" s="2" t="s">
        <v>120</v>
      </c>
      <c r="E2122" s="22" t="str">
        <f t="shared" si="33"/>
        <v>Q3</v>
      </c>
      <c r="F2122" s="22" t="str">
        <f>VLOOKUP(C2122,Quotas!R:S,2,FALSE)</f>
        <v>SE</v>
      </c>
      <c r="G2122" s="4">
        <v>22067.1</v>
      </c>
    </row>
    <row r="2123" spans="1:7" x14ac:dyDescent="0.25">
      <c r="A2123" s="2" t="s">
        <v>822</v>
      </c>
      <c r="B2123" s="3">
        <v>41516</v>
      </c>
      <c r="C2123" s="20" t="str">
        <f>VLOOKUP(D2123,Quotas!A:B,2,FALSE)</f>
        <v>Manager 5</v>
      </c>
      <c r="D2123" s="2" t="s">
        <v>127</v>
      </c>
      <c r="E2123" s="22" t="str">
        <f t="shared" si="33"/>
        <v>Q3</v>
      </c>
      <c r="F2123" s="22" t="str">
        <f>VLOOKUP(C2123,Quotas!R:S,2,FALSE)</f>
        <v>SE</v>
      </c>
      <c r="G2123" s="4">
        <v>2274.8200000000002</v>
      </c>
    </row>
    <row r="2124" spans="1:7" x14ac:dyDescent="0.25">
      <c r="A2124" s="2" t="s">
        <v>3576</v>
      </c>
      <c r="B2124" s="3">
        <v>41516</v>
      </c>
      <c r="C2124" s="20" t="str">
        <f>VLOOKUP(D2124,Quotas!A:B,2,FALSE)</f>
        <v>Manager 16</v>
      </c>
      <c r="D2124" s="2" t="s">
        <v>134</v>
      </c>
      <c r="E2124" s="22" t="str">
        <f t="shared" si="33"/>
        <v>Q3</v>
      </c>
      <c r="F2124" s="22" t="str">
        <f>VLOOKUP(C2124,Quotas!R:S,2,FALSE)</f>
        <v>SE</v>
      </c>
      <c r="G2124" s="4">
        <v>12900</v>
      </c>
    </row>
    <row r="2125" spans="1:7" x14ac:dyDescent="0.25">
      <c r="A2125" s="2" t="s">
        <v>985</v>
      </c>
      <c r="B2125" s="3">
        <v>41516</v>
      </c>
      <c r="C2125" s="20" t="str">
        <f>VLOOKUP(D2125,Quotas!A:B,2,FALSE)</f>
        <v>Manager 16</v>
      </c>
      <c r="D2125" s="2" t="s">
        <v>140</v>
      </c>
      <c r="E2125" s="22" t="str">
        <f t="shared" si="33"/>
        <v>Q3</v>
      </c>
      <c r="F2125" s="22" t="str">
        <f>VLOOKUP(C2125,Quotas!R:S,2,FALSE)</f>
        <v>SE</v>
      </c>
      <c r="G2125" s="4">
        <v>24300</v>
      </c>
    </row>
    <row r="2126" spans="1:7" x14ac:dyDescent="0.25">
      <c r="A2126" s="2" t="s">
        <v>2184</v>
      </c>
      <c r="B2126" s="3">
        <v>41516</v>
      </c>
      <c r="C2126" s="20" t="str">
        <f>VLOOKUP(D2126,Quotas!A:B,2,FALSE)</f>
        <v>Manager 9</v>
      </c>
      <c r="D2126" s="2" t="s">
        <v>20</v>
      </c>
      <c r="E2126" s="22" t="str">
        <f t="shared" si="33"/>
        <v>Q3</v>
      </c>
      <c r="F2126" s="22" t="str">
        <f>VLOOKUP(C2126,Quotas!R:S,2,FALSE)</f>
        <v>AU</v>
      </c>
      <c r="G2126" s="4">
        <v>11411.4</v>
      </c>
    </row>
    <row r="2127" spans="1:7" x14ac:dyDescent="0.25">
      <c r="A2127" s="2" t="s">
        <v>2183</v>
      </c>
      <c r="B2127" s="3">
        <v>41516</v>
      </c>
      <c r="C2127" s="20" t="str">
        <f>VLOOKUP(D2127,Quotas!A:B,2,FALSE)</f>
        <v>Manager 9</v>
      </c>
      <c r="D2127" s="2" t="s">
        <v>22</v>
      </c>
      <c r="E2127" s="22" t="str">
        <f t="shared" si="33"/>
        <v>Q3</v>
      </c>
      <c r="F2127" s="22" t="str">
        <f>VLOOKUP(C2127,Quotas!R:S,2,FALSE)</f>
        <v>AU</v>
      </c>
      <c r="G2127" s="4">
        <v>13486.2</v>
      </c>
    </row>
    <row r="2128" spans="1:7" x14ac:dyDescent="0.25">
      <c r="A2128" s="2" t="s">
        <v>1677</v>
      </c>
      <c r="B2128" s="3">
        <v>41516</v>
      </c>
      <c r="C2128" s="20" t="str">
        <f>VLOOKUP(D2128,Quotas!A:B,2,FALSE)</f>
        <v>Manager 7</v>
      </c>
      <c r="D2128" s="2" t="s">
        <v>25</v>
      </c>
      <c r="E2128" s="22" t="str">
        <f t="shared" si="33"/>
        <v>Q3</v>
      </c>
      <c r="F2128" s="22" t="str">
        <f>VLOOKUP(C2128,Quotas!R:S,2,FALSE)</f>
        <v>AU</v>
      </c>
      <c r="G2128" s="4">
        <v>23237.77</v>
      </c>
    </row>
    <row r="2129" spans="1:7" x14ac:dyDescent="0.25">
      <c r="A2129" s="2" t="s">
        <v>2914</v>
      </c>
      <c r="B2129" s="3">
        <v>41516</v>
      </c>
      <c r="C2129" s="20" t="str">
        <f>VLOOKUP(D2129,Quotas!A:B,2,FALSE)</f>
        <v>Manager 13</v>
      </c>
      <c r="D2129" s="2" t="s">
        <v>36</v>
      </c>
      <c r="E2129" s="22" t="str">
        <f t="shared" si="33"/>
        <v>Q3</v>
      </c>
      <c r="F2129" s="22" t="str">
        <f>VLOOKUP(C2129,Quotas!R:S,2,FALSE)</f>
        <v>ST</v>
      </c>
      <c r="G2129" s="4">
        <v>9400</v>
      </c>
    </row>
    <row r="2130" spans="1:7" x14ac:dyDescent="0.25">
      <c r="A2130" s="2" t="s">
        <v>1601</v>
      </c>
      <c r="B2130" s="3">
        <v>41516</v>
      </c>
      <c r="C2130" s="20" t="str">
        <f>VLOOKUP(D2130,Quotas!A:B,2,FALSE)</f>
        <v>Manager 6</v>
      </c>
      <c r="D2130" s="2" t="s">
        <v>40</v>
      </c>
      <c r="E2130" s="22" t="str">
        <f t="shared" si="33"/>
        <v>Q3</v>
      </c>
      <c r="F2130" s="22" t="str">
        <f>VLOOKUP(C2130,Quotas!R:S,2,FALSE)</f>
        <v>AU</v>
      </c>
      <c r="G2130" s="4">
        <v>2463.33</v>
      </c>
    </row>
    <row r="2131" spans="1:7" x14ac:dyDescent="0.25">
      <c r="A2131" s="2" t="s">
        <v>1160</v>
      </c>
      <c r="B2131" s="3">
        <v>41516</v>
      </c>
      <c r="C2131" s="20" t="str">
        <f>VLOOKUP(D2131,Quotas!A:B,2,FALSE)</f>
        <v>Manager 6</v>
      </c>
      <c r="D2131" s="2" t="s">
        <v>43</v>
      </c>
      <c r="E2131" s="22" t="str">
        <f t="shared" si="33"/>
        <v>Q3</v>
      </c>
      <c r="F2131" s="22" t="str">
        <f>VLOOKUP(C2131,Quotas!R:S,2,FALSE)</f>
        <v>AU</v>
      </c>
      <c r="G2131" s="4">
        <v>47564.81</v>
      </c>
    </row>
    <row r="2132" spans="1:7" x14ac:dyDescent="0.25">
      <c r="A2132" s="2" t="s">
        <v>1437</v>
      </c>
      <c r="B2132" s="3">
        <v>41516</v>
      </c>
      <c r="C2132" s="20" t="str">
        <f>VLOOKUP(D2132,Quotas!A:B,2,FALSE)</f>
        <v>Manager 6</v>
      </c>
      <c r="D2132" s="2" t="s">
        <v>44</v>
      </c>
      <c r="E2132" s="22" t="str">
        <f t="shared" si="33"/>
        <v>Q3</v>
      </c>
      <c r="F2132" s="22" t="str">
        <f>VLOOKUP(C2132,Quotas!R:S,2,FALSE)</f>
        <v>AU</v>
      </c>
      <c r="G2132" s="4">
        <v>5705.7</v>
      </c>
    </row>
    <row r="2133" spans="1:7" x14ac:dyDescent="0.25">
      <c r="A2133" s="2" t="s">
        <v>3224</v>
      </c>
      <c r="B2133" s="3">
        <v>41516</v>
      </c>
      <c r="C2133" s="20" t="str">
        <f>VLOOKUP(D2133,Quotas!A:B,2,FALSE)</f>
        <v>Manager 13</v>
      </c>
      <c r="D2133" s="2" t="s">
        <v>52</v>
      </c>
      <c r="E2133" s="22" t="str">
        <f t="shared" si="33"/>
        <v>Q3</v>
      </c>
      <c r="F2133" s="22" t="str">
        <f>VLOOKUP(C2133,Quotas!R:S,2,FALSE)</f>
        <v>ST</v>
      </c>
      <c r="G2133" s="4">
        <v>51610.67</v>
      </c>
    </row>
    <row r="2134" spans="1:7" x14ac:dyDescent="0.25">
      <c r="A2134" s="2" t="s">
        <v>3551</v>
      </c>
      <c r="B2134" s="3">
        <v>41516</v>
      </c>
      <c r="C2134" s="20" t="str">
        <f>VLOOKUP(D2134,Quotas!A:B,2,FALSE)</f>
        <v>Manager 5</v>
      </c>
      <c r="D2134" s="2" t="s">
        <v>68</v>
      </c>
      <c r="E2134" s="22" t="str">
        <f t="shared" si="33"/>
        <v>Q3</v>
      </c>
      <c r="F2134" s="22" t="str">
        <f>VLOOKUP(C2134,Quotas!R:S,2,FALSE)</f>
        <v>SE</v>
      </c>
      <c r="G2134" s="4">
        <v>2274.8200000000002</v>
      </c>
    </row>
    <row r="2135" spans="1:7" x14ac:dyDescent="0.25">
      <c r="A2135" s="2" t="s">
        <v>3552</v>
      </c>
      <c r="B2135" s="3">
        <v>41516</v>
      </c>
      <c r="C2135" s="20" t="str">
        <f>VLOOKUP(D2135,Quotas!A:B,2,FALSE)</f>
        <v>Manager 5</v>
      </c>
      <c r="D2135" s="2" t="s">
        <v>68</v>
      </c>
      <c r="E2135" s="22" t="str">
        <f t="shared" si="33"/>
        <v>Q3</v>
      </c>
      <c r="F2135" s="22" t="str">
        <f>VLOOKUP(C2135,Quotas!R:S,2,FALSE)</f>
        <v>SE</v>
      </c>
      <c r="G2135" s="4">
        <v>32620</v>
      </c>
    </row>
    <row r="2136" spans="1:7" x14ac:dyDescent="0.25">
      <c r="A2136" s="2" t="s">
        <v>2711</v>
      </c>
      <c r="B2136" s="3">
        <v>41516</v>
      </c>
      <c r="C2136" s="20" t="str">
        <f>VLOOKUP(D2136,Quotas!A:B,2,FALSE)</f>
        <v>Manager 12</v>
      </c>
      <c r="D2136" s="2" t="s">
        <v>79</v>
      </c>
      <c r="E2136" s="22" t="str">
        <f t="shared" si="33"/>
        <v>Q3</v>
      </c>
      <c r="F2136" s="22" t="str">
        <f>VLOOKUP(C2136,Quotas!R:S,2,FALSE)</f>
        <v>ST</v>
      </c>
      <c r="G2136" s="4">
        <v>0</v>
      </c>
    </row>
    <row r="2137" spans="1:7" x14ac:dyDescent="0.25">
      <c r="A2137" s="2" t="s">
        <v>2810</v>
      </c>
      <c r="B2137" s="3">
        <v>41516</v>
      </c>
      <c r="C2137" s="20" t="str">
        <f>VLOOKUP(D2137,Quotas!A:B,2,FALSE)</f>
        <v>Manager 12</v>
      </c>
      <c r="D2137" s="2" t="s">
        <v>79</v>
      </c>
      <c r="E2137" s="22" t="str">
        <f t="shared" si="33"/>
        <v>Q3</v>
      </c>
      <c r="F2137" s="22" t="str">
        <f>VLOOKUP(C2137,Quotas!R:S,2,FALSE)</f>
        <v>ST</v>
      </c>
      <c r="G2137" s="4">
        <v>9878.17</v>
      </c>
    </row>
    <row r="2138" spans="1:7" x14ac:dyDescent="0.25">
      <c r="A2138" s="2" t="s">
        <v>2811</v>
      </c>
      <c r="B2138" s="3">
        <v>41516</v>
      </c>
      <c r="C2138" s="20" t="str">
        <f>VLOOKUP(D2138,Quotas!A:B,2,FALSE)</f>
        <v>Manager 12</v>
      </c>
      <c r="D2138" s="2" t="s">
        <v>79</v>
      </c>
      <c r="E2138" s="22" t="str">
        <f t="shared" si="33"/>
        <v>Q3</v>
      </c>
      <c r="F2138" s="22" t="str">
        <f>VLOOKUP(C2138,Quotas!R:S,2,FALSE)</f>
        <v>ST</v>
      </c>
      <c r="G2138" s="4">
        <v>20853.84</v>
      </c>
    </row>
    <row r="2139" spans="1:7" x14ac:dyDescent="0.25">
      <c r="A2139" s="2" t="s">
        <v>1891</v>
      </c>
      <c r="B2139" s="3">
        <v>41516</v>
      </c>
      <c r="C2139" s="20" t="str">
        <f>VLOOKUP(D2139,Quotas!A:B,2,FALSE)</f>
        <v>Manager 14</v>
      </c>
      <c r="D2139" s="2" t="s">
        <v>92</v>
      </c>
      <c r="E2139" s="22" t="str">
        <f t="shared" si="33"/>
        <v>Q3</v>
      </c>
      <c r="F2139" s="22" t="str">
        <f>VLOOKUP(C2139,Quotas!R:S,2,FALSE)</f>
        <v>IN</v>
      </c>
      <c r="G2139" s="4">
        <v>493.83</v>
      </c>
    </row>
    <row r="2140" spans="1:7" x14ac:dyDescent="0.25">
      <c r="A2140" s="2" t="s">
        <v>1845</v>
      </c>
      <c r="B2140" s="3">
        <v>41516</v>
      </c>
      <c r="C2140" s="20" t="str">
        <f>VLOOKUP(D2140,Quotas!A:B,2,FALSE)</f>
        <v>Manager 14</v>
      </c>
      <c r="D2140" s="2" t="s">
        <v>96</v>
      </c>
      <c r="E2140" s="22" t="str">
        <f t="shared" si="33"/>
        <v>Q3</v>
      </c>
      <c r="F2140" s="22" t="str">
        <f>VLOOKUP(C2140,Quotas!R:S,2,FALSE)</f>
        <v>IN</v>
      </c>
      <c r="G2140" s="4">
        <v>1981.42</v>
      </c>
    </row>
    <row r="2141" spans="1:7" x14ac:dyDescent="0.25">
      <c r="A2141" s="2" t="s">
        <v>3836</v>
      </c>
      <c r="B2141" s="3">
        <v>41517</v>
      </c>
      <c r="C2141" s="20" t="str">
        <f>VLOOKUP(D2141,Quotas!A:B,2,FALSE)</f>
        <v>Manager 15</v>
      </c>
      <c r="D2141" s="2" t="s">
        <v>58</v>
      </c>
      <c r="E2141" s="22" t="str">
        <f t="shared" si="33"/>
        <v>Q3</v>
      </c>
      <c r="F2141" s="22" t="str">
        <f>VLOOKUP(C2141,Quotas!R:S,2,FALSE)</f>
        <v>AU</v>
      </c>
      <c r="G2141" s="4">
        <v>22822.81</v>
      </c>
    </row>
    <row r="2142" spans="1:7" x14ac:dyDescent="0.25">
      <c r="A2142" s="2" t="s">
        <v>172</v>
      </c>
      <c r="B2142" s="3">
        <v>41519</v>
      </c>
      <c r="C2142" s="20" t="str">
        <f>VLOOKUP(D2142,Quotas!A:B,2,FALSE)</f>
        <v>Manager 5</v>
      </c>
      <c r="D2142" s="2" t="s">
        <v>122</v>
      </c>
      <c r="E2142" s="22" t="str">
        <f t="shared" si="33"/>
        <v>Q3</v>
      </c>
      <c r="F2142" s="22" t="str">
        <f>VLOOKUP(C2142,Quotas!R:S,2,FALSE)</f>
        <v>SE</v>
      </c>
      <c r="G2142" s="4">
        <v>78075</v>
      </c>
    </row>
    <row r="2143" spans="1:7" x14ac:dyDescent="0.25">
      <c r="A2143" s="2" t="s">
        <v>3577</v>
      </c>
      <c r="B2143" s="3">
        <v>41519</v>
      </c>
      <c r="C2143" s="20" t="str">
        <f>VLOOKUP(D2143,Quotas!A:B,2,FALSE)</f>
        <v>Manager 16</v>
      </c>
      <c r="D2143" s="2" t="s">
        <v>135</v>
      </c>
      <c r="E2143" s="22" t="str">
        <f t="shared" si="33"/>
        <v>Q3</v>
      </c>
      <c r="F2143" s="22" t="str">
        <f>VLOOKUP(C2143,Quotas!R:S,2,FALSE)</f>
        <v>SE</v>
      </c>
      <c r="G2143" s="4">
        <v>18214.41</v>
      </c>
    </row>
    <row r="2144" spans="1:7" x14ac:dyDescent="0.25">
      <c r="A2144" s="2" t="s">
        <v>2186</v>
      </c>
      <c r="B2144" s="3">
        <v>41519</v>
      </c>
      <c r="C2144" s="20" t="str">
        <f>VLOOKUP(D2144,Quotas!A:B,2,FALSE)</f>
        <v>Manager 9</v>
      </c>
      <c r="D2144" s="2" t="s">
        <v>16</v>
      </c>
      <c r="E2144" s="22" t="str">
        <f t="shared" si="33"/>
        <v>Q3</v>
      </c>
      <c r="F2144" s="22" t="str">
        <f>VLOOKUP(C2144,Quotas!R:S,2,FALSE)</f>
        <v>AU</v>
      </c>
      <c r="G2144" s="4">
        <v>8091.72</v>
      </c>
    </row>
    <row r="2145" spans="1:7" x14ac:dyDescent="0.25">
      <c r="A2145" s="2" t="s">
        <v>4307</v>
      </c>
      <c r="B2145" s="3">
        <v>41519</v>
      </c>
      <c r="C2145" s="20" t="str">
        <f>VLOOKUP(D2145,Quotas!A:B,2,FALSE)</f>
        <v>Manager 16</v>
      </c>
      <c r="D2145" s="2" t="s">
        <v>138</v>
      </c>
      <c r="E2145" s="22" t="str">
        <f t="shared" si="33"/>
        <v>Q3</v>
      </c>
      <c r="F2145" s="22" t="str">
        <f>VLOOKUP(C2145,Quotas!R:S,2,FALSE)</f>
        <v>SE</v>
      </c>
      <c r="G2145" s="4">
        <v>5000</v>
      </c>
    </row>
    <row r="2146" spans="1:7" x14ac:dyDescent="0.25">
      <c r="A2146" s="2" t="s">
        <v>4308</v>
      </c>
      <c r="B2146" s="3">
        <v>41519</v>
      </c>
      <c r="C2146" s="20" t="str">
        <f>VLOOKUP(D2146,Quotas!A:B,2,FALSE)</f>
        <v>Manager 16</v>
      </c>
      <c r="D2146" s="2" t="s">
        <v>138</v>
      </c>
      <c r="E2146" s="22" t="str">
        <f t="shared" si="33"/>
        <v>Q3</v>
      </c>
      <c r="F2146" s="22" t="str">
        <f>VLOOKUP(C2146,Quotas!R:S,2,FALSE)</f>
        <v>SE</v>
      </c>
      <c r="G2146" s="4">
        <v>25700</v>
      </c>
    </row>
    <row r="2147" spans="1:7" x14ac:dyDescent="0.25">
      <c r="A2147" s="2" t="s">
        <v>986</v>
      </c>
      <c r="B2147" s="3">
        <v>41519</v>
      </c>
      <c r="C2147" s="20" t="str">
        <f>VLOOKUP(D2147,Quotas!A:B,2,FALSE)</f>
        <v>Manager 16</v>
      </c>
      <c r="D2147" s="2" t="s">
        <v>139</v>
      </c>
      <c r="E2147" s="22" t="str">
        <f t="shared" si="33"/>
        <v>Q3</v>
      </c>
      <c r="F2147" s="22" t="str">
        <f>VLOOKUP(C2147,Quotas!R:S,2,FALSE)</f>
        <v>SE</v>
      </c>
      <c r="G2147" s="4">
        <v>10992.68</v>
      </c>
    </row>
    <row r="2148" spans="1:7" x14ac:dyDescent="0.25">
      <c r="A2148" s="2" t="s">
        <v>2185</v>
      </c>
      <c r="B2148" s="3">
        <v>41519</v>
      </c>
      <c r="C2148" s="20" t="str">
        <f>VLOOKUP(D2148,Quotas!A:B,2,FALSE)</f>
        <v>Manager 9</v>
      </c>
      <c r="D2148" s="2" t="s">
        <v>20</v>
      </c>
      <c r="E2148" s="22" t="str">
        <f t="shared" si="33"/>
        <v>Q3</v>
      </c>
      <c r="F2148" s="22" t="str">
        <f>VLOOKUP(C2148,Quotas!R:S,2,FALSE)</f>
        <v>AU</v>
      </c>
      <c r="G2148" s="4">
        <v>4357.08</v>
      </c>
    </row>
    <row r="2149" spans="1:7" x14ac:dyDescent="0.25">
      <c r="A2149" s="2" t="s">
        <v>3470</v>
      </c>
      <c r="B2149" s="3">
        <v>41519</v>
      </c>
      <c r="C2149" s="20" t="str">
        <f>VLOOKUP(D2149,Quotas!A:B,2,FALSE)</f>
        <v>Manager 6</v>
      </c>
      <c r="D2149" s="2" t="s">
        <v>41</v>
      </c>
      <c r="E2149" s="22" t="str">
        <f t="shared" si="33"/>
        <v>Q3</v>
      </c>
      <c r="F2149" s="22" t="str">
        <f>VLOOKUP(C2149,Quotas!R:S,2,FALSE)</f>
        <v>AU</v>
      </c>
      <c r="G2149" s="4">
        <v>9642.5300000000007</v>
      </c>
    </row>
    <row r="2150" spans="1:7" x14ac:dyDescent="0.25">
      <c r="A2150" s="2" t="s">
        <v>1439</v>
      </c>
      <c r="B2150" s="3">
        <v>41519</v>
      </c>
      <c r="C2150" s="20" t="str">
        <f>VLOOKUP(D2150,Quotas!A:B,2,FALSE)</f>
        <v>Manager 6</v>
      </c>
      <c r="D2150" s="2" t="s">
        <v>44</v>
      </c>
      <c r="E2150" s="22" t="str">
        <f t="shared" si="33"/>
        <v>Q3</v>
      </c>
      <c r="F2150" s="22" t="str">
        <f>VLOOKUP(C2150,Quotas!R:S,2,FALSE)</f>
        <v>AU</v>
      </c>
      <c r="G2150" s="4">
        <v>33906.39</v>
      </c>
    </row>
    <row r="2151" spans="1:7" x14ac:dyDescent="0.25">
      <c r="A2151" s="2" t="s">
        <v>1440</v>
      </c>
      <c r="B2151" s="3">
        <v>41519</v>
      </c>
      <c r="C2151" s="20" t="str">
        <f>VLOOKUP(D2151,Quotas!A:B,2,FALSE)</f>
        <v>Manager 6</v>
      </c>
      <c r="D2151" s="2" t="s">
        <v>44</v>
      </c>
      <c r="E2151" s="22" t="str">
        <f t="shared" si="33"/>
        <v>Q3</v>
      </c>
      <c r="F2151" s="22" t="str">
        <f>VLOOKUP(C2151,Quotas!R:S,2,FALSE)</f>
        <v>AU</v>
      </c>
      <c r="G2151" s="4">
        <v>27491.11</v>
      </c>
    </row>
    <row r="2152" spans="1:7" x14ac:dyDescent="0.25">
      <c r="A2152" s="2" t="s">
        <v>1438</v>
      </c>
      <c r="B2152" s="3">
        <v>41519</v>
      </c>
      <c r="C2152" s="20" t="str">
        <f>VLOOKUP(D2152,Quotas!A:B,2,FALSE)</f>
        <v>Manager 6</v>
      </c>
      <c r="D2152" s="2" t="s">
        <v>46</v>
      </c>
      <c r="E2152" s="22" t="str">
        <f t="shared" si="33"/>
        <v>Q3</v>
      </c>
      <c r="F2152" s="22" t="str">
        <f>VLOOKUP(C2152,Quotas!R:S,2,FALSE)</f>
        <v>AU</v>
      </c>
      <c r="G2152" s="4">
        <v>0</v>
      </c>
    </row>
    <row r="2153" spans="1:7" x14ac:dyDescent="0.25">
      <c r="A2153" s="2" t="s">
        <v>3226</v>
      </c>
      <c r="B2153" s="3">
        <v>41519</v>
      </c>
      <c r="C2153" s="20" t="str">
        <f>VLOOKUP(D2153,Quotas!A:B,2,FALSE)</f>
        <v>Manager 13</v>
      </c>
      <c r="D2153" s="2" t="s">
        <v>51</v>
      </c>
      <c r="E2153" s="22" t="str">
        <f t="shared" si="33"/>
        <v>Q3</v>
      </c>
      <c r="F2153" s="22" t="str">
        <f>VLOOKUP(C2153,Quotas!R:S,2,FALSE)</f>
        <v>ST</v>
      </c>
      <c r="G2153" s="4">
        <v>17117.11</v>
      </c>
    </row>
    <row r="2154" spans="1:7" x14ac:dyDescent="0.25">
      <c r="A2154" s="2" t="s">
        <v>3225</v>
      </c>
      <c r="B2154" s="3">
        <v>41519</v>
      </c>
      <c r="C2154" s="20" t="str">
        <f>VLOOKUP(D2154,Quotas!A:B,2,FALSE)</f>
        <v>Manager 13</v>
      </c>
      <c r="D2154" s="2" t="s">
        <v>52</v>
      </c>
      <c r="E2154" s="22" t="str">
        <f t="shared" si="33"/>
        <v>Q3</v>
      </c>
      <c r="F2154" s="22" t="str">
        <f>VLOOKUP(C2154,Quotas!R:S,2,FALSE)</f>
        <v>ST</v>
      </c>
      <c r="G2154" s="4">
        <v>69391.710000000006</v>
      </c>
    </row>
    <row r="2155" spans="1:7" x14ac:dyDescent="0.25">
      <c r="A2155" s="2" t="s">
        <v>3958</v>
      </c>
      <c r="B2155" s="3">
        <v>41519</v>
      </c>
      <c r="C2155" s="20" t="str">
        <f>VLOOKUP(D2155,Quotas!A:B,2,FALSE)</f>
        <v>Manager 13</v>
      </c>
      <c r="D2155" s="2" t="s">
        <v>55</v>
      </c>
      <c r="E2155" s="22" t="str">
        <f t="shared" si="33"/>
        <v>Q3</v>
      </c>
      <c r="F2155" s="22" t="str">
        <f>VLOOKUP(C2155,Quotas!R:S,2,FALSE)</f>
        <v>ST</v>
      </c>
      <c r="G2155" s="4">
        <v>0</v>
      </c>
    </row>
    <row r="2156" spans="1:7" x14ac:dyDescent="0.25">
      <c r="A2156" s="2" t="s">
        <v>3959</v>
      </c>
      <c r="B2156" s="3">
        <v>41519</v>
      </c>
      <c r="C2156" s="20" t="str">
        <f>VLOOKUP(D2156,Quotas!A:B,2,FALSE)</f>
        <v>Manager 13</v>
      </c>
      <c r="D2156" s="2" t="s">
        <v>55</v>
      </c>
      <c r="E2156" s="22" t="str">
        <f t="shared" si="33"/>
        <v>Q3</v>
      </c>
      <c r="F2156" s="22" t="str">
        <f>VLOOKUP(C2156,Quotas!R:S,2,FALSE)</f>
        <v>ST</v>
      </c>
      <c r="G2156" s="4">
        <v>20229.310000000001</v>
      </c>
    </row>
    <row r="2157" spans="1:7" x14ac:dyDescent="0.25">
      <c r="A2157" s="2" t="s">
        <v>4142</v>
      </c>
      <c r="B2157" s="3">
        <v>41519</v>
      </c>
      <c r="C2157" s="20" t="str">
        <f>VLOOKUP(D2157,Quotas!A:B,2,FALSE)</f>
        <v>Manager 15</v>
      </c>
      <c r="D2157" s="2" t="s">
        <v>57</v>
      </c>
      <c r="E2157" s="22" t="str">
        <f t="shared" si="33"/>
        <v>Q3</v>
      </c>
      <c r="F2157" s="22" t="str">
        <f>VLOOKUP(C2157,Quotas!R:S,2,FALSE)</f>
        <v>AU</v>
      </c>
      <c r="G2157" s="4">
        <v>15561.01</v>
      </c>
    </row>
    <row r="2158" spans="1:7" x14ac:dyDescent="0.25">
      <c r="A2158" s="2" t="s">
        <v>4144</v>
      </c>
      <c r="B2158" s="3">
        <v>41519</v>
      </c>
      <c r="C2158" s="20" t="str">
        <f>VLOOKUP(D2158,Quotas!A:B,2,FALSE)</f>
        <v>Manager 15</v>
      </c>
      <c r="D2158" s="2" t="s">
        <v>59</v>
      </c>
      <c r="E2158" s="22" t="str">
        <f t="shared" si="33"/>
        <v>Q3</v>
      </c>
      <c r="F2158" s="22" t="str">
        <f>VLOOKUP(C2158,Quotas!R:S,2,FALSE)</f>
        <v>AU</v>
      </c>
      <c r="G2158" s="4">
        <v>24897.61</v>
      </c>
    </row>
    <row r="2159" spans="1:7" x14ac:dyDescent="0.25">
      <c r="A2159" s="2" t="s">
        <v>4140</v>
      </c>
      <c r="B2159" s="3">
        <v>41519</v>
      </c>
      <c r="C2159" s="20" t="str">
        <f>VLOOKUP(D2159,Quotas!A:B,2,FALSE)</f>
        <v>Manager 15</v>
      </c>
      <c r="D2159" s="2" t="s">
        <v>60</v>
      </c>
      <c r="E2159" s="22" t="str">
        <f t="shared" si="33"/>
        <v>Q3</v>
      </c>
      <c r="F2159" s="22" t="str">
        <f>VLOOKUP(C2159,Quotas!R:S,2,FALSE)</f>
        <v>AU</v>
      </c>
      <c r="G2159" s="4">
        <v>1556.1</v>
      </c>
    </row>
    <row r="2160" spans="1:7" x14ac:dyDescent="0.25">
      <c r="A2160" s="2" t="s">
        <v>4141</v>
      </c>
      <c r="B2160" s="3">
        <v>41519</v>
      </c>
      <c r="C2160" s="20" t="str">
        <f>VLOOKUP(D2160,Quotas!A:B,2,FALSE)</f>
        <v>Manager 15</v>
      </c>
      <c r="D2160" s="2" t="s">
        <v>61</v>
      </c>
      <c r="E2160" s="22" t="str">
        <f t="shared" si="33"/>
        <v>Q3</v>
      </c>
      <c r="F2160" s="22" t="str">
        <f>VLOOKUP(C2160,Quotas!R:S,2,FALSE)</f>
        <v>AU</v>
      </c>
      <c r="G2160" s="4">
        <v>24378.91</v>
      </c>
    </row>
    <row r="2161" spans="1:7" x14ac:dyDescent="0.25">
      <c r="A2161" s="2" t="s">
        <v>4143</v>
      </c>
      <c r="B2161" s="3">
        <v>41519</v>
      </c>
      <c r="C2161" s="20" t="str">
        <f>VLOOKUP(D2161,Quotas!A:B,2,FALSE)</f>
        <v>Manager 15</v>
      </c>
      <c r="D2161" s="2" t="s">
        <v>65</v>
      </c>
      <c r="E2161" s="22" t="str">
        <f t="shared" si="33"/>
        <v>Q3</v>
      </c>
      <c r="F2161" s="22" t="str">
        <f>VLOOKUP(C2161,Quotas!R:S,2,FALSE)</f>
        <v>AU</v>
      </c>
      <c r="G2161" s="4">
        <v>22304.11</v>
      </c>
    </row>
    <row r="2162" spans="1:7" x14ac:dyDescent="0.25">
      <c r="A2162" s="2" t="s">
        <v>3553</v>
      </c>
      <c r="B2162" s="3">
        <v>41519</v>
      </c>
      <c r="C2162" s="20" t="str">
        <f>VLOOKUP(D2162,Quotas!A:B,2,FALSE)</f>
        <v>Manager 5</v>
      </c>
      <c r="D2162" s="2" t="s">
        <v>68</v>
      </c>
      <c r="E2162" s="22" t="str">
        <f t="shared" si="33"/>
        <v>Q3</v>
      </c>
      <c r="F2162" s="22" t="str">
        <f>VLOOKUP(C2162,Quotas!R:S,2,FALSE)</f>
        <v>SE</v>
      </c>
      <c r="G2162" s="4">
        <v>8700</v>
      </c>
    </row>
    <row r="2163" spans="1:7" x14ac:dyDescent="0.25">
      <c r="A2163" s="2" t="s">
        <v>346</v>
      </c>
      <c r="B2163" s="3">
        <v>41519</v>
      </c>
      <c r="C2163" s="20" t="str">
        <f>VLOOKUP(D2163,Quotas!A:B,2,FALSE)</f>
        <v>Manager 2</v>
      </c>
      <c r="D2163" s="2" t="s">
        <v>11</v>
      </c>
      <c r="E2163" s="22" t="str">
        <f t="shared" si="33"/>
        <v>Q3</v>
      </c>
      <c r="F2163" s="22" t="str">
        <f>VLOOKUP(C2163,Quotas!R:S,2,FALSE)</f>
        <v>AU</v>
      </c>
      <c r="G2163" s="4">
        <v>12448.8</v>
      </c>
    </row>
    <row r="2164" spans="1:7" x14ac:dyDescent="0.25">
      <c r="A2164" s="2" t="s">
        <v>1822</v>
      </c>
      <c r="B2164" s="3">
        <v>41519</v>
      </c>
      <c r="C2164" s="20" t="str">
        <f>VLOOKUP(D2164,Quotas!A:B,2,FALSE)</f>
        <v>Manager 14</v>
      </c>
      <c r="D2164" s="2" t="s">
        <v>97</v>
      </c>
      <c r="E2164" s="22" t="str">
        <f t="shared" si="33"/>
        <v>Q3</v>
      </c>
      <c r="F2164" s="22" t="str">
        <f>VLOOKUP(C2164,Quotas!R:S,2,FALSE)</f>
        <v>IN</v>
      </c>
      <c r="G2164" s="4">
        <v>3475.1</v>
      </c>
    </row>
    <row r="2165" spans="1:7" x14ac:dyDescent="0.25">
      <c r="A2165" s="2" t="s">
        <v>1823</v>
      </c>
      <c r="B2165" s="3">
        <v>41519</v>
      </c>
      <c r="C2165" s="20" t="str">
        <f>VLOOKUP(D2165,Quotas!A:B,2,FALSE)</f>
        <v>Manager 14</v>
      </c>
      <c r="D2165" s="2" t="s">
        <v>97</v>
      </c>
      <c r="E2165" s="22" t="str">
        <f t="shared" si="33"/>
        <v>Q3</v>
      </c>
      <c r="F2165" s="22" t="str">
        <f>VLOOKUP(C2165,Quotas!R:S,2,FALSE)</f>
        <v>IN</v>
      </c>
      <c r="G2165" s="4">
        <v>0</v>
      </c>
    </row>
    <row r="2166" spans="1:7" x14ac:dyDescent="0.25">
      <c r="A2166" s="2" t="s">
        <v>2528</v>
      </c>
      <c r="B2166" s="3">
        <v>41520</v>
      </c>
      <c r="C2166" s="20" t="str">
        <f>VLOOKUP(D2166,Quotas!A:B,2,FALSE)</f>
        <v>Manager 11</v>
      </c>
      <c r="D2166" s="2" t="s">
        <v>113</v>
      </c>
      <c r="E2166" s="22" t="str">
        <f t="shared" si="33"/>
        <v>Q3</v>
      </c>
      <c r="F2166" s="22" t="str">
        <f>VLOOKUP(C2166,Quotas!R:S,2,FALSE)</f>
        <v>IN</v>
      </c>
      <c r="G2166" s="4">
        <v>6103.68</v>
      </c>
    </row>
    <row r="2167" spans="1:7" x14ac:dyDescent="0.25">
      <c r="A2167" s="2" t="s">
        <v>2529</v>
      </c>
      <c r="B2167" s="3">
        <v>41520</v>
      </c>
      <c r="C2167" s="20" t="str">
        <f>VLOOKUP(D2167,Quotas!A:B,2,FALSE)</f>
        <v>Manager 11</v>
      </c>
      <c r="D2167" s="2" t="s">
        <v>113</v>
      </c>
      <c r="E2167" s="22" t="str">
        <f t="shared" si="33"/>
        <v>Q3</v>
      </c>
      <c r="F2167" s="22" t="str">
        <f>VLOOKUP(C2167,Quotas!R:S,2,FALSE)</f>
        <v>IN</v>
      </c>
      <c r="G2167" s="4">
        <v>4462.76</v>
      </c>
    </row>
    <row r="2168" spans="1:7" x14ac:dyDescent="0.25">
      <c r="A2168" s="2" t="s">
        <v>2187</v>
      </c>
      <c r="B2168" s="3">
        <v>41520</v>
      </c>
      <c r="C2168" s="20" t="str">
        <f>VLOOKUP(D2168,Quotas!A:B,2,FALSE)</f>
        <v>Manager 9</v>
      </c>
      <c r="D2168" s="2" t="s">
        <v>15</v>
      </c>
      <c r="E2168" s="22" t="str">
        <f t="shared" si="33"/>
        <v>Q3</v>
      </c>
      <c r="F2168" s="22" t="str">
        <f>VLOOKUP(C2168,Quotas!R:S,2,FALSE)</f>
        <v>AU</v>
      </c>
      <c r="G2168" s="4">
        <v>10892.7</v>
      </c>
    </row>
    <row r="2169" spans="1:7" x14ac:dyDescent="0.25">
      <c r="A2169" s="2" t="s">
        <v>2188</v>
      </c>
      <c r="B2169" s="3">
        <v>41520</v>
      </c>
      <c r="C2169" s="20" t="str">
        <f>VLOOKUP(D2169,Quotas!A:B,2,FALSE)</f>
        <v>Manager 9</v>
      </c>
      <c r="D2169" s="2" t="s">
        <v>15</v>
      </c>
      <c r="E2169" s="22" t="str">
        <f t="shared" si="33"/>
        <v>Q3</v>
      </c>
      <c r="F2169" s="22" t="str">
        <f>VLOOKUP(C2169,Quotas!R:S,2,FALSE)</f>
        <v>AU</v>
      </c>
      <c r="G2169" s="4">
        <v>103740.04</v>
      </c>
    </row>
    <row r="2170" spans="1:7" x14ac:dyDescent="0.25">
      <c r="A2170" s="2" t="s">
        <v>2189</v>
      </c>
      <c r="B2170" s="3">
        <v>41520</v>
      </c>
      <c r="C2170" s="20" t="str">
        <f>VLOOKUP(D2170,Quotas!A:B,2,FALSE)</f>
        <v>Manager 9</v>
      </c>
      <c r="D2170" s="2" t="s">
        <v>15</v>
      </c>
      <c r="E2170" s="22" t="str">
        <f t="shared" si="33"/>
        <v>Q3</v>
      </c>
      <c r="F2170" s="22" t="str">
        <f>VLOOKUP(C2170,Quotas!R:S,2,FALSE)</f>
        <v>AU</v>
      </c>
      <c r="G2170" s="4">
        <v>34234.21</v>
      </c>
    </row>
    <row r="2171" spans="1:7" x14ac:dyDescent="0.25">
      <c r="A2171" s="2" t="s">
        <v>1442</v>
      </c>
      <c r="B2171" s="3">
        <v>41520</v>
      </c>
      <c r="C2171" s="20" t="str">
        <f>VLOOKUP(D2171,Quotas!A:B,2,FALSE)</f>
        <v>Manager 6</v>
      </c>
      <c r="D2171" s="2" t="s">
        <v>44</v>
      </c>
      <c r="E2171" s="22" t="str">
        <f t="shared" si="33"/>
        <v>Q3</v>
      </c>
      <c r="F2171" s="22" t="str">
        <f>VLOOKUP(C2171,Quotas!R:S,2,FALSE)</f>
        <v>AU</v>
      </c>
      <c r="G2171" s="4">
        <v>3112.2</v>
      </c>
    </row>
    <row r="2172" spans="1:7" x14ac:dyDescent="0.25">
      <c r="A2172" s="2" t="s">
        <v>1441</v>
      </c>
      <c r="B2172" s="3">
        <v>41520</v>
      </c>
      <c r="C2172" s="20" t="str">
        <f>VLOOKUP(D2172,Quotas!A:B,2,FALSE)</f>
        <v>Manager 6</v>
      </c>
      <c r="D2172" s="2" t="s">
        <v>46</v>
      </c>
      <c r="E2172" s="22" t="str">
        <f t="shared" si="33"/>
        <v>Q3</v>
      </c>
      <c r="F2172" s="22" t="str">
        <f>VLOOKUP(C2172,Quotas!R:S,2,FALSE)</f>
        <v>AU</v>
      </c>
      <c r="G2172" s="4">
        <v>25935.01</v>
      </c>
    </row>
    <row r="2173" spans="1:7" x14ac:dyDescent="0.25">
      <c r="A2173" s="2" t="s">
        <v>3960</v>
      </c>
      <c r="B2173" s="3">
        <v>41520</v>
      </c>
      <c r="C2173" s="20" t="str">
        <f>VLOOKUP(D2173,Quotas!A:B,2,FALSE)</f>
        <v>Manager 13</v>
      </c>
      <c r="D2173" s="2" t="s">
        <v>55</v>
      </c>
      <c r="E2173" s="22" t="str">
        <f t="shared" si="33"/>
        <v>Q3</v>
      </c>
      <c r="F2173" s="22" t="str">
        <f>VLOOKUP(C2173,Quotas!R:S,2,FALSE)</f>
        <v>ST</v>
      </c>
      <c r="G2173" s="4">
        <v>4291.67</v>
      </c>
    </row>
    <row r="2174" spans="1:7" x14ac:dyDescent="0.25">
      <c r="A2174" s="2" t="s">
        <v>3961</v>
      </c>
      <c r="B2174" s="3">
        <v>41520</v>
      </c>
      <c r="C2174" s="20" t="str">
        <f>VLOOKUP(D2174,Quotas!A:B,2,FALSE)</f>
        <v>Manager 13</v>
      </c>
      <c r="D2174" s="2" t="s">
        <v>55</v>
      </c>
      <c r="E2174" s="22" t="str">
        <f t="shared" si="33"/>
        <v>Q3</v>
      </c>
      <c r="F2174" s="22" t="str">
        <f>VLOOKUP(C2174,Quotas!R:S,2,FALSE)</f>
        <v>ST</v>
      </c>
      <c r="G2174" s="4">
        <v>7490.03</v>
      </c>
    </row>
    <row r="2175" spans="1:7" x14ac:dyDescent="0.25">
      <c r="A2175" s="2" t="s">
        <v>3837</v>
      </c>
      <c r="B2175" s="3">
        <v>41520</v>
      </c>
      <c r="C2175" s="20" t="str">
        <f>VLOOKUP(D2175,Quotas!A:B,2,FALSE)</f>
        <v>Manager 15</v>
      </c>
      <c r="D2175" s="2" t="s">
        <v>58</v>
      </c>
      <c r="E2175" s="22" t="str">
        <f t="shared" si="33"/>
        <v>Q3</v>
      </c>
      <c r="F2175" s="22" t="str">
        <f>VLOOKUP(C2175,Quotas!R:S,2,FALSE)</f>
        <v>AU</v>
      </c>
      <c r="G2175" s="4">
        <v>12448.8</v>
      </c>
    </row>
    <row r="2176" spans="1:7" x14ac:dyDescent="0.25">
      <c r="A2176" s="2" t="s">
        <v>4146</v>
      </c>
      <c r="B2176" s="3">
        <v>41520</v>
      </c>
      <c r="C2176" s="20" t="str">
        <f>VLOOKUP(D2176,Quotas!A:B,2,FALSE)</f>
        <v>Manager 15</v>
      </c>
      <c r="D2176" s="2" t="s">
        <v>59</v>
      </c>
      <c r="E2176" s="22" t="str">
        <f t="shared" si="33"/>
        <v>Q3</v>
      </c>
      <c r="F2176" s="22" t="str">
        <f>VLOOKUP(C2176,Quotas!R:S,2,FALSE)</f>
        <v>AU</v>
      </c>
      <c r="G2176" s="4">
        <v>0</v>
      </c>
    </row>
    <row r="2177" spans="1:7" x14ac:dyDescent="0.25">
      <c r="A2177" s="2" t="s">
        <v>4145</v>
      </c>
      <c r="B2177" s="3">
        <v>41520</v>
      </c>
      <c r="C2177" s="20" t="str">
        <f>VLOOKUP(D2177,Quotas!A:B,2,FALSE)</f>
        <v>Manager 15</v>
      </c>
      <c r="D2177" s="2" t="s">
        <v>60</v>
      </c>
      <c r="E2177" s="22" t="str">
        <f t="shared" si="33"/>
        <v>Q3</v>
      </c>
      <c r="F2177" s="22" t="str">
        <f>VLOOKUP(C2177,Quotas!R:S,2,FALSE)</f>
        <v>AU</v>
      </c>
      <c r="G2177" s="4">
        <v>0</v>
      </c>
    </row>
    <row r="2178" spans="1:7" x14ac:dyDescent="0.25">
      <c r="A2178" s="2" t="s">
        <v>2712</v>
      </c>
      <c r="B2178" s="3">
        <v>41520</v>
      </c>
      <c r="C2178" s="20" t="str">
        <f>VLOOKUP(D2178,Quotas!A:B,2,FALSE)</f>
        <v>Manager 12</v>
      </c>
      <c r="D2178" s="2" t="s">
        <v>79</v>
      </c>
      <c r="E2178" s="22" t="str">
        <f t="shared" si="33"/>
        <v>Q3</v>
      </c>
      <c r="F2178" s="22" t="str">
        <f>VLOOKUP(C2178,Quotas!R:S,2,FALSE)</f>
        <v>ST</v>
      </c>
      <c r="G2178" s="4">
        <v>2714.7</v>
      </c>
    </row>
    <row r="2179" spans="1:7" x14ac:dyDescent="0.25">
      <c r="A2179" s="2" t="s">
        <v>347</v>
      </c>
      <c r="B2179" s="3">
        <v>41520</v>
      </c>
      <c r="C2179" s="20" t="str">
        <f>VLOOKUP(D2179,Quotas!A:B,2,FALSE)</f>
        <v>Manager 2</v>
      </c>
      <c r="D2179" s="2" t="s">
        <v>11</v>
      </c>
      <c r="E2179" s="22" t="str">
        <f t="shared" ref="E2179:E2242" si="34">"Q"&amp;ROUNDUP(MONTH(B2179)/3,0)</f>
        <v>Q3</v>
      </c>
      <c r="F2179" s="22" t="str">
        <f>VLOOKUP(C2179,Quotas!R:S,2,FALSE)</f>
        <v>AU</v>
      </c>
      <c r="G2179" s="4">
        <v>12448.8</v>
      </c>
    </row>
    <row r="2180" spans="1:7" x14ac:dyDescent="0.25">
      <c r="A2180" s="2" t="s">
        <v>1445</v>
      </c>
      <c r="B2180" s="3">
        <v>41521</v>
      </c>
      <c r="C2180" s="20" t="str">
        <f>VLOOKUP(D2180,Quotas!A:B,2,FALSE)</f>
        <v>Manager 6</v>
      </c>
      <c r="D2180" s="2" t="s">
        <v>42</v>
      </c>
      <c r="E2180" s="22" t="str">
        <f t="shared" si="34"/>
        <v>Q3</v>
      </c>
      <c r="F2180" s="22" t="str">
        <f>VLOOKUP(C2180,Quotas!R:S,2,FALSE)</f>
        <v>AU</v>
      </c>
      <c r="G2180" s="4">
        <v>31163.51</v>
      </c>
    </row>
    <row r="2181" spans="1:7" x14ac:dyDescent="0.25">
      <c r="A2181" s="2" t="s">
        <v>1444</v>
      </c>
      <c r="B2181" s="3">
        <v>41521</v>
      </c>
      <c r="C2181" s="20" t="str">
        <f>VLOOKUP(D2181,Quotas!A:B,2,FALSE)</f>
        <v>Manager 6</v>
      </c>
      <c r="D2181" s="2" t="s">
        <v>44</v>
      </c>
      <c r="E2181" s="22" t="str">
        <f t="shared" si="34"/>
        <v>Q3</v>
      </c>
      <c r="F2181" s="22" t="str">
        <f>VLOOKUP(C2181,Quotas!R:S,2,FALSE)</f>
        <v>AU</v>
      </c>
      <c r="G2181" s="4">
        <v>13486.2</v>
      </c>
    </row>
    <row r="2182" spans="1:7" x14ac:dyDescent="0.25">
      <c r="A2182" s="2" t="s">
        <v>1443</v>
      </c>
      <c r="B2182" s="3">
        <v>41521</v>
      </c>
      <c r="C2182" s="20" t="str">
        <f>VLOOKUP(D2182,Quotas!A:B,2,FALSE)</f>
        <v>Manager 6</v>
      </c>
      <c r="D2182" s="2" t="s">
        <v>46</v>
      </c>
      <c r="E2182" s="22" t="str">
        <f t="shared" si="34"/>
        <v>Q3</v>
      </c>
      <c r="F2182" s="22" t="str">
        <f>VLOOKUP(C2182,Quotas!R:S,2,FALSE)</f>
        <v>AU</v>
      </c>
      <c r="G2182" s="4">
        <v>0</v>
      </c>
    </row>
    <row r="2183" spans="1:7" x14ac:dyDescent="0.25">
      <c r="A2183" s="2" t="s">
        <v>3229</v>
      </c>
      <c r="B2183" s="3">
        <v>41521</v>
      </c>
      <c r="C2183" s="20" t="str">
        <f>VLOOKUP(D2183,Quotas!A:B,2,FALSE)</f>
        <v>Manager 13</v>
      </c>
      <c r="D2183" s="2" t="s">
        <v>51</v>
      </c>
      <c r="E2183" s="22" t="str">
        <f t="shared" si="34"/>
        <v>Q3</v>
      </c>
      <c r="F2183" s="22" t="str">
        <f>VLOOKUP(C2183,Quotas!R:S,2,FALSE)</f>
        <v>ST</v>
      </c>
      <c r="G2183" s="4">
        <v>0</v>
      </c>
    </row>
    <row r="2184" spans="1:7" x14ac:dyDescent="0.25">
      <c r="A2184" s="2" t="s">
        <v>3227</v>
      </c>
      <c r="B2184" s="3">
        <v>41521</v>
      </c>
      <c r="C2184" s="20" t="str">
        <f>VLOOKUP(D2184,Quotas!A:B,2,FALSE)</f>
        <v>Manager 13</v>
      </c>
      <c r="D2184" s="2" t="s">
        <v>52</v>
      </c>
      <c r="E2184" s="22" t="str">
        <f t="shared" si="34"/>
        <v>Q3</v>
      </c>
      <c r="F2184" s="22" t="str">
        <f>VLOOKUP(C2184,Quotas!R:S,2,FALSE)</f>
        <v>ST</v>
      </c>
      <c r="G2184" s="4">
        <v>0</v>
      </c>
    </row>
    <row r="2185" spans="1:7" x14ac:dyDescent="0.25">
      <c r="A2185" s="2" t="s">
        <v>3962</v>
      </c>
      <c r="B2185" s="3">
        <v>41521</v>
      </c>
      <c r="C2185" s="20" t="str">
        <f>VLOOKUP(D2185,Quotas!A:B,2,FALSE)</f>
        <v>Manager 13</v>
      </c>
      <c r="D2185" s="2" t="s">
        <v>53</v>
      </c>
      <c r="E2185" s="22" t="str">
        <f t="shared" si="34"/>
        <v>Q3</v>
      </c>
      <c r="F2185" s="22" t="str">
        <f>VLOOKUP(C2185,Quotas!R:S,2,FALSE)</f>
        <v>ST</v>
      </c>
      <c r="G2185" s="4">
        <v>0</v>
      </c>
    </row>
    <row r="2186" spans="1:7" x14ac:dyDescent="0.25">
      <c r="A2186" s="2" t="s">
        <v>3228</v>
      </c>
      <c r="B2186" s="3">
        <v>41521</v>
      </c>
      <c r="C2186" s="20" t="str">
        <f>VLOOKUP(D2186,Quotas!A:B,2,FALSE)</f>
        <v>Manager 13</v>
      </c>
      <c r="D2186" s="2" t="s">
        <v>54</v>
      </c>
      <c r="E2186" s="22" t="str">
        <f t="shared" si="34"/>
        <v>Q3</v>
      </c>
      <c r="F2186" s="22" t="str">
        <f>VLOOKUP(C2186,Quotas!R:S,2,FALSE)</f>
        <v>ST</v>
      </c>
      <c r="G2186" s="4">
        <v>0</v>
      </c>
    </row>
    <row r="2187" spans="1:7" x14ac:dyDescent="0.25">
      <c r="A2187" s="2" t="s">
        <v>3963</v>
      </c>
      <c r="B2187" s="3">
        <v>41521</v>
      </c>
      <c r="C2187" s="20" t="str">
        <f>VLOOKUP(D2187,Quotas!A:B,2,FALSE)</f>
        <v>Manager 13</v>
      </c>
      <c r="D2187" s="2" t="s">
        <v>55</v>
      </c>
      <c r="E2187" s="22" t="str">
        <f t="shared" si="34"/>
        <v>Q3</v>
      </c>
      <c r="F2187" s="22" t="str">
        <f>VLOOKUP(C2187,Quotas!R:S,2,FALSE)</f>
        <v>ST</v>
      </c>
      <c r="G2187" s="4">
        <v>0</v>
      </c>
    </row>
    <row r="2188" spans="1:7" x14ac:dyDescent="0.25">
      <c r="A2188" s="2" t="s">
        <v>3964</v>
      </c>
      <c r="B2188" s="3">
        <v>41521</v>
      </c>
      <c r="C2188" s="20" t="str">
        <f>VLOOKUP(D2188,Quotas!A:B,2,FALSE)</f>
        <v>Manager 13</v>
      </c>
      <c r="D2188" s="2" t="s">
        <v>55</v>
      </c>
      <c r="E2188" s="22" t="str">
        <f t="shared" si="34"/>
        <v>Q3</v>
      </c>
      <c r="F2188" s="22" t="str">
        <f>VLOOKUP(C2188,Quotas!R:S,2,FALSE)</f>
        <v>ST</v>
      </c>
      <c r="G2188" s="4">
        <v>5446.35</v>
      </c>
    </row>
    <row r="2189" spans="1:7" x14ac:dyDescent="0.25">
      <c r="A2189" s="2" t="s">
        <v>3965</v>
      </c>
      <c r="B2189" s="3">
        <v>41521</v>
      </c>
      <c r="C2189" s="20" t="str">
        <f>VLOOKUP(D2189,Quotas!A:B,2,FALSE)</f>
        <v>Manager 13</v>
      </c>
      <c r="D2189" s="2" t="s">
        <v>55</v>
      </c>
      <c r="E2189" s="22" t="str">
        <f t="shared" si="34"/>
        <v>Q3</v>
      </c>
      <c r="F2189" s="22" t="str">
        <f>VLOOKUP(C2189,Quotas!R:S,2,FALSE)</f>
        <v>ST</v>
      </c>
      <c r="G2189" s="4">
        <v>0</v>
      </c>
    </row>
    <row r="2190" spans="1:7" x14ac:dyDescent="0.25">
      <c r="A2190" s="2" t="s">
        <v>3554</v>
      </c>
      <c r="B2190" s="3">
        <v>41521</v>
      </c>
      <c r="C2190" s="20" t="str">
        <f>VLOOKUP(D2190,Quotas!A:B,2,FALSE)</f>
        <v>Manager 5</v>
      </c>
      <c r="D2190" s="2" t="s">
        <v>68</v>
      </c>
      <c r="E2190" s="22" t="str">
        <f t="shared" si="34"/>
        <v>Q3</v>
      </c>
      <c r="F2190" s="22" t="str">
        <f>VLOOKUP(C2190,Quotas!R:S,2,FALSE)</f>
        <v>SE</v>
      </c>
      <c r="G2190" s="4">
        <v>26000</v>
      </c>
    </row>
    <row r="2191" spans="1:7" x14ac:dyDescent="0.25">
      <c r="A2191" s="2" t="s">
        <v>3555</v>
      </c>
      <c r="B2191" s="3">
        <v>41521</v>
      </c>
      <c r="C2191" s="20" t="str">
        <f>VLOOKUP(D2191,Quotas!A:B,2,FALSE)</f>
        <v>Manager 5</v>
      </c>
      <c r="D2191" s="2" t="s">
        <v>68</v>
      </c>
      <c r="E2191" s="22" t="str">
        <f t="shared" si="34"/>
        <v>Q3</v>
      </c>
      <c r="F2191" s="22" t="str">
        <f>VLOOKUP(C2191,Quotas!R:S,2,FALSE)</f>
        <v>SE</v>
      </c>
      <c r="G2191" s="4">
        <v>12900</v>
      </c>
    </row>
    <row r="2192" spans="1:7" x14ac:dyDescent="0.25">
      <c r="A2192" s="2" t="s">
        <v>2713</v>
      </c>
      <c r="B2192" s="3">
        <v>41521</v>
      </c>
      <c r="C2192" s="20" t="str">
        <f>VLOOKUP(D2192,Quotas!A:B,2,FALSE)</f>
        <v>Manager 12</v>
      </c>
      <c r="D2192" s="2" t="s">
        <v>79</v>
      </c>
      <c r="E2192" s="22" t="str">
        <f t="shared" si="34"/>
        <v>Q3</v>
      </c>
      <c r="F2192" s="22" t="str">
        <f>VLOOKUP(C2192,Quotas!R:S,2,FALSE)</f>
        <v>ST</v>
      </c>
      <c r="G2192" s="4">
        <v>3132.34</v>
      </c>
    </row>
    <row r="2193" spans="1:7" x14ac:dyDescent="0.25">
      <c r="A2193" s="2" t="s">
        <v>2714</v>
      </c>
      <c r="B2193" s="3">
        <v>41521</v>
      </c>
      <c r="C2193" s="20" t="str">
        <f>VLOOKUP(D2193,Quotas!A:B,2,FALSE)</f>
        <v>Manager 12</v>
      </c>
      <c r="D2193" s="2" t="s">
        <v>79</v>
      </c>
      <c r="E2193" s="22" t="str">
        <f t="shared" si="34"/>
        <v>Q3</v>
      </c>
      <c r="F2193" s="22" t="str">
        <f>VLOOKUP(C2193,Quotas!R:S,2,FALSE)</f>
        <v>ST</v>
      </c>
      <c r="G2193" s="4">
        <v>12017.5</v>
      </c>
    </row>
    <row r="2194" spans="1:7" x14ac:dyDescent="0.25">
      <c r="A2194" s="2" t="s">
        <v>777</v>
      </c>
      <c r="B2194" s="3">
        <v>41521</v>
      </c>
      <c r="C2194" s="20" t="str">
        <f>VLOOKUP(D2194,Quotas!A:B,2,FALSE)</f>
        <v>Manager 5</v>
      </c>
      <c r="D2194" s="2" t="s">
        <v>83</v>
      </c>
      <c r="E2194" s="22" t="str">
        <f t="shared" si="34"/>
        <v>Q3</v>
      </c>
      <c r="F2194" s="22" t="str">
        <f>VLOOKUP(C2194,Quotas!R:S,2,FALSE)</f>
        <v>SE</v>
      </c>
      <c r="G2194" s="4">
        <v>35000</v>
      </c>
    </row>
    <row r="2195" spans="1:7" x14ac:dyDescent="0.25">
      <c r="A2195" s="2" t="s">
        <v>1755</v>
      </c>
      <c r="B2195" s="3">
        <v>41522</v>
      </c>
      <c r="C2195" s="20" t="str">
        <f>VLOOKUP(D2195,Quotas!A:B,2,FALSE)</f>
        <v>Manager 11</v>
      </c>
      <c r="D2195" s="2" t="s">
        <v>105</v>
      </c>
      <c r="E2195" s="22" t="str">
        <f t="shared" si="34"/>
        <v>Q3</v>
      </c>
      <c r="F2195" s="22" t="str">
        <f>VLOOKUP(C2195,Quotas!R:S,2,FALSE)</f>
        <v>IN</v>
      </c>
      <c r="G2195" s="4">
        <v>7600</v>
      </c>
    </row>
    <row r="2196" spans="1:7" x14ac:dyDescent="0.25">
      <c r="A2196" s="2" t="s">
        <v>2190</v>
      </c>
      <c r="B2196" s="3">
        <v>41522</v>
      </c>
      <c r="C2196" s="20" t="str">
        <f>VLOOKUP(D2196,Quotas!A:B,2,FALSE)</f>
        <v>Manager 9</v>
      </c>
      <c r="D2196" s="2" t="s">
        <v>20</v>
      </c>
      <c r="E2196" s="22" t="str">
        <f t="shared" si="34"/>
        <v>Q3</v>
      </c>
      <c r="F2196" s="22" t="str">
        <f>VLOOKUP(C2196,Quotas!R:S,2,FALSE)</f>
        <v>AU</v>
      </c>
      <c r="G2196" s="4">
        <v>8817.9</v>
      </c>
    </row>
    <row r="2197" spans="1:7" x14ac:dyDescent="0.25">
      <c r="A2197" s="2" t="s">
        <v>2888</v>
      </c>
      <c r="B2197" s="3">
        <v>41522</v>
      </c>
      <c r="C2197" s="20" t="str">
        <f>VLOOKUP(D2197,Quotas!A:B,2,FALSE)</f>
        <v>Manager 13</v>
      </c>
      <c r="D2197" s="2" t="s">
        <v>36</v>
      </c>
      <c r="E2197" s="22" t="str">
        <f t="shared" si="34"/>
        <v>Q3</v>
      </c>
      <c r="F2197" s="22" t="str">
        <f>VLOOKUP(C2197,Quotas!R:S,2,FALSE)</f>
        <v>ST</v>
      </c>
      <c r="G2197" s="4">
        <v>5884.56</v>
      </c>
    </row>
    <row r="2198" spans="1:7" x14ac:dyDescent="0.25">
      <c r="A2198" s="2" t="s">
        <v>1602</v>
      </c>
      <c r="B2198" s="3">
        <v>41522</v>
      </c>
      <c r="C2198" s="20" t="str">
        <f>VLOOKUP(D2198,Quotas!A:B,2,FALSE)</f>
        <v>Manager 6</v>
      </c>
      <c r="D2198" s="2" t="s">
        <v>40</v>
      </c>
      <c r="E2198" s="22" t="str">
        <f t="shared" si="34"/>
        <v>Q3</v>
      </c>
      <c r="F2198" s="22" t="str">
        <f>VLOOKUP(C2198,Quotas!R:S,2,FALSE)</f>
        <v>AU</v>
      </c>
      <c r="G2198" s="4">
        <v>6216.67</v>
      </c>
    </row>
    <row r="2199" spans="1:7" x14ac:dyDescent="0.25">
      <c r="A2199" s="2" t="s">
        <v>1161</v>
      </c>
      <c r="B2199" s="3">
        <v>41522</v>
      </c>
      <c r="C2199" s="20" t="str">
        <f>VLOOKUP(D2199,Quotas!A:B,2,FALSE)</f>
        <v>Manager 6</v>
      </c>
      <c r="D2199" s="2" t="s">
        <v>43</v>
      </c>
      <c r="E2199" s="22" t="str">
        <f t="shared" si="34"/>
        <v>Q3</v>
      </c>
      <c r="F2199" s="22" t="str">
        <f>VLOOKUP(C2199,Quotas!R:S,2,FALSE)</f>
        <v>AU</v>
      </c>
      <c r="G2199" s="4">
        <v>0</v>
      </c>
    </row>
    <row r="2200" spans="1:7" x14ac:dyDescent="0.25">
      <c r="A2200" s="2" t="s">
        <v>3230</v>
      </c>
      <c r="B2200" s="3">
        <v>41522</v>
      </c>
      <c r="C2200" s="20" t="str">
        <f>VLOOKUP(D2200,Quotas!A:B,2,FALSE)</f>
        <v>Manager 13</v>
      </c>
      <c r="D2200" s="2" t="s">
        <v>51</v>
      </c>
      <c r="E2200" s="22" t="str">
        <f t="shared" si="34"/>
        <v>Q3</v>
      </c>
      <c r="F2200" s="22" t="str">
        <f>VLOOKUP(C2200,Quotas!R:S,2,FALSE)</f>
        <v>ST</v>
      </c>
      <c r="G2200" s="4">
        <v>0</v>
      </c>
    </row>
    <row r="2201" spans="1:7" x14ac:dyDescent="0.25">
      <c r="A2201" s="2" t="s">
        <v>3966</v>
      </c>
      <c r="B2201" s="3">
        <v>41522</v>
      </c>
      <c r="C2201" s="20" t="str">
        <f>VLOOKUP(D2201,Quotas!A:B,2,FALSE)</f>
        <v>Manager 13</v>
      </c>
      <c r="D2201" s="2" t="s">
        <v>53</v>
      </c>
      <c r="E2201" s="22" t="str">
        <f t="shared" si="34"/>
        <v>Q3</v>
      </c>
      <c r="F2201" s="22" t="str">
        <f>VLOOKUP(C2201,Quotas!R:S,2,FALSE)</f>
        <v>ST</v>
      </c>
      <c r="G2201" s="4">
        <v>0</v>
      </c>
    </row>
    <row r="2202" spans="1:7" x14ac:dyDescent="0.25">
      <c r="A2202" s="2" t="s">
        <v>4147</v>
      </c>
      <c r="B2202" s="3">
        <v>41522</v>
      </c>
      <c r="C2202" s="20" t="str">
        <f>VLOOKUP(D2202,Quotas!A:B,2,FALSE)</f>
        <v>Manager 15</v>
      </c>
      <c r="D2202" s="2" t="s">
        <v>59</v>
      </c>
      <c r="E2202" s="22" t="str">
        <f t="shared" si="34"/>
        <v>Q3</v>
      </c>
      <c r="F2202" s="22" t="str">
        <f>VLOOKUP(C2202,Quotas!R:S,2,FALSE)</f>
        <v>AU</v>
      </c>
      <c r="G2202" s="4">
        <v>36827.71</v>
      </c>
    </row>
    <row r="2203" spans="1:7" x14ac:dyDescent="0.25">
      <c r="A2203" s="2" t="s">
        <v>394</v>
      </c>
      <c r="B2203" s="3">
        <v>41522</v>
      </c>
      <c r="C2203" s="20" t="str">
        <f>VLOOKUP(D2203,Quotas!A:B,2,FALSE)</f>
        <v>Manager 3</v>
      </c>
      <c r="D2203" s="2" t="s">
        <v>77</v>
      </c>
      <c r="E2203" s="22" t="str">
        <f t="shared" si="34"/>
        <v>Q3</v>
      </c>
      <c r="F2203" s="22" t="str">
        <f>VLOOKUP(C2203,Quotas!R:S,2,FALSE)</f>
        <v>SE</v>
      </c>
      <c r="G2203" s="4">
        <v>14233.09</v>
      </c>
    </row>
    <row r="2204" spans="1:7" x14ac:dyDescent="0.25">
      <c r="A2204" s="2" t="s">
        <v>2715</v>
      </c>
      <c r="B2204" s="3">
        <v>41522</v>
      </c>
      <c r="C2204" s="20" t="str">
        <f>VLOOKUP(D2204,Quotas!A:B,2,FALSE)</f>
        <v>Manager 12</v>
      </c>
      <c r="D2204" s="2" t="s">
        <v>79</v>
      </c>
      <c r="E2204" s="22" t="str">
        <f t="shared" si="34"/>
        <v>Q3</v>
      </c>
      <c r="F2204" s="22" t="str">
        <f>VLOOKUP(C2204,Quotas!R:S,2,FALSE)</f>
        <v>ST</v>
      </c>
      <c r="G2204" s="4">
        <v>3257.64</v>
      </c>
    </row>
    <row r="2205" spans="1:7" x14ac:dyDescent="0.25">
      <c r="A2205" s="2" t="s">
        <v>2716</v>
      </c>
      <c r="B2205" s="3">
        <v>41522</v>
      </c>
      <c r="C2205" s="20" t="str">
        <f>VLOOKUP(D2205,Quotas!A:B,2,FALSE)</f>
        <v>Manager 12</v>
      </c>
      <c r="D2205" s="2" t="s">
        <v>79</v>
      </c>
      <c r="E2205" s="22" t="str">
        <f t="shared" si="34"/>
        <v>Q3</v>
      </c>
      <c r="F2205" s="22" t="str">
        <f>VLOOKUP(C2205,Quotas!R:S,2,FALSE)</f>
        <v>ST</v>
      </c>
      <c r="G2205" s="4">
        <v>0</v>
      </c>
    </row>
    <row r="2206" spans="1:7" x14ac:dyDescent="0.25">
      <c r="A2206" s="2" t="s">
        <v>832</v>
      </c>
      <c r="B2206" s="3">
        <v>41523</v>
      </c>
      <c r="C2206" s="20" t="str">
        <f>VLOOKUP(D2206,Quotas!A:B,2,FALSE)</f>
        <v>Manager 16</v>
      </c>
      <c r="D2206" s="2" t="s">
        <v>133</v>
      </c>
      <c r="E2206" s="22" t="str">
        <f t="shared" si="34"/>
        <v>Q3</v>
      </c>
      <c r="F2206" s="22" t="str">
        <f>VLOOKUP(C2206,Quotas!R:S,2,FALSE)</f>
        <v>SE</v>
      </c>
      <c r="G2206" s="4">
        <v>82425</v>
      </c>
    </row>
    <row r="2207" spans="1:7" x14ac:dyDescent="0.25">
      <c r="A2207" s="2" t="s">
        <v>987</v>
      </c>
      <c r="B2207" s="3">
        <v>41523</v>
      </c>
      <c r="C2207" s="20" t="str">
        <f>VLOOKUP(D2207,Quotas!A:B,2,FALSE)</f>
        <v>Manager 16</v>
      </c>
      <c r="D2207" s="2" t="s">
        <v>140</v>
      </c>
      <c r="E2207" s="22" t="str">
        <f t="shared" si="34"/>
        <v>Q3</v>
      </c>
      <c r="F2207" s="22" t="str">
        <f>VLOOKUP(C2207,Quotas!R:S,2,FALSE)</f>
        <v>SE</v>
      </c>
      <c r="G2207" s="4">
        <v>43374.11</v>
      </c>
    </row>
    <row r="2208" spans="1:7" x14ac:dyDescent="0.25">
      <c r="A2208" s="2" t="s">
        <v>2192</v>
      </c>
      <c r="B2208" s="3">
        <v>41523</v>
      </c>
      <c r="C2208" s="20" t="str">
        <f>VLOOKUP(D2208,Quotas!A:B,2,FALSE)</f>
        <v>Manager 9</v>
      </c>
      <c r="D2208" s="2" t="s">
        <v>18</v>
      </c>
      <c r="E2208" s="22" t="str">
        <f t="shared" si="34"/>
        <v>Q3</v>
      </c>
      <c r="F2208" s="22" t="str">
        <f>VLOOKUP(C2208,Quotas!R:S,2,FALSE)</f>
        <v>AU</v>
      </c>
      <c r="G2208" s="4">
        <v>10374</v>
      </c>
    </row>
    <row r="2209" spans="1:7" x14ac:dyDescent="0.25">
      <c r="A2209" s="2" t="s">
        <v>2191</v>
      </c>
      <c r="B2209" s="3">
        <v>41523</v>
      </c>
      <c r="C2209" s="20" t="str">
        <f>VLOOKUP(D2209,Quotas!A:B,2,FALSE)</f>
        <v>Manager 9</v>
      </c>
      <c r="D2209" s="2" t="s">
        <v>19</v>
      </c>
      <c r="E2209" s="22" t="str">
        <f t="shared" si="34"/>
        <v>Q3</v>
      </c>
      <c r="F2209" s="22" t="str">
        <f>VLOOKUP(C2209,Quotas!R:S,2,FALSE)</f>
        <v>AU</v>
      </c>
      <c r="G2209" s="4">
        <v>10374</v>
      </c>
    </row>
    <row r="2210" spans="1:7" x14ac:dyDescent="0.25">
      <c r="A2210" s="2" t="s">
        <v>2193</v>
      </c>
      <c r="B2210" s="3">
        <v>41523</v>
      </c>
      <c r="C2210" s="20" t="str">
        <f>VLOOKUP(D2210,Quotas!A:B,2,FALSE)</f>
        <v>Manager 9</v>
      </c>
      <c r="D2210" s="2" t="s">
        <v>19</v>
      </c>
      <c r="E2210" s="22" t="str">
        <f t="shared" si="34"/>
        <v>Q3</v>
      </c>
      <c r="F2210" s="22" t="str">
        <f>VLOOKUP(C2210,Quotas!R:S,2,FALSE)</f>
        <v>AU</v>
      </c>
      <c r="G2210" s="4">
        <v>10892.7</v>
      </c>
    </row>
    <row r="2211" spans="1:7" x14ac:dyDescent="0.25">
      <c r="A2211" s="2" t="s">
        <v>1516</v>
      </c>
      <c r="B2211" s="3">
        <v>41523</v>
      </c>
      <c r="C2211" s="20" t="str">
        <f>VLOOKUP(D2211,Quotas!A:B,2,FALSE)</f>
        <v>Manager 2</v>
      </c>
      <c r="D2211" s="2" t="s">
        <v>6</v>
      </c>
      <c r="E2211" s="22" t="str">
        <f t="shared" si="34"/>
        <v>Q3</v>
      </c>
      <c r="F2211" s="22" t="str">
        <f>VLOOKUP(C2211,Quotas!R:S,2,FALSE)</f>
        <v>AU</v>
      </c>
      <c r="G2211" s="4">
        <v>48757.82</v>
      </c>
    </row>
    <row r="2212" spans="1:7" x14ac:dyDescent="0.25">
      <c r="A2212" s="2" t="s">
        <v>1603</v>
      </c>
      <c r="B2212" s="3">
        <v>41523</v>
      </c>
      <c r="C2212" s="20" t="str">
        <f>VLOOKUP(D2212,Quotas!A:B,2,FALSE)</f>
        <v>Manager 6</v>
      </c>
      <c r="D2212" s="2" t="s">
        <v>40</v>
      </c>
      <c r="E2212" s="22" t="str">
        <f t="shared" si="34"/>
        <v>Q3</v>
      </c>
      <c r="F2212" s="22" t="str">
        <f>VLOOKUP(C2212,Quotas!R:S,2,FALSE)</f>
        <v>AU</v>
      </c>
      <c r="G2212" s="4">
        <v>790</v>
      </c>
    </row>
    <row r="2213" spans="1:7" x14ac:dyDescent="0.25">
      <c r="A2213" s="2" t="s">
        <v>1446</v>
      </c>
      <c r="B2213" s="3">
        <v>41523</v>
      </c>
      <c r="C2213" s="20" t="str">
        <f>VLOOKUP(D2213,Quotas!A:B,2,FALSE)</f>
        <v>Manager 6</v>
      </c>
      <c r="D2213" s="2" t="s">
        <v>42</v>
      </c>
      <c r="E2213" s="22" t="str">
        <f t="shared" si="34"/>
        <v>Q3</v>
      </c>
      <c r="F2213" s="22" t="str">
        <f>VLOOKUP(C2213,Quotas!R:S,2,FALSE)</f>
        <v>AU</v>
      </c>
      <c r="G2213" s="4">
        <v>4106.37</v>
      </c>
    </row>
    <row r="2214" spans="1:7" x14ac:dyDescent="0.25">
      <c r="A2214" s="2" t="s">
        <v>3231</v>
      </c>
      <c r="B2214" s="3">
        <v>41523</v>
      </c>
      <c r="C2214" s="20" t="str">
        <f>VLOOKUP(D2214,Quotas!A:B,2,FALSE)</f>
        <v>Manager 13</v>
      </c>
      <c r="D2214" s="2" t="s">
        <v>51</v>
      </c>
      <c r="E2214" s="22" t="str">
        <f t="shared" si="34"/>
        <v>Q3</v>
      </c>
      <c r="F2214" s="22" t="str">
        <f>VLOOKUP(C2214,Quotas!R:S,2,FALSE)</f>
        <v>ST</v>
      </c>
      <c r="G2214" s="4">
        <v>1231.9100000000001</v>
      </c>
    </row>
    <row r="2215" spans="1:7" x14ac:dyDescent="0.25">
      <c r="A2215" s="2" t="s">
        <v>3968</v>
      </c>
      <c r="B2215" s="3">
        <v>41523</v>
      </c>
      <c r="C2215" s="20" t="str">
        <f>VLOOKUP(D2215,Quotas!A:B,2,FALSE)</f>
        <v>Manager 13</v>
      </c>
      <c r="D2215" s="2" t="s">
        <v>53</v>
      </c>
      <c r="E2215" s="22" t="str">
        <f t="shared" si="34"/>
        <v>Q3</v>
      </c>
      <c r="F2215" s="22" t="str">
        <f>VLOOKUP(C2215,Quotas!R:S,2,FALSE)</f>
        <v>ST</v>
      </c>
      <c r="G2215" s="4">
        <v>0</v>
      </c>
    </row>
    <row r="2216" spans="1:7" x14ac:dyDescent="0.25">
      <c r="A2216" s="2" t="s">
        <v>3969</v>
      </c>
      <c r="B2216" s="3">
        <v>41523</v>
      </c>
      <c r="C2216" s="20" t="str">
        <f>VLOOKUP(D2216,Quotas!A:B,2,FALSE)</f>
        <v>Manager 13</v>
      </c>
      <c r="D2216" s="2" t="s">
        <v>53</v>
      </c>
      <c r="E2216" s="22" t="str">
        <f t="shared" si="34"/>
        <v>Q3</v>
      </c>
      <c r="F2216" s="22" t="str">
        <f>VLOOKUP(C2216,Quotas!R:S,2,FALSE)</f>
        <v>ST</v>
      </c>
      <c r="G2216" s="4">
        <v>0</v>
      </c>
    </row>
    <row r="2217" spans="1:7" x14ac:dyDescent="0.25">
      <c r="A2217" s="2" t="s">
        <v>3967</v>
      </c>
      <c r="B2217" s="3">
        <v>41523</v>
      </c>
      <c r="C2217" s="20" t="str">
        <f>VLOOKUP(D2217,Quotas!A:B,2,FALSE)</f>
        <v>Manager 13</v>
      </c>
      <c r="D2217" s="2" t="s">
        <v>55</v>
      </c>
      <c r="E2217" s="22" t="str">
        <f t="shared" si="34"/>
        <v>Q3</v>
      </c>
      <c r="F2217" s="22" t="str">
        <f>VLOOKUP(C2217,Quotas!R:S,2,FALSE)</f>
        <v>ST</v>
      </c>
      <c r="G2217" s="4">
        <v>0</v>
      </c>
    </row>
    <row r="2218" spans="1:7" x14ac:dyDescent="0.25">
      <c r="A2218" s="2" t="s">
        <v>4148</v>
      </c>
      <c r="B2218" s="3">
        <v>41523</v>
      </c>
      <c r="C2218" s="20" t="str">
        <f>VLOOKUP(D2218,Quotas!A:B,2,FALSE)</f>
        <v>Manager 15</v>
      </c>
      <c r="D2218" s="2" t="s">
        <v>59</v>
      </c>
      <c r="E2218" s="22" t="str">
        <f t="shared" si="34"/>
        <v>Q3</v>
      </c>
      <c r="F2218" s="22" t="str">
        <f>VLOOKUP(C2218,Quotas!R:S,2,FALSE)</f>
        <v>AU</v>
      </c>
      <c r="G2218" s="4">
        <v>25156.959999999999</v>
      </c>
    </row>
    <row r="2219" spans="1:7" x14ac:dyDescent="0.25">
      <c r="A2219" s="2" t="s">
        <v>2586</v>
      </c>
      <c r="B2219" s="3">
        <v>41523</v>
      </c>
      <c r="C2219" s="20" t="str">
        <f>VLOOKUP(D2219,Quotas!A:B,2,FALSE)</f>
        <v>Manager 12</v>
      </c>
      <c r="D2219" s="2" t="s">
        <v>73</v>
      </c>
      <c r="E2219" s="22" t="str">
        <f t="shared" si="34"/>
        <v>Q3</v>
      </c>
      <c r="F2219" s="22" t="str">
        <f>VLOOKUP(C2219,Quotas!R:S,2,FALSE)</f>
        <v>ST</v>
      </c>
      <c r="G2219" s="4">
        <v>8000</v>
      </c>
    </row>
    <row r="2220" spans="1:7" x14ac:dyDescent="0.25">
      <c r="A2220" s="2" t="s">
        <v>395</v>
      </c>
      <c r="B2220" s="3">
        <v>41523</v>
      </c>
      <c r="C2220" s="20" t="str">
        <f>VLOOKUP(D2220,Quotas!A:B,2,FALSE)</f>
        <v>Manager 3</v>
      </c>
      <c r="D2220" s="2" t="s">
        <v>77</v>
      </c>
      <c r="E2220" s="22" t="str">
        <f t="shared" si="34"/>
        <v>Q3</v>
      </c>
      <c r="F2220" s="22" t="str">
        <f>VLOOKUP(C2220,Quotas!R:S,2,FALSE)</f>
        <v>SE</v>
      </c>
      <c r="G2220" s="4">
        <v>5419.64</v>
      </c>
    </row>
    <row r="2221" spans="1:7" x14ac:dyDescent="0.25">
      <c r="A2221" s="2" t="s">
        <v>433</v>
      </c>
      <c r="B2221" s="3">
        <v>41523</v>
      </c>
      <c r="C2221" s="20" t="str">
        <f>VLOOKUP(D2221,Quotas!A:B,2,FALSE)</f>
        <v>Manager 3</v>
      </c>
      <c r="D2221" s="2" t="s">
        <v>78</v>
      </c>
      <c r="E2221" s="22" t="str">
        <f t="shared" si="34"/>
        <v>Q3</v>
      </c>
      <c r="F2221" s="22" t="str">
        <f>VLOOKUP(C2221,Quotas!R:S,2,FALSE)</f>
        <v>SE</v>
      </c>
      <c r="G2221" s="4">
        <v>20758.25</v>
      </c>
    </row>
    <row r="2222" spans="1:7" x14ac:dyDescent="0.25">
      <c r="A2222" s="2" t="s">
        <v>2717</v>
      </c>
      <c r="B2222" s="3">
        <v>41523</v>
      </c>
      <c r="C2222" s="20" t="str">
        <f>VLOOKUP(D2222,Quotas!A:B,2,FALSE)</f>
        <v>Manager 12</v>
      </c>
      <c r="D2222" s="2" t="s">
        <v>79</v>
      </c>
      <c r="E2222" s="22" t="str">
        <f t="shared" si="34"/>
        <v>Q3</v>
      </c>
      <c r="F2222" s="22" t="str">
        <f>VLOOKUP(C2222,Quotas!R:S,2,FALSE)</f>
        <v>ST</v>
      </c>
      <c r="G2222" s="4">
        <v>0</v>
      </c>
    </row>
    <row r="2223" spans="1:7" x14ac:dyDescent="0.25">
      <c r="A2223" s="2" t="s">
        <v>2718</v>
      </c>
      <c r="B2223" s="3">
        <v>41523</v>
      </c>
      <c r="C2223" s="20" t="str">
        <f>VLOOKUP(D2223,Quotas!A:B,2,FALSE)</f>
        <v>Manager 12</v>
      </c>
      <c r="D2223" s="2" t="s">
        <v>79</v>
      </c>
      <c r="E2223" s="22" t="str">
        <f t="shared" si="34"/>
        <v>Q3</v>
      </c>
      <c r="F2223" s="22" t="str">
        <f>VLOOKUP(C2223,Quotas!R:S,2,FALSE)</f>
        <v>ST</v>
      </c>
      <c r="G2223" s="4">
        <v>7250</v>
      </c>
    </row>
    <row r="2224" spans="1:7" x14ac:dyDescent="0.25">
      <c r="A2224" s="2" t="s">
        <v>2812</v>
      </c>
      <c r="B2224" s="3">
        <v>41523</v>
      </c>
      <c r="C2224" s="20" t="str">
        <f>VLOOKUP(D2224,Quotas!A:B,2,FALSE)</f>
        <v>Manager 12</v>
      </c>
      <c r="D2224" s="2" t="s">
        <v>79</v>
      </c>
      <c r="E2224" s="22" t="str">
        <f t="shared" si="34"/>
        <v>Q3</v>
      </c>
      <c r="F2224" s="22" t="str">
        <f>VLOOKUP(C2224,Quotas!R:S,2,FALSE)</f>
        <v>ST</v>
      </c>
      <c r="G2224" s="4">
        <v>19545.82</v>
      </c>
    </row>
    <row r="2225" spans="1:7" x14ac:dyDescent="0.25">
      <c r="A2225" s="2" t="s">
        <v>778</v>
      </c>
      <c r="B2225" s="3">
        <v>41523</v>
      </c>
      <c r="C2225" s="20" t="str">
        <f>VLOOKUP(D2225,Quotas!A:B,2,FALSE)</f>
        <v>Manager 5</v>
      </c>
      <c r="D2225" s="2" t="s">
        <v>83</v>
      </c>
      <c r="E2225" s="22" t="str">
        <f t="shared" si="34"/>
        <v>Q3</v>
      </c>
      <c r="F2225" s="22" t="str">
        <f>VLOOKUP(C2225,Quotas!R:S,2,FALSE)</f>
        <v>SE</v>
      </c>
      <c r="G2225" s="4">
        <v>0</v>
      </c>
    </row>
    <row r="2226" spans="1:7" x14ac:dyDescent="0.25">
      <c r="A2226" s="2" t="s">
        <v>1846</v>
      </c>
      <c r="B2226" s="3">
        <v>41523</v>
      </c>
      <c r="C2226" s="20" t="str">
        <f>VLOOKUP(D2226,Quotas!A:B,2,FALSE)</f>
        <v>Manager 14</v>
      </c>
      <c r="D2226" s="2" t="s">
        <v>96</v>
      </c>
      <c r="E2226" s="22" t="str">
        <f t="shared" si="34"/>
        <v>Q3</v>
      </c>
      <c r="F2226" s="22" t="str">
        <f>VLOOKUP(C2226,Quotas!R:S,2,FALSE)</f>
        <v>IN</v>
      </c>
      <c r="G2226" s="4">
        <v>2660</v>
      </c>
    </row>
    <row r="2227" spans="1:7" x14ac:dyDescent="0.25">
      <c r="A2227" s="2" t="s">
        <v>2194</v>
      </c>
      <c r="B2227" s="3">
        <v>41526</v>
      </c>
      <c r="C2227" s="20" t="str">
        <f>VLOOKUP(D2227,Quotas!A:B,2,FALSE)</f>
        <v>Manager 9</v>
      </c>
      <c r="D2227" s="2" t="s">
        <v>14</v>
      </c>
      <c r="E2227" s="22" t="str">
        <f t="shared" si="34"/>
        <v>Q3</v>
      </c>
      <c r="F2227" s="22" t="str">
        <f>VLOOKUP(C2227,Quotas!R:S,2,FALSE)</f>
        <v>AU</v>
      </c>
      <c r="G2227" s="4">
        <v>55625.41</v>
      </c>
    </row>
    <row r="2228" spans="1:7" x14ac:dyDescent="0.25">
      <c r="A2228" s="2" t="s">
        <v>2611</v>
      </c>
      <c r="B2228" s="3">
        <v>41526</v>
      </c>
      <c r="C2228" s="20" t="str">
        <f>VLOOKUP(D2228,Quotas!A:B,2,FALSE)</f>
        <v>Manager 12</v>
      </c>
      <c r="D2228" s="2" t="s">
        <v>137</v>
      </c>
      <c r="E2228" s="22" t="str">
        <f t="shared" si="34"/>
        <v>Q3</v>
      </c>
      <c r="F2228" s="22" t="str">
        <f>VLOOKUP(C2228,Quotas!R:S,2,FALSE)</f>
        <v>ST</v>
      </c>
      <c r="G2228" s="4">
        <v>367.78</v>
      </c>
    </row>
    <row r="2229" spans="1:7" x14ac:dyDescent="0.25">
      <c r="A2229" s="2" t="s">
        <v>2195</v>
      </c>
      <c r="B2229" s="3">
        <v>41526</v>
      </c>
      <c r="C2229" s="20" t="str">
        <f>VLOOKUP(D2229,Quotas!A:B,2,FALSE)</f>
        <v>Manager 9</v>
      </c>
      <c r="D2229" s="2" t="s">
        <v>18</v>
      </c>
      <c r="E2229" s="22" t="str">
        <f t="shared" si="34"/>
        <v>Q3</v>
      </c>
      <c r="F2229" s="22" t="str">
        <f>VLOOKUP(C2229,Quotas!R:S,2,FALSE)</f>
        <v>AU</v>
      </c>
      <c r="G2229" s="4">
        <v>10892.7</v>
      </c>
    </row>
    <row r="2230" spans="1:7" x14ac:dyDescent="0.25">
      <c r="A2230" s="2" t="s">
        <v>2974</v>
      </c>
      <c r="B2230" s="3">
        <v>41526</v>
      </c>
      <c r="C2230" s="20" t="str">
        <f>VLOOKUP(D2230,Quotas!A:B,2,FALSE)</f>
        <v>Manager 13</v>
      </c>
      <c r="D2230" s="2" t="s">
        <v>35</v>
      </c>
      <c r="E2230" s="22" t="str">
        <f t="shared" si="34"/>
        <v>Q3</v>
      </c>
      <c r="F2230" s="22" t="str">
        <f>VLOOKUP(C2230,Quotas!R:S,2,FALSE)</f>
        <v>ST</v>
      </c>
      <c r="G2230" s="4">
        <v>0</v>
      </c>
    </row>
    <row r="2231" spans="1:7" x14ac:dyDescent="0.25">
      <c r="A2231" s="2" t="s">
        <v>1604</v>
      </c>
      <c r="B2231" s="3">
        <v>41526</v>
      </c>
      <c r="C2231" s="20" t="str">
        <f>VLOOKUP(D2231,Quotas!A:B,2,FALSE)</f>
        <v>Manager 6</v>
      </c>
      <c r="D2231" s="2" t="s">
        <v>40</v>
      </c>
      <c r="E2231" s="22" t="str">
        <f t="shared" si="34"/>
        <v>Q3</v>
      </c>
      <c r="F2231" s="22" t="str">
        <f>VLOOKUP(C2231,Quotas!R:S,2,FALSE)</f>
        <v>AU</v>
      </c>
      <c r="G2231" s="4">
        <v>3000</v>
      </c>
    </row>
    <row r="2232" spans="1:7" x14ac:dyDescent="0.25">
      <c r="A2232" s="2" t="s">
        <v>3471</v>
      </c>
      <c r="B2232" s="3">
        <v>41526</v>
      </c>
      <c r="C2232" s="20" t="str">
        <f>VLOOKUP(D2232,Quotas!A:B,2,FALSE)</f>
        <v>Manager 6</v>
      </c>
      <c r="D2232" s="2" t="s">
        <v>41</v>
      </c>
      <c r="E2232" s="22" t="str">
        <f t="shared" si="34"/>
        <v>Q3</v>
      </c>
      <c r="F2232" s="22" t="str">
        <f>VLOOKUP(C2232,Quotas!R:S,2,FALSE)</f>
        <v>AU</v>
      </c>
      <c r="G2232" s="4">
        <v>0</v>
      </c>
    </row>
    <row r="2233" spans="1:7" x14ac:dyDescent="0.25">
      <c r="A2233" s="2" t="s">
        <v>3970</v>
      </c>
      <c r="B2233" s="3">
        <v>41526</v>
      </c>
      <c r="C2233" s="20" t="str">
        <f>VLOOKUP(D2233,Quotas!A:B,2,FALSE)</f>
        <v>Manager 13</v>
      </c>
      <c r="D2233" s="2" t="s">
        <v>53</v>
      </c>
      <c r="E2233" s="22" t="str">
        <f t="shared" si="34"/>
        <v>Q3</v>
      </c>
      <c r="F2233" s="22" t="str">
        <f>VLOOKUP(C2233,Quotas!R:S,2,FALSE)</f>
        <v>ST</v>
      </c>
      <c r="G2233" s="4">
        <v>0</v>
      </c>
    </row>
    <row r="2234" spans="1:7" x14ac:dyDescent="0.25">
      <c r="A2234" s="2" t="s">
        <v>4149</v>
      </c>
      <c r="B2234" s="3">
        <v>41526</v>
      </c>
      <c r="C2234" s="20" t="str">
        <f>VLOOKUP(D2234,Quotas!A:B,2,FALSE)</f>
        <v>Manager 15</v>
      </c>
      <c r="D2234" s="2" t="s">
        <v>57</v>
      </c>
      <c r="E2234" s="22" t="str">
        <f t="shared" si="34"/>
        <v>Q3</v>
      </c>
      <c r="F2234" s="22" t="str">
        <f>VLOOKUP(C2234,Quotas!R:S,2,FALSE)</f>
        <v>AU</v>
      </c>
      <c r="G2234" s="4">
        <v>40977.31</v>
      </c>
    </row>
    <row r="2235" spans="1:7" x14ac:dyDescent="0.25">
      <c r="A2235" s="2" t="s">
        <v>396</v>
      </c>
      <c r="B2235" s="3">
        <v>41526</v>
      </c>
      <c r="C2235" s="20" t="str">
        <f>VLOOKUP(D2235,Quotas!A:B,2,FALSE)</f>
        <v>Manager 3</v>
      </c>
      <c r="D2235" s="2" t="s">
        <v>77</v>
      </c>
      <c r="E2235" s="22" t="str">
        <f t="shared" si="34"/>
        <v>Q3</v>
      </c>
      <c r="F2235" s="22" t="str">
        <f>VLOOKUP(C2235,Quotas!R:S,2,FALSE)</f>
        <v>SE</v>
      </c>
      <c r="G2235" s="4">
        <v>1794.13</v>
      </c>
    </row>
    <row r="2236" spans="1:7" x14ac:dyDescent="0.25">
      <c r="A2236" s="2" t="s">
        <v>565</v>
      </c>
      <c r="B2236" s="3">
        <v>41526</v>
      </c>
      <c r="C2236" s="20" t="str">
        <f>VLOOKUP(D2236,Quotas!A:B,2,FALSE)</f>
        <v>Manager 4</v>
      </c>
      <c r="D2236" s="2" t="s">
        <v>90</v>
      </c>
      <c r="E2236" s="22" t="str">
        <f t="shared" si="34"/>
        <v>Q3</v>
      </c>
      <c r="F2236" s="22" t="str">
        <f>VLOOKUP(C2236,Quotas!R:S,2,FALSE)</f>
        <v>IN</v>
      </c>
      <c r="G2236" s="4">
        <v>11985.62</v>
      </c>
    </row>
    <row r="2237" spans="1:7" x14ac:dyDescent="0.25">
      <c r="A2237" s="2" t="s">
        <v>1847</v>
      </c>
      <c r="B2237" s="3">
        <v>41526</v>
      </c>
      <c r="C2237" s="20" t="str">
        <f>VLOOKUP(D2237,Quotas!A:B,2,FALSE)</f>
        <v>Manager 14</v>
      </c>
      <c r="D2237" s="2" t="s">
        <v>96</v>
      </c>
      <c r="E2237" s="22" t="str">
        <f t="shared" si="34"/>
        <v>Q3</v>
      </c>
      <c r="F2237" s="22" t="str">
        <f>VLOOKUP(C2237,Quotas!R:S,2,FALSE)</f>
        <v>IN</v>
      </c>
      <c r="G2237" s="4">
        <v>4239.62</v>
      </c>
    </row>
    <row r="2238" spans="1:7" x14ac:dyDescent="0.25">
      <c r="A2238" s="2" t="s">
        <v>3702</v>
      </c>
      <c r="B2238" s="3">
        <v>41527</v>
      </c>
      <c r="C2238" s="20" t="str">
        <f>VLOOKUP(D2238,Quotas!A:B,2,FALSE)</f>
        <v>Manager 14</v>
      </c>
      <c r="D2238" s="2" t="s">
        <v>99</v>
      </c>
      <c r="E2238" s="22" t="str">
        <f t="shared" si="34"/>
        <v>Q3</v>
      </c>
      <c r="F2238" s="22" t="str">
        <f>VLOOKUP(C2238,Quotas!R:S,2,FALSE)</f>
        <v>IN</v>
      </c>
      <c r="G2238" s="4">
        <v>7316</v>
      </c>
    </row>
    <row r="2239" spans="1:7" x14ac:dyDescent="0.25">
      <c r="A2239" s="2" t="s">
        <v>2508</v>
      </c>
      <c r="B2239" s="3">
        <v>41527</v>
      </c>
      <c r="C2239" s="20" t="str">
        <f>VLOOKUP(D2239,Quotas!A:B,2,FALSE)</f>
        <v>Manager 11</v>
      </c>
      <c r="D2239" s="2" t="s">
        <v>114</v>
      </c>
      <c r="E2239" s="22" t="str">
        <f t="shared" si="34"/>
        <v>Q3</v>
      </c>
      <c r="F2239" s="22" t="str">
        <f>VLOOKUP(C2239,Quotas!R:S,2,FALSE)</f>
        <v>IN</v>
      </c>
      <c r="G2239" s="4">
        <v>13717.5</v>
      </c>
    </row>
    <row r="2240" spans="1:7" x14ac:dyDescent="0.25">
      <c r="A2240" s="2" t="s">
        <v>173</v>
      </c>
      <c r="B2240" s="3">
        <v>41527</v>
      </c>
      <c r="C2240" s="20" t="str">
        <f>VLOOKUP(D2240,Quotas!A:B,2,FALSE)</f>
        <v>Manager 5</v>
      </c>
      <c r="D2240" s="2" t="s">
        <v>122</v>
      </c>
      <c r="E2240" s="22" t="str">
        <f t="shared" si="34"/>
        <v>Q3</v>
      </c>
      <c r="F2240" s="22" t="str">
        <f>VLOOKUP(C2240,Quotas!R:S,2,FALSE)</f>
        <v>SE</v>
      </c>
      <c r="G2240" s="4">
        <v>41900</v>
      </c>
    </row>
    <row r="2241" spans="1:7" x14ac:dyDescent="0.25">
      <c r="A2241" s="2" t="s">
        <v>2628</v>
      </c>
      <c r="B2241" s="3">
        <v>41527</v>
      </c>
      <c r="C2241" s="20" t="str">
        <f>VLOOKUP(D2241,Quotas!A:B,2,FALSE)</f>
        <v>Manager 12</v>
      </c>
      <c r="D2241" s="2" t="s">
        <v>129</v>
      </c>
      <c r="E2241" s="22" t="str">
        <f t="shared" si="34"/>
        <v>Q3</v>
      </c>
      <c r="F2241" s="22" t="str">
        <f>VLOOKUP(C2241,Quotas!R:S,2,FALSE)</f>
        <v>ST</v>
      </c>
      <c r="G2241" s="4">
        <v>0</v>
      </c>
    </row>
    <row r="2242" spans="1:7" x14ac:dyDescent="0.25">
      <c r="A2242" s="2" t="s">
        <v>833</v>
      </c>
      <c r="B2242" s="3">
        <v>41527</v>
      </c>
      <c r="C2242" s="20" t="str">
        <f>VLOOKUP(D2242,Quotas!A:B,2,FALSE)</f>
        <v>Manager 16</v>
      </c>
      <c r="D2242" s="2" t="s">
        <v>132</v>
      </c>
      <c r="E2242" s="22" t="str">
        <f t="shared" si="34"/>
        <v>Q3</v>
      </c>
      <c r="F2242" s="22" t="str">
        <f>VLOOKUP(C2242,Quotas!R:S,2,FALSE)</f>
        <v>SE</v>
      </c>
      <c r="G2242" s="4">
        <v>0</v>
      </c>
    </row>
    <row r="2243" spans="1:7" x14ac:dyDescent="0.25">
      <c r="A2243" s="2" t="s">
        <v>2612</v>
      </c>
      <c r="B2243" s="3">
        <v>41527</v>
      </c>
      <c r="C2243" s="20" t="str">
        <f>VLOOKUP(D2243,Quotas!A:B,2,FALSE)</f>
        <v>Manager 12</v>
      </c>
      <c r="D2243" s="2" t="s">
        <v>137</v>
      </c>
      <c r="E2243" s="22" t="str">
        <f t="shared" ref="E2243:E2306" si="35">"Q"&amp;ROUNDUP(MONTH(B2243)/3,0)</f>
        <v>Q3</v>
      </c>
      <c r="F2243" s="22" t="str">
        <f>VLOOKUP(C2243,Quotas!R:S,2,FALSE)</f>
        <v>ST</v>
      </c>
      <c r="G2243" s="4">
        <v>5000</v>
      </c>
    </row>
    <row r="2244" spans="1:7" x14ac:dyDescent="0.25">
      <c r="A2244" s="2" t="s">
        <v>2613</v>
      </c>
      <c r="B2244" s="3">
        <v>41527</v>
      </c>
      <c r="C2244" s="20" t="str">
        <f>VLOOKUP(D2244,Quotas!A:B,2,FALSE)</f>
        <v>Manager 12</v>
      </c>
      <c r="D2244" s="2" t="s">
        <v>137</v>
      </c>
      <c r="E2244" s="22" t="str">
        <f t="shared" si="35"/>
        <v>Q3</v>
      </c>
      <c r="F2244" s="22" t="str">
        <f>VLOOKUP(C2244,Quotas!R:S,2,FALSE)</f>
        <v>ST</v>
      </c>
      <c r="G2244" s="4">
        <v>0</v>
      </c>
    </row>
    <row r="2245" spans="1:7" x14ac:dyDescent="0.25">
      <c r="A2245" s="2" t="s">
        <v>4309</v>
      </c>
      <c r="B2245" s="3">
        <v>41527</v>
      </c>
      <c r="C2245" s="20" t="str">
        <f>VLOOKUP(D2245,Quotas!A:B,2,FALSE)</f>
        <v>Manager 16</v>
      </c>
      <c r="D2245" s="2" t="s">
        <v>138</v>
      </c>
      <c r="E2245" s="22" t="str">
        <f t="shared" si="35"/>
        <v>Q3</v>
      </c>
      <c r="F2245" s="22" t="str">
        <f>VLOOKUP(C2245,Quotas!R:S,2,FALSE)</f>
        <v>SE</v>
      </c>
      <c r="G2245" s="4">
        <v>15800</v>
      </c>
    </row>
    <row r="2246" spans="1:7" x14ac:dyDescent="0.25">
      <c r="A2246" s="2" t="s">
        <v>3876</v>
      </c>
      <c r="B2246" s="3">
        <v>41527</v>
      </c>
      <c r="C2246" s="20" t="str">
        <f>VLOOKUP(D2246,Quotas!A:B,2,FALSE)</f>
        <v>Manager 13</v>
      </c>
      <c r="D2246" s="2" t="s">
        <v>37</v>
      </c>
      <c r="E2246" s="22" t="str">
        <f t="shared" si="35"/>
        <v>Q3</v>
      </c>
      <c r="F2246" s="22" t="str">
        <f>VLOOKUP(C2246,Quotas!R:S,2,FALSE)</f>
        <v>ST</v>
      </c>
      <c r="G2246" s="4">
        <v>0</v>
      </c>
    </row>
    <row r="2247" spans="1:7" x14ac:dyDescent="0.25">
      <c r="A2247" s="2" t="s">
        <v>3877</v>
      </c>
      <c r="B2247" s="3">
        <v>41527</v>
      </c>
      <c r="C2247" s="20" t="str">
        <f>VLOOKUP(D2247,Quotas!A:B,2,FALSE)</f>
        <v>Manager 13</v>
      </c>
      <c r="D2247" s="2" t="s">
        <v>37</v>
      </c>
      <c r="E2247" s="22" t="str">
        <f t="shared" si="35"/>
        <v>Q3</v>
      </c>
      <c r="F2247" s="22" t="str">
        <f>VLOOKUP(C2247,Quotas!R:S,2,FALSE)</f>
        <v>ST</v>
      </c>
      <c r="G2247" s="4">
        <v>31122.01</v>
      </c>
    </row>
    <row r="2248" spans="1:7" x14ac:dyDescent="0.25">
      <c r="A2248" s="2" t="s">
        <v>1605</v>
      </c>
      <c r="B2248" s="3">
        <v>41527</v>
      </c>
      <c r="C2248" s="20" t="str">
        <f>VLOOKUP(D2248,Quotas!A:B,2,FALSE)</f>
        <v>Manager 6</v>
      </c>
      <c r="D2248" s="2" t="s">
        <v>40</v>
      </c>
      <c r="E2248" s="22" t="str">
        <f t="shared" si="35"/>
        <v>Q3</v>
      </c>
      <c r="F2248" s="22" t="str">
        <f>VLOOKUP(C2248,Quotas!R:S,2,FALSE)</f>
        <v>AU</v>
      </c>
      <c r="G2248" s="4">
        <v>0</v>
      </c>
    </row>
    <row r="2249" spans="1:7" x14ac:dyDescent="0.25">
      <c r="A2249" s="2" t="s">
        <v>1606</v>
      </c>
      <c r="B2249" s="3">
        <v>41527</v>
      </c>
      <c r="C2249" s="20" t="str">
        <f>VLOOKUP(D2249,Quotas!A:B,2,FALSE)</f>
        <v>Manager 6</v>
      </c>
      <c r="D2249" s="2" t="s">
        <v>40</v>
      </c>
      <c r="E2249" s="22" t="str">
        <f t="shared" si="35"/>
        <v>Q3</v>
      </c>
      <c r="F2249" s="22" t="str">
        <f>VLOOKUP(C2249,Quotas!R:S,2,FALSE)</f>
        <v>AU</v>
      </c>
      <c r="G2249" s="4">
        <v>0</v>
      </c>
    </row>
    <row r="2250" spans="1:7" x14ac:dyDescent="0.25">
      <c r="A2250" s="2" t="s">
        <v>1607</v>
      </c>
      <c r="B2250" s="3">
        <v>41527</v>
      </c>
      <c r="C2250" s="20" t="str">
        <f>VLOOKUP(D2250,Quotas!A:B,2,FALSE)</f>
        <v>Manager 6</v>
      </c>
      <c r="D2250" s="2" t="s">
        <v>40</v>
      </c>
      <c r="E2250" s="22" t="str">
        <f t="shared" si="35"/>
        <v>Q3</v>
      </c>
      <c r="F2250" s="22" t="str">
        <f>VLOOKUP(C2250,Quotas!R:S,2,FALSE)</f>
        <v>AU</v>
      </c>
      <c r="G2250" s="4">
        <v>0</v>
      </c>
    </row>
    <row r="2251" spans="1:7" x14ac:dyDescent="0.25">
      <c r="A2251" s="2" t="s">
        <v>3472</v>
      </c>
      <c r="B2251" s="3">
        <v>41527</v>
      </c>
      <c r="C2251" s="20" t="str">
        <f>VLOOKUP(D2251,Quotas!A:B,2,FALSE)</f>
        <v>Manager 6</v>
      </c>
      <c r="D2251" s="2" t="s">
        <v>41</v>
      </c>
      <c r="E2251" s="22" t="str">
        <f t="shared" si="35"/>
        <v>Q3</v>
      </c>
      <c r="F2251" s="22" t="str">
        <f>VLOOKUP(C2251,Quotas!R:S,2,FALSE)</f>
        <v>AU</v>
      </c>
      <c r="G2251" s="4">
        <v>0</v>
      </c>
    </row>
    <row r="2252" spans="1:7" x14ac:dyDescent="0.25">
      <c r="A2252" s="2" t="s">
        <v>1448</v>
      </c>
      <c r="B2252" s="3">
        <v>41527</v>
      </c>
      <c r="C2252" s="20" t="str">
        <f>VLOOKUP(D2252,Quotas!A:B,2,FALSE)</f>
        <v>Manager 6</v>
      </c>
      <c r="D2252" s="2" t="s">
        <v>44</v>
      </c>
      <c r="E2252" s="22" t="str">
        <f t="shared" si="35"/>
        <v>Q3</v>
      </c>
      <c r="F2252" s="22" t="str">
        <f>VLOOKUP(C2252,Quotas!R:S,2,FALSE)</f>
        <v>AU</v>
      </c>
      <c r="G2252" s="4">
        <v>0</v>
      </c>
    </row>
    <row r="2253" spans="1:7" x14ac:dyDescent="0.25">
      <c r="A2253" s="2" t="s">
        <v>1447</v>
      </c>
      <c r="B2253" s="3">
        <v>41527</v>
      </c>
      <c r="C2253" s="20" t="str">
        <f>VLOOKUP(D2253,Quotas!A:B,2,FALSE)</f>
        <v>Manager 6</v>
      </c>
      <c r="D2253" s="2" t="s">
        <v>46</v>
      </c>
      <c r="E2253" s="22" t="str">
        <f t="shared" si="35"/>
        <v>Q3</v>
      </c>
      <c r="F2253" s="22" t="str">
        <f>VLOOKUP(C2253,Quotas!R:S,2,FALSE)</f>
        <v>AU</v>
      </c>
      <c r="G2253" s="4">
        <v>13486.2</v>
      </c>
    </row>
    <row r="2254" spans="1:7" x14ac:dyDescent="0.25">
      <c r="A2254" s="2" t="s">
        <v>3232</v>
      </c>
      <c r="B2254" s="3">
        <v>41527</v>
      </c>
      <c r="C2254" s="20" t="str">
        <f>VLOOKUP(D2254,Quotas!A:B,2,FALSE)</f>
        <v>Manager 13</v>
      </c>
      <c r="D2254" s="2" t="s">
        <v>51</v>
      </c>
      <c r="E2254" s="22" t="str">
        <f t="shared" si="35"/>
        <v>Q3</v>
      </c>
      <c r="F2254" s="22" t="str">
        <f>VLOOKUP(C2254,Quotas!R:S,2,FALSE)</f>
        <v>ST</v>
      </c>
      <c r="G2254" s="4">
        <v>9855.2999999999993</v>
      </c>
    </row>
    <row r="2255" spans="1:7" x14ac:dyDescent="0.25">
      <c r="A2255" s="2" t="s">
        <v>3971</v>
      </c>
      <c r="B2255" s="3">
        <v>41527</v>
      </c>
      <c r="C2255" s="20" t="str">
        <f>VLOOKUP(D2255,Quotas!A:B,2,FALSE)</f>
        <v>Manager 13</v>
      </c>
      <c r="D2255" s="2" t="s">
        <v>55</v>
      </c>
      <c r="E2255" s="22" t="str">
        <f t="shared" si="35"/>
        <v>Q3</v>
      </c>
      <c r="F2255" s="22" t="str">
        <f>VLOOKUP(C2255,Quotas!R:S,2,FALSE)</f>
        <v>ST</v>
      </c>
      <c r="G2255" s="4">
        <v>6181.17</v>
      </c>
    </row>
    <row r="2256" spans="1:7" x14ac:dyDescent="0.25">
      <c r="A2256" s="2" t="s">
        <v>4150</v>
      </c>
      <c r="B2256" s="3">
        <v>41527</v>
      </c>
      <c r="C2256" s="20" t="str">
        <f>VLOOKUP(D2256,Quotas!A:B,2,FALSE)</f>
        <v>Manager 15</v>
      </c>
      <c r="D2256" s="2" t="s">
        <v>60</v>
      </c>
      <c r="E2256" s="22" t="str">
        <f t="shared" si="35"/>
        <v>Q3</v>
      </c>
      <c r="F2256" s="22" t="str">
        <f>VLOOKUP(C2256,Quotas!R:S,2,FALSE)</f>
        <v>AU</v>
      </c>
      <c r="G2256" s="4">
        <v>907.73</v>
      </c>
    </row>
    <row r="2257" spans="1:7" x14ac:dyDescent="0.25">
      <c r="A2257" s="2" t="s">
        <v>4151</v>
      </c>
      <c r="B2257" s="3">
        <v>41527</v>
      </c>
      <c r="C2257" s="20" t="str">
        <f>VLOOKUP(D2257,Quotas!A:B,2,FALSE)</f>
        <v>Manager 15</v>
      </c>
      <c r="D2257" s="2" t="s">
        <v>60</v>
      </c>
      <c r="E2257" s="22" t="str">
        <f t="shared" si="35"/>
        <v>Q3</v>
      </c>
      <c r="F2257" s="22" t="str">
        <f>VLOOKUP(C2257,Quotas!R:S,2,FALSE)</f>
        <v>AU</v>
      </c>
      <c r="G2257" s="4">
        <v>14004.9</v>
      </c>
    </row>
    <row r="2258" spans="1:7" x14ac:dyDescent="0.25">
      <c r="A2258" s="2" t="s">
        <v>1218</v>
      </c>
      <c r="B2258" s="3">
        <v>41527</v>
      </c>
      <c r="C2258" s="20" t="str">
        <f>VLOOKUP(D2258,Quotas!A:B,2,FALSE)</f>
        <v>Manager 15</v>
      </c>
      <c r="D2258" s="2" t="s">
        <v>62</v>
      </c>
      <c r="E2258" s="22" t="str">
        <f t="shared" si="35"/>
        <v>Q3</v>
      </c>
      <c r="F2258" s="22" t="str">
        <f>VLOOKUP(C2258,Quotas!R:S,2,FALSE)</f>
        <v>AU</v>
      </c>
      <c r="G2258" s="4">
        <v>10374</v>
      </c>
    </row>
    <row r="2259" spans="1:7" x14ac:dyDescent="0.25">
      <c r="A2259" s="2" t="s">
        <v>1967</v>
      </c>
      <c r="B2259" s="3">
        <v>41527</v>
      </c>
      <c r="C2259" s="20" t="str">
        <f>VLOOKUP(D2259,Quotas!A:B,2,FALSE)</f>
        <v>Manager 4</v>
      </c>
      <c r="D2259" s="2" t="s">
        <v>87</v>
      </c>
      <c r="E2259" s="22" t="str">
        <f t="shared" si="35"/>
        <v>Q3</v>
      </c>
      <c r="F2259" s="22" t="str">
        <f>VLOOKUP(C2259,Quotas!R:S,2,FALSE)</f>
        <v>IN</v>
      </c>
      <c r="G2259" s="4">
        <v>30800</v>
      </c>
    </row>
    <row r="2260" spans="1:7" x14ac:dyDescent="0.25">
      <c r="A2260" s="2" t="s">
        <v>1848</v>
      </c>
      <c r="B2260" s="3">
        <v>41527</v>
      </c>
      <c r="C2260" s="20" t="str">
        <f>VLOOKUP(D2260,Quotas!A:B,2,FALSE)</f>
        <v>Manager 14</v>
      </c>
      <c r="D2260" s="2" t="s">
        <v>96</v>
      </c>
      <c r="E2260" s="22" t="str">
        <f t="shared" si="35"/>
        <v>Q3</v>
      </c>
      <c r="F2260" s="22" t="str">
        <f>VLOOKUP(C2260,Quotas!R:S,2,FALSE)</f>
        <v>IN</v>
      </c>
      <c r="G2260" s="4">
        <v>0</v>
      </c>
    </row>
    <row r="2261" spans="1:7" x14ac:dyDescent="0.25">
      <c r="A2261" s="2" t="s">
        <v>1756</v>
      </c>
      <c r="B2261" s="3">
        <v>41528</v>
      </c>
      <c r="C2261" s="20" t="str">
        <f>VLOOKUP(D2261,Quotas!A:B,2,FALSE)</f>
        <v>Manager 11</v>
      </c>
      <c r="D2261" s="2" t="s">
        <v>105</v>
      </c>
      <c r="E2261" s="22" t="str">
        <f t="shared" si="35"/>
        <v>Q3</v>
      </c>
      <c r="F2261" s="22" t="str">
        <f>VLOOKUP(C2261,Quotas!R:S,2,FALSE)</f>
        <v>IN</v>
      </c>
      <c r="G2261" s="4">
        <v>10974</v>
      </c>
    </row>
    <row r="2262" spans="1:7" x14ac:dyDescent="0.25">
      <c r="A2262" s="2" t="s">
        <v>2431</v>
      </c>
      <c r="B2262" s="3">
        <v>41528</v>
      </c>
      <c r="C2262" s="20" t="str">
        <f>VLOOKUP(D2262,Quotas!A:B,2,FALSE)</f>
        <v>Manager 11</v>
      </c>
      <c r="D2262" s="2" t="s">
        <v>110</v>
      </c>
      <c r="E2262" s="22" t="str">
        <f t="shared" si="35"/>
        <v>Q3</v>
      </c>
      <c r="F2262" s="22" t="str">
        <f>VLOOKUP(C2262,Quotas!R:S,2,FALSE)</f>
        <v>IN</v>
      </c>
      <c r="G2262" s="4">
        <v>0</v>
      </c>
    </row>
    <row r="2263" spans="1:7" x14ac:dyDescent="0.25">
      <c r="A2263" s="2" t="s">
        <v>2196</v>
      </c>
      <c r="B2263" s="3">
        <v>41528</v>
      </c>
      <c r="C2263" s="20" t="str">
        <f>VLOOKUP(D2263,Quotas!A:B,2,FALSE)</f>
        <v>Manager 9</v>
      </c>
      <c r="D2263" s="2" t="s">
        <v>14</v>
      </c>
      <c r="E2263" s="22" t="str">
        <f t="shared" si="35"/>
        <v>Q3</v>
      </c>
      <c r="F2263" s="22" t="str">
        <f>VLOOKUP(C2263,Quotas!R:S,2,FALSE)</f>
        <v>AU</v>
      </c>
      <c r="G2263" s="4">
        <v>25312.57</v>
      </c>
    </row>
    <row r="2264" spans="1:7" x14ac:dyDescent="0.25">
      <c r="A2264" s="2" t="s">
        <v>905</v>
      </c>
      <c r="B2264" s="3">
        <v>41528</v>
      </c>
      <c r="C2264" s="20" t="str">
        <f>VLOOKUP(D2264,Quotas!A:B,2,FALSE)</f>
        <v>Manager 5</v>
      </c>
      <c r="D2264" s="2" t="s">
        <v>121</v>
      </c>
      <c r="E2264" s="22" t="str">
        <f t="shared" si="35"/>
        <v>Q3</v>
      </c>
      <c r="F2264" s="22" t="str">
        <f>VLOOKUP(C2264,Quotas!R:S,2,FALSE)</f>
        <v>SE</v>
      </c>
      <c r="G2264" s="4">
        <v>28530</v>
      </c>
    </row>
    <row r="2265" spans="1:7" x14ac:dyDescent="0.25">
      <c r="A2265" s="2" t="s">
        <v>2629</v>
      </c>
      <c r="B2265" s="3">
        <v>41528</v>
      </c>
      <c r="C2265" s="20" t="str">
        <f>VLOOKUP(D2265,Quotas!A:B,2,FALSE)</f>
        <v>Manager 12</v>
      </c>
      <c r="D2265" s="2" t="s">
        <v>129</v>
      </c>
      <c r="E2265" s="22" t="str">
        <f t="shared" si="35"/>
        <v>Q3</v>
      </c>
      <c r="F2265" s="22" t="str">
        <f>VLOOKUP(C2265,Quotas!R:S,2,FALSE)</f>
        <v>ST</v>
      </c>
      <c r="G2265" s="4">
        <v>10830</v>
      </c>
    </row>
    <row r="2266" spans="1:7" x14ac:dyDescent="0.25">
      <c r="A2266" s="2" t="s">
        <v>3578</v>
      </c>
      <c r="B2266" s="3">
        <v>41528</v>
      </c>
      <c r="C2266" s="20" t="str">
        <f>VLOOKUP(D2266,Quotas!A:B,2,FALSE)</f>
        <v>Manager 16</v>
      </c>
      <c r="D2266" s="2" t="s">
        <v>134</v>
      </c>
      <c r="E2266" s="22" t="str">
        <f t="shared" si="35"/>
        <v>Q3</v>
      </c>
      <c r="F2266" s="22" t="str">
        <f>VLOOKUP(C2266,Quotas!R:S,2,FALSE)</f>
        <v>SE</v>
      </c>
      <c r="G2266" s="4">
        <v>2746.67</v>
      </c>
    </row>
    <row r="2267" spans="1:7" x14ac:dyDescent="0.25">
      <c r="A2267" s="2" t="s">
        <v>3579</v>
      </c>
      <c r="B2267" s="3">
        <v>41528</v>
      </c>
      <c r="C2267" s="20" t="str">
        <f>VLOOKUP(D2267,Quotas!A:B,2,FALSE)</f>
        <v>Manager 16</v>
      </c>
      <c r="D2267" s="2" t="s">
        <v>135</v>
      </c>
      <c r="E2267" s="22" t="str">
        <f t="shared" si="35"/>
        <v>Q3</v>
      </c>
      <c r="F2267" s="22" t="str">
        <f>VLOOKUP(C2267,Quotas!R:S,2,FALSE)</f>
        <v>SE</v>
      </c>
      <c r="G2267" s="4">
        <v>2282.5</v>
      </c>
    </row>
    <row r="2268" spans="1:7" x14ac:dyDescent="0.25">
      <c r="A2268" s="2" t="s">
        <v>1449</v>
      </c>
      <c r="B2268" s="3">
        <v>41528</v>
      </c>
      <c r="C2268" s="20" t="str">
        <f>VLOOKUP(D2268,Quotas!A:B,2,FALSE)</f>
        <v>Manager 6</v>
      </c>
      <c r="D2268" s="2" t="s">
        <v>42</v>
      </c>
      <c r="E2268" s="22" t="str">
        <f t="shared" si="35"/>
        <v>Q3</v>
      </c>
      <c r="F2268" s="22" t="str">
        <f>VLOOKUP(C2268,Quotas!R:S,2,FALSE)</f>
        <v>AU</v>
      </c>
      <c r="G2268" s="4">
        <v>0</v>
      </c>
    </row>
    <row r="2269" spans="1:7" x14ac:dyDescent="0.25">
      <c r="A2269" s="2" t="s">
        <v>1162</v>
      </c>
      <c r="B2269" s="3">
        <v>41528</v>
      </c>
      <c r="C2269" s="20" t="str">
        <f>VLOOKUP(D2269,Quotas!A:B,2,FALSE)</f>
        <v>Manager 6</v>
      </c>
      <c r="D2269" s="2" t="s">
        <v>43</v>
      </c>
      <c r="E2269" s="22" t="str">
        <f t="shared" si="35"/>
        <v>Q3</v>
      </c>
      <c r="F2269" s="22" t="str">
        <f>VLOOKUP(C2269,Quotas!R:S,2,FALSE)</f>
        <v>AU</v>
      </c>
      <c r="G2269" s="4">
        <v>75159.66</v>
      </c>
    </row>
    <row r="2270" spans="1:7" x14ac:dyDescent="0.25">
      <c r="A2270" s="2" t="s">
        <v>3233</v>
      </c>
      <c r="B2270" s="3">
        <v>41528</v>
      </c>
      <c r="C2270" s="20" t="str">
        <f>VLOOKUP(D2270,Quotas!A:B,2,FALSE)</f>
        <v>Manager 13</v>
      </c>
      <c r="D2270" s="2" t="s">
        <v>52</v>
      </c>
      <c r="E2270" s="22" t="str">
        <f t="shared" si="35"/>
        <v>Q3</v>
      </c>
      <c r="F2270" s="22" t="str">
        <f>VLOOKUP(C2270,Quotas!R:S,2,FALSE)</f>
        <v>ST</v>
      </c>
      <c r="G2270" s="4">
        <v>0</v>
      </c>
    </row>
    <row r="2271" spans="1:7" x14ac:dyDescent="0.25">
      <c r="A2271" s="2" t="s">
        <v>3234</v>
      </c>
      <c r="B2271" s="3">
        <v>41528</v>
      </c>
      <c r="C2271" s="20" t="str">
        <f>VLOOKUP(D2271,Quotas!A:B,2,FALSE)</f>
        <v>Manager 13</v>
      </c>
      <c r="D2271" s="2" t="s">
        <v>52</v>
      </c>
      <c r="E2271" s="22" t="str">
        <f t="shared" si="35"/>
        <v>Q3</v>
      </c>
      <c r="F2271" s="22" t="str">
        <f>VLOOKUP(C2271,Quotas!R:S,2,FALSE)</f>
        <v>ST</v>
      </c>
      <c r="G2271" s="4">
        <v>8299.2000000000007</v>
      </c>
    </row>
    <row r="2272" spans="1:7" x14ac:dyDescent="0.25">
      <c r="A2272" s="2" t="s">
        <v>3972</v>
      </c>
      <c r="B2272" s="3">
        <v>41528</v>
      </c>
      <c r="C2272" s="20" t="str">
        <f>VLOOKUP(D2272,Quotas!A:B,2,FALSE)</f>
        <v>Manager 13</v>
      </c>
      <c r="D2272" s="2" t="s">
        <v>53</v>
      </c>
      <c r="E2272" s="22" t="str">
        <f t="shared" si="35"/>
        <v>Q3</v>
      </c>
      <c r="F2272" s="22" t="str">
        <f>VLOOKUP(C2272,Quotas!R:S,2,FALSE)</f>
        <v>ST</v>
      </c>
      <c r="G2272" s="4">
        <v>0</v>
      </c>
    </row>
    <row r="2273" spans="1:7" x14ac:dyDescent="0.25">
      <c r="A2273" s="2" t="s">
        <v>4152</v>
      </c>
      <c r="B2273" s="3">
        <v>41528</v>
      </c>
      <c r="C2273" s="20" t="str">
        <f>VLOOKUP(D2273,Quotas!A:B,2,FALSE)</f>
        <v>Manager 15</v>
      </c>
      <c r="D2273" s="2" t="s">
        <v>57</v>
      </c>
      <c r="E2273" s="22" t="str">
        <f t="shared" si="35"/>
        <v>Q3</v>
      </c>
      <c r="F2273" s="22" t="str">
        <f>VLOOKUP(C2273,Quotas!R:S,2,FALSE)</f>
        <v>AU</v>
      </c>
      <c r="G2273" s="4">
        <v>39161.86</v>
      </c>
    </row>
    <row r="2274" spans="1:7" x14ac:dyDescent="0.25">
      <c r="A2274" s="2" t="s">
        <v>348</v>
      </c>
      <c r="B2274" s="3">
        <v>41528</v>
      </c>
      <c r="C2274" s="20" t="str">
        <f>VLOOKUP(D2274,Quotas!A:B,2,FALSE)</f>
        <v>Manager 2</v>
      </c>
      <c r="D2274" s="2" t="s">
        <v>8</v>
      </c>
      <c r="E2274" s="22" t="str">
        <f t="shared" si="35"/>
        <v>Q3</v>
      </c>
      <c r="F2274" s="22" t="str">
        <f>VLOOKUP(C2274,Quotas!R:S,2,FALSE)</f>
        <v>AU</v>
      </c>
      <c r="G2274" s="4">
        <v>10892.7</v>
      </c>
    </row>
    <row r="2275" spans="1:7" x14ac:dyDescent="0.25">
      <c r="A2275" s="2" t="s">
        <v>1219</v>
      </c>
      <c r="B2275" s="3">
        <v>41528</v>
      </c>
      <c r="C2275" s="20" t="str">
        <f>VLOOKUP(D2275,Quotas!A:B,2,FALSE)</f>
        <v>Manager 15</v>
      </c>
      <c r="D2275" s="2" t="s">
        <v>62</v>
      </c>
      <c r="E2275" s="22" t="str">
        <f t="shared" si="35"/>
        <v>Q3</v>
      </c>
      <c r="F2275" s="22" t="str">
        <f>VLOOKUP(C2275,Quotas!R:S,2,FALSE)</f>
        <v>AU</v>
      </c>
      <c r="G2275" s="4">
        <v>15561.01</v>
      </c>
    </row>
    <row r="2276" spans="1:7" x14ac:dyDescent="0.25">
      <c r="A2276" s="2" t="s">
        <v>397</v>
      </c>
      <c r="B2276" s="3">
        <v>41528</v>
      </c>
      <c r="C2276" s="20" t="str">
        <f>VLOOKUP(D2276,Quotas!A:B,2,FALSE)</f>
        <v>Manager 3</v>
      </c>
      <c r="D2276" s="2" t="s">
        <v>76</v>
      </c>
      <c r="E2276" s="22" t="str">
        <f t="shared" si="35"/>
        <v>Q3</v>
      </c>
      <c r="F2276" s="22" t="str">
        <f>VLOOKUP(C2276,Quotas!R:S,2,FALSE)</f>
        <v>SE</v>
      </c>
      <c r="G2276" s="4">
        <v>14187.41</v>
      </c>
    </row>
    <row r="2277" spans="1:7" x14ac:dyDescent="0.25">
      <c r="A2277" s="2" t="s">
        <v>464</v>
      </c>
      <c r="B2277" s="3">
        <v>41528</v>
      </c>
      <c r="C2277" s="20" t="str">
        <f>VLOOKUP(D2277,Quotas!A:B,2,FALSE)</f>
        <v>Manager 4</v>
      </c>
      <c r="D2277" s="2" t="s">
        <v>85</v>
      </c>
      <c r="E2277" s="22" t="str">
        <f t="shared" si="35"/>
        <v>Q3</v>
      </c>
      <c r="F2277" s="22" t="str">
        <f>VLOOKUP(C2277,Quotas!R:S,2,FALSE)</f>
        <v>IN</v>
      </c>
      <c r="G2277" s="4">
        <v>6035.7</v>
      </c>
    </row>
    <row r="2278" spans="1:7" x14ac:dyDescent="0.25">
      <c r="A2278" s="2" t="s">
        <v>2007</v>
      </c>
      <c r="B2278" s="3">
        <v>41529</v>
      </c>
      <c r="C2278" s="20" t="str">
        <f>VLOOKUP(D2278,Quotas!A:B,2,FALSE)</f>
        <v>Manager 14</v>
      </c>
      <c r="D2278" s="2" t="s">
        <v>98</v>
      </c>
      <c r="E2278" s="22" t="str">
        <f t="shared" si="35"/>
        <v>Q3</v>
      </c>
      <c r="F2278" s="22" t="str">
        <f>VLOOKUP(C2278,Quotas!R:S,2,FALSE)</f>
        <v>IN</v>
      </c>
      <c r="G2278" s="4">
        <v>10974</v>
      </c>
    </row>
    <row r="2279" spans="1:7" x14ac:dyDescent="0.25">
      <c r="A2279" s="2" t="s">
        <v>3580</v>
      </c>
      <c r="B2279" s="3">
        <v>41529</v>
      </c>
      <c r="C2279" s="20" t="str">
        <f>VLOOKUP(D2279,Quotas!A:B,2,FALSE)</f>
        <v>Manager 16</v>
      </c>
      <c r="D2279" s="2" t="s">
        <v>135</v>
      </c>
      <c r="E2279" s="22" t="str">
        <f t="shared" si="35"/>
        <v>Q3</v>
      </c>
      <c r="F2279" s="22" t="str">
        <f>VLOOKUP(C2279,Quotas!R:S,2,FALSE)</f>
        <v>SE</v>
      </c>
      <c r="G2279" s="4">
        <v>2000</v>
      </c>
    </row>
    <row r="2280" spans="1:7" x14ac:dyDescent="0.25">
      <c r="A2280" s="2" t="s">
        <v>2197</v>
      </c>
      <c r="B2280" s="3">
        <v>41529</v>
      </c>
      <c r="C2280" s="20" t="str">
        <f>VLOOKUP(D2280,Quotas!A:B,2,FALSE)</f>
        <v>Manager 9</v>
      </c>
      <c r="D2280" s="2" t="s">
        <v>23</v>
      </c>
      <c r="E2280" s="22" t="str">
        <f t="shared" si="35"/>
        <v>Q3</v>
      </c>
      <c r="F2280" s="22" t="str">
        <f>VLOOKUP(C2280,Quotas!R:S,2,FALSE)</f>
        <v>AU</v>
      </c>
      <c r="G2280" s="4">
        <v>27283.63</v>
      </c>
    </row>
    <row r="2281" spans="1:7" x14ac:dyDescent="0.25">
      <c r="A2281" s="2" t="s">
        <v>2198</v>
      </c>
      <c r="B2281" s="3">
        <v>41529</v>
      </c>
      <c r="C2281" s="20" t="str">
        <f>VLOOKUP(D2281,Quotas!A:B,2,FALSE)</f>
        <v>Manager 9</v>
      </c>
      <c r="D2281" s="2" t="s">
        <v>23</v>
      </c>
      <c r="E2281" s="22" t="str">
        <f t="shared" si="35"/>
        <v>Q3</v>
      </c>
      <c r="F2281" s="22" t="str">
        <f>VLOOKUP(C2281,Quotas!R:S,2,FALSE)</f>
        <v>AU</v>
      </c>
      <c r="G2281" s="4">
        <v>24897.61</v>
      </c>
    </row>
    <row r="2282" spans="1:7" x14ac:dyDescent="0.25">
      <c r="A2282" s="2" t="s">
        <v>1678</v>
      </c>
      <c r="B2282" s="3">
        <v>41529</v>
      </c>
      <c r="C2282" s="20" t="str">
        <f>VLOOKUP(D2282,Quotas!A:B,2,FALSE)</f>
        <v>Manager 7</v>
      </c>
      <c r="D2282" s="2" t="s">
        <v>28</v>
      </c>
      <c r="E2282" s="22" t="str">
        <f t="shared" si="35"/>
        <v>Q3</v>
      </c>
      <c r="F2282" s="22" t="str">
        <f>VLOOKUP(C2282,Quotas!R:S,2,FALSE)</f>
        <v>AU</v>
      </c>
      <c r="G2282" s="4">
        <v>1452.94</v>
      </c>
    </row>
    <row r="2283" spans="1:7" x14ac:dyDescent="0.25">
      <c r="A2283" s="2" t="s">
        <v>1608</v>
      </c>
      <c r="B2283" s="3">
        <v>41529</v>
      </c>
      <c r="C2283" s="20" t="str">
        <f>VLOOKUP(D2283,Quotas!A:B,2,FALSE)</f>
        <v>Manager 6</v>
      </c>
      <c r="D2283" s="2" t="s">
        <v>40</v>
      </c>
      <c r="E2283" s="22" t="str">
        <f t="shared" si="35"/>
        <v>Q3</v>
      </c>
      <c r="F2283" s="22" t="str">
        <f>VLOOKUP(C2283,Quotas!R:S,2,FALSE)</f>
        <v>AU</v>
      </c>
      <c r="G2283" s="4">
        <v>1349.96</v>
      </c>
    </row>
    <row r="2284" spans="1:7" x14ac:dyDescent="0.25">
      <c r="A2284" s="2" t="s">
        <v>1609</v>
      </c>
      <c r="B2284" s="3">
        <v>41529</v>
      </c>
      <c r="C2284" s="20" t="str">
        <f>VLOOKUP(D2284,Quotas!A:B,2,FALSE)</f>
        <v>Manager 6</v>
      </c>
      <c r="D2284" s="2" t="s">
        <v>40</v>
      </c>
      <c r="E2284" s="22" t="str">
        <f t="shared" si="35"/>
        <v>Q3</v>
      </c>
      <c r="F2284" s="22" t="str">
        <f>VLOOKUP(C2284,Quotas!R:S,2,FALSE)</f>
        <v>AU</v>
      </c>
      <c r="G2284" s="4">
        <v>2000</v>
      </c>
    </row>
    <row r="2285" spans="1:7" x14ac:dyDescent="0.25">
      <c r="A2285" s="2" t="s">
        <v>1610</v>
      </c>
      <c r="B2285" s="3">
        <v>41529</v>
      </c>
      <c r="C2285" s="20" t="str">
        <f>VLOOKUP(D2285,Quotas!A:B,2,FALSE)</f>
        <v>Manager 6</v>
      </c>
      <c r="D2285" s="2" t="s">
        <v>40</v>
      </c>
      <c r="E2285" s="22" t="str">
        <f t="shared" si="35"/>
        <v>Q3</v>
      </c>
      <c r="F2285" s="22" t="str">
        <f>VLOOKUP(C2285,Quotas!R:S,2,FALSE)</f>
        <v>AU</v>
      </c>
      <c r="G2285" s="4">
        <v>55054.84</v>
      </c>
    </row>
    <row r="2286" spans="1:7" x14ac:dyDescent="0.25">
      <c r="A2286" s="2" t="s">
        <v>3473</v>
      </c>
      <c r="B2286" s="3">
        <v>41529</v>
      </c>
      <c r="C2286" s="20" t="str">
        <f>VLOOKUP(D2286,Quotas!A:B,2,FALSE)</f>
        <v>Manager 6</v>
      </c>
      <c r="D2286" s="2" t="s">
        <v>41</v>
      </c>
      <c r="E2286" s="22" t="str">
        <f t="shared" si="35"/>
        <v>Q3</v>
      </c>
      <c r="F2286" s="22" t="str">
        <f>VLOOKUP(C2286,Quotas!R:S,2,FALSE)</f>
        <v>AU</v>
      </c>
      <c r="G2286" s="4">
        <v>2500</v>
      </c>
    </row>
    <row r="2287" spans="1:7" x14ac:dyDescent="0.25">
      <c r="A2287" s="2" t="s">
        <v>1163</v>
      </c>
      <c r="B2287" s="3">
        <v>41529</v>
      </c>
      <c r="C2287" s="20" t="str">
        <f>VLOOKUP(D2287,Quotas!A:B,2,FALSE)</f>
        <v>Manager 6</v>
      </c>
      <c r="D2287" s="2" t="s">
        <v>43</v>
      </c>
      <c r="E2287" s="22" t="str">
        <f t="shared" si="35"/>
        <v>Q3</v>
      </c>
      <c r="F2287" s="22" t="str">
        <f>VLOOKUP(C2287,Quotas!R:S,2,FALSE)</f>
        <v>AU</v>
      </c>
      <c r="G2287" s="4">
        <v>0</v>
      </c>
    </row>
    <row r="2288" spans="1:7" x14ac:dyDescent="0.25">
      <c r="A2288" s="2" t="s">
        <v>1450</v>
      </c>
      <c r="B2288" s="3">
        <v>41529</v>
      </c>
      <c r="C2288" s="20" t="str">
        <f>VLOOKUP(D2288,Quotas!A:B,2,FALSE)</f>
        <v>Manager 6</v>
      </c>
      <c r="D2288" s="2" t="s">
        <v>45</v>
      </c>
      <c r="E2288" s="22" t="str">
        <f t="shared" si="35"/>
        <v>Q3</v>
      </c>
      <c r="F2288" s="22" t="str">
        <f>VLOOKUP(C2288,Quotas!R:S,2,FALSE)</f>
        <v>AU</v>
      </c>
      <c r="G2288" s="4">
        <v>90772.53</v>
      </c>
    </row>
    <row r="2289" spans="1:7" x14ac:dyDescent="0.25">
      <c r="A2289" s="2" t="s">
        <v>349</v>
      </c>
      <c r="B2289" s="3">
        <v>41529</v>
      </c>
      <c r="C2289" s="20" t="str">
        <f>VLOOKUP(D2289,Quotas!A:B,2,FALSE)</f>
        <v>Manager 2</v>
      </c>
      <c r="D2289" s="2" t="s">
        <v>7</v>
      </c>
      <c r="E2289" s="22" t="str">
        <f t="shared" si="35"/>
        <v>Q3</v>
      </c>
      <c r="F2289" s="22" t="str">
        <f>VLOOKUP(C2289,Quotas!R:S,2,FALSE)</f>
        <v>AU</v>
      </c>
      <c r="G2289" s="4">
        <v>12448.8</v>
      </c>
    </row>
    <row r="2290" spans="1:7" x14ac:dyDescent="0.25">
      <c r="A2290" s="2" t="s">
        <v>3973</v>
      </c>
      <c r="B2290" s="3">
        <v>41529</v>
      </c>
      <c r="C2290" s="20" t="str">
        <f>VLOOKUP(D2290,Quotas!A:B,2,FALSE)</f>
        <v>Manager 13</v>
      </c>
      <c r="D2290" s="2" t="s">
        <v>53</v>
      </c>
      <c r="E2290" s="22" t="str">
        <f t="shared" si="35"/>
        <v>Q3</v>
      </c>
      <c r="F2290" s="22" t="str">
        <f>VLOOKUP(C2290,Quotas!R:S,2,FALSE)</f>
        <v>ST</v>
      </c>
      <c r="G2290" s="4">
        <v>0</v>
      </c>
    </row>
    <row r="2291" spans="1:7" x14ac:dyDescent="0.25">
      <c r="A2291" s="2" t="s">
        <v>3974</v>
      </c>
      <c r="B2291" s="3">
        <v>41529</v>
      </c>
      <c r="C2291" s="20" t="str">
        <f>VLOOKUP(D2291,Quotas!A:B,2,FALSE)</f>
        <v>Manager 13</v>
      </c>
      <c r="D2291" s="2" t="s">
        <v>55</v>
      </c>
      <c r="E2291" s="22" t="str">
        <f t="shared" si="35"/>
        <v>Q3</v>
      </c>
      <c r="F2291" s="22" t="str">
        <f>VLOOKUP(C2291,Quotas!R:S,2,FALSE)</f>
        <v>ST</v>
      </c>
      <c r="G2291" s="4">
        <v>6743.1</v>
      </c>
    </row>
    <row r="2292" spans="1:7" x14ac:dyDescent="0.25">
      <c r="A2292" s="2" t="s">
        <v>4153</v>
      </c>
      <c r="B2292" s="3">
        <v>41529</v>
      </c>
      <c r="C2292" s="20" t="str">
        <f>VLOOKUP(D2292,Quotas!A:B,2,FALSE)</f>
        <v>Manager 15</v>
      </c>
      <c r="D2292" s="2" t="s">
        <v>59</v>
      </c>
      <c r="E2292" s="22" t="str">
        <f t="shared" si="35"/>
        <v>Q3</v>
      </c>
      <c r="F2292" s="22" t="str">
        <f>VLOOKUP(C2292,Quotas!R:S,2,FALSE)</f>
        <v>AU</v>
      </c>
      <c r="G2292" s="4">
        <v>2092.09</v>
      </c>
    </row>
    <row r="2293" spans="1:7" x14ac:dyDescent="0.25">
      <c r="A2293" s="2" t="s">
        <v>658</v>
      </c>
      <c r="B2293" s="3">
        <v>41529</v>
      </c>
      <c r="C2293" s="20" t="str">
        <f>VLOOKUP(D2293,Quotas!A:B,2,FALSE)</f>
        <v>Manager 5</v>
      </c>
      <c r="D2293" s="2" t="s">
        <v>74</v>
      </c>
      <c r="E2293" s="22" t="str">
        <f t="shared" si="35"/>
        <v>Q3</v>
      </c>
      <c r="F2293" s="22" t="str">
        <f>VLOOKUP(C2293,Quotas!R:S,2,FALSE)</f>
        <v>SE</v>
      </c>
      <c r="G2293" s="4">
        <v>2000</v>
      </c>
    </row>
    <row r="2294" spans="1:7" x14ac:dyDescent="0.25">
      <c r="A2294" s="2" t="s">
        <v>398</v>
      </c>
      <c r="B2294" s="3">
        <v>41529</v>
      </c>
      <c r="C2294" s="20" t="str">
        <f>VLOOKUP(D2294,Quotas!A:B,2,FALSE)</f>
        <v>Manager 3</v>
      </c>
      <c r="D2294" s="2" t="s">
        <v>76</v>
      </c>
      <c r="E2294" s="22" t="str">
        <f t="shared" si="35"/>
        <v>Q3</v>
      </c>
      <c r="F2294" s="22" t="str">
        <f>VLOOKUP(C2294,Quotas!R:S,2,FALSE)</f>
        <v>SE</v>
      </c>
      <c r="G2294" s="4">
        <v>12255</v>
      </c>
    </row>
    <row r="2295" spans="1:7" x14ac:dyDescent="0.25">
      <c r="A2295" s="2" t="s">
        <v>779</v>
      </c>
      <c r="B2295" s="3">
        <v>41529</v>
      </c>
      <c r="C2295" s="20" t="str">
        <f>VLOOKUP(D2295,Quotas!A:B,2,FALSE)</f>
        <v>Manager 5</v>
      </c>
      <c r="D2295" s="2" t="s">
        <v>83</v>
      </c>
      <c r="E2295" s="22" t="str">
        <f t="shared" si="35"/>
        <v>Q3</v>
      </c>
      <c r="F2295" s="22" t="str">
        <f>VLOOKUP(C2295,Quotas!R:S,2,FALSE)</f>
        <v>SE</v>
      </c>
      <c r="G2295" s="4">
        <v>-35000</v>
      </c>
    </row>
    <row r="2296" spans="1:7" x14ac:dyDescent="0.25">
      <c r="A2296" s="2" t="s">
        <v>3750</v>
      </c>
      <c r="B2296" s="3">
        <v>41529</v>
      </c>
      <c r="C2296" s="20" t="str">
        <f>VLOOKUP(D2296,Quotas!A:B,2,FALSE)</f>
        <v>Manager 14</v>
      </c>
      <c r="D2296" s="2" t="s">
        <v>94</v>
      </c>
      <c r="E2296" s="22" t="str">
        <f t="shared" si="35"/>
        <v>Q3</v>
      </c>
      <c r="F2296" s="22" t="str">
        <f>VLOOKUP(C2296,Quotas!R:S,2,FALSE)</f>
        <v>IN</v>
      </c>
      <c r="G2296" s="4">
        <v>8450</v>
      </c>
    </row>
    <row r="2297" spans="1:7" x14ac:dyDescent="0.25">
      <c r="A2297" s="2" t="s">
        <v>3749</v>
      </c>
      <c r="B2297" s="3">
        <v>41529</v>
      </c>
      <c r="C2297" s="20" t="str">
        <f>VLOOKUP(D2297,Quotas!A:B,2,FALSE)</f>
        <v>Manager 14</v>
      </c>
      <c r="D2297" s="2" t="s">
        <v>95</v>
      </c>
      <c r="E2297" s="22" t="str">
        <f t="shared" si="35"/>
        <v>Q3</v>
      </c>
      <c r="F2297" s="22" t="str">
        <f>VLOOKUP(C2297,Quotas!R:S,2,FALSE)</f>
        <v>IN</v>
      </c>
      <c r="G2297" s="4">
        <v>493.83</v>
      </c>
    </row>
    <row r="2298" spans="1:7" x14ac:dyDescent="0.25">
      <c r="A2298" s="2" t="s">
        <v>3703</v>
      </c>
      <c r="B2298" s="3">
        <v>41530</v>
      </c>
      <c r="C2298" s="20" t="str">
        <f>VLOOKUP(D2298,Quotas!A:B,2,FALSE)</f>
        <v>Manager 14</v>
      </c>
      <c r="D2298" s="2" t="s">
        <v>99</v>
      </c>
      <c r="E2298" s="22" t="str">
        <f t="shared" si="35"/>
        <v>Q3</v>
      </c>
      <c r="F2298" s="22" t="str">
        <f>VLOOKUP(C2298,Quotas!R:S,2,FALSE)</f>
        <v>IN</v>
      </c>
      <c r="G2298" s="4">
        <v>6401.5</v>
      </c>
    </row>
    <row r="2299" spans="1:7" x14ac:dyDescent="0.25">
      <c r="A2299" s="2" t="s">
        <v>2200</v>
      </c>
      <c r="B2299" s="3">
        <v>41530</v>
      </c>
      <c r="C2299" s="20" t="str">
        <f>VLOOKUP(D2299,Quotas!A:B,2,FALSE)</f>
        <v>Manager 9</v>
      </c>
      <c r="D2299" s="2" t="s">
        <v>14</v>
      </c>
      <c r="E2299" s="22" t="str">
        <f t="shared" si="35"/>
        <v>Q3</v>
      </c>
      <c r="F2299" s="22" t="str">
        <f>VLOOKUP(C2299,Quotas!R:S,2,FALSE)</f>
        <v>AU</v>
      </c>
      <c r="G2299" s="4">
        <v>11203.92</v>
      </c>
    </row>
    <row r="2300" spans="1:7" x14ac:dyDescent="0.25">
      <c r="A2300" s="2" t="s">
        <v>1079</v>
      </c>
      <c r="B2300" s="3">
        <v>41530</v>
      </c>
      <c r="C2300" s="20" t="str">
        <f>VLOOKUP(D2300,Quotas!A:B,2,FALSE)</f>
        <v>Manager 16</v>
      </c>
      <c r="D2300" s="2" t="s">
        <v>118</v>
      </c>
      <c r="E2300" s="22" t="str">
        <f t="shared" si="35"/>
        <v>Q3</v>
      </c>
      <c r="F2300" s="22" t="str">
        <f>VLOOKUP(C2300,Quotas!R:S,2,FALSE)</f>
        <v>SE</v>
      </c>
      <c r="G2300" s="4">
        <v>1843.75</v>
      </c>
    </row>
    <row r="2301" spans="1:7" x14ac:dyDescent="0.25">
      <c r="A2301" s="2" t="s">
        <v>3581</v>
      </c>
      <c r="B2301" s="3">
        <v>41530</v>
      </c>
      <c r="C2301" s="20" t="str">
        <f>VLOOKUP(D2301,Quotas!A:B,2,FALSE)</f>
        <v>Manager 16</v>
      </c>
      <c r="D2301" s="2" t="s">
        <v>135</v>
      </c>
      <c r="E2301" s="22" t="str">
        <f t="shared" si="35"/>
        <v>Q3</v>
      </c>
      <c r="F2301" s="22" t="str">
        <f>VLOOKUP(C2301,Quotas!R:S,2,FALSE)</f>
        <v>SE</v>
      </c>
      <c r="G2301" s="4">
        <v>8480</v>
      </c>
    </row>
    <row r="2302" spans="1:7" x14ac:dyDescent="0.25">
      <c r="A2302" s="2" t="s">
        <v>988</v>
      </c>
      <c r="B2302" s="3">
        <v>41530</v>
      </c>
      <c r="C2302" s="20" t="str">
        <f>VLOOKUP(D2302,Quotas!A:B,2,FALSE)</f>
        <v>Manager 16</v>
      </c>
      <c r="D2302" s="2" t="s">
        <v>139</v>
      </c>
      <c r="E2302" s="22" t="str">
        <f t="shared" si="35"/>
        <v>Q3</v>
      </c>
      <c r="F2302" s="22" t="str">
        <f>VLOOKUP(C2302,Quotas!R:S,2,FALSE)</f>
        <v>SE</v>
      </c>
      <c r="G2302" s="4">
        <v>20432.5</v>
      </c>
    </row>
    <row r="2303" spans="1:7" x14ac:dyDescent="0.25">
      <c r="A2303" s="2" t="s">
        <v>2199</v>
      </c>
      <c r="B2303" s="3">
        <v>41530</v>
      </c>
      <c r="C2303" s="20" t="str">
        <f>VLOOKUP(D2303,Quotas!A:B,2,FALSE)</f>
        <v>Manager 9</v>
      </c>
      <c r="D2303" s="2" t="s">
        <v>17</v>
      </c>
      <c r="E2303" s="22" t="str">
        <f t="shared" si="35"/>
        <v>Q3</v>
      </c>
      <c r="F2303" s="22" t="str">
        <f>VLOOKUP(C2303,Quotas!R:S,2,FALSE)</f>
        <v>AU</v>
      </c>
      <c r="G2303" s="4">
        <v>11930.1</v>
      </c>
    </row>
    <row r="2304" spans="1:7" x14ac:dyDescent="0.25">
      <c r="A2304" s="2" t="s">
        <v>351</v>
      </c>
      <c r="B2304" s="3">
        <v>41530</v>
      </c>
      <c r="C2304" s="20" t="str">
        <f>VLOOKUP(D2304,Quotas!A:B,2,FALSE)</f>
        <v>Manager 2</v>
      </c>
      <c r="D2304" s="2" t="s">
        <v>4</v>
      </c>
      <c r="E2304" s="22" t="str">
        <f t="shared" si="35"/>
        <v>Q3</v>
      </c>
      <c r="F2304" s="22" t="str">
        <f>VLOOKUP(C2304,Quotas!R:S,2,FALSE)</f>
        <v>AU</v>
      </c>
      <c r="G2304" s="4">
        <v>38975.129999999997</v>
      </c>
    </row>
    <row r="2305" spans="1:7" x14ac:dyDescent="0.25">
      <c r="A2305" s="2" t="s">
        <v>1679</v>
      </c>
      <c r="B2305" s="3">
        <v>41530</v>
      </c>
      <c r="C2305" s="20" t="str">
        <f>VLOOKUP(D2305,Quotas!A:B,2,FALSE)</f>
        <v>Manager 7</v>
      </c>
      <c r="D2305" s="2" t="s">
        <v>25</v>
      </c>
      <c r="E2305" s="22" t="str">
        <f t="shared" si="35"/>
        <v>Q3</v>
      </c>
      <c r="F2305" s="22" t="str">
        <f>VLOOKUP(C2305,Quotas!R:S,2,FALSE)</f>
        <v>AU</v>
      </c>
      <c r="G2305" s="4">
        <v>16339.06</v>
      </c>
    </row>
    <row r="2306" spans="1:7" x14ac:dyDescent="0.25">
      <c r="A2306" s="2" t="s">
        <v>2853</v>
      </c>
      <c r="B2306" s="3">
        <v>41530</v>
      </c>
      <c r="C2306" s="20" t="str">
        <f>VLOOKUP(D2306,Quotas!A:B,2,FALSE)</f>
        <v>Manager 13</v>
      </c>
      <c r="D2306" s="2" t="s">
        <v>34</v>
      </c>
      <c r="E2306" s="22" t="str">
        <f t="shared" si="35"/>
        <v>Q3</v>
      </c>
      <c r="F2306" s="22" t="str">
        <f>VLOOKUP(C2306,Quotas!R:S,2,FALSE)</f>
        <v>ST</v>
      </c>
      <c r="G2306" s="4">
        <v>20350</v>
      </c>
    </row>
    <row r="2307" spans="1:7" x14ac:dyDescent="0.25">
      <c r="A2307" s="2" t="s">
        <v>3878</v>
      </c>
      <c r="B2307" s="3">
        <v>41530</v>
      </c>
      <c r="C2307" s="20" t="str">
        <f>VLOOKUP(D2307,Quotas!A:B,2,FALSE)</f>
        <v>Manager 13</v>
      </c>
      <c r="D2307" s="2" t="s">
        <v>37</v>
      </c>
      <c r="E2307" s="22" t="str">
        <f t="shared" ref="E2307:E2370" si="36">"Q"&amp;ROUNDUP(MONTH(B2307)/3,0)</f>
        <v>Q3</v>
      </c>
      <c r="F2307" s="22" t="str">
        <f>VLOOKUP(C2307,Quotas!R:S,2,FALSE)</f>
        <v>ST</v>
      </c>
      <c r="G2307" s="4">
        <v>20350</v>
      </c>
    </row>
    <row r="2308" spans="1:7" x14ac:dyDescent="0.25">
      <c r="A2308" s="2" t="s">
        <v>3879</v>
      </c>
      <c r="B2308" s="3">
        <v>41530</v>
      </c>
      <c r="C2308" s="20" t="str">
        <f>VLOOKUP(D2308,Quotas!A:B,2,FALSE)</f>
        <v>Manager 13</v>
      </c>
      <c r="D2308" s="2" t="s">
        <v>37</v>
      </c>
      <c r="E2308" s="22" t="str">
        <f t="shared" si="36"/>
        <v>Q3</v>
      </c>
      <c r="F2308" s="22" t="str">
        <f>VLOOKUP(C2308,Quotas!R:S,2,FALSE)</f>
        <v>ST</v>
      </c>
      <c r="G2308" s="4">
        <v>0</v>
      </c>
    </row>
    <row r="2309" spans="1:7" x14ac:dyDescent="0.25">
      <c r="A2309" s="2" t="s">
        <v>2854</v>
      </c>
      <c r="B2309" s="3">
        <v>41530</v>
      </c>
      <c r="C2309" s="20" t="str">
        <f>VLOOKUP(D2309,Quotas!A:B,2,FALSE)</f>
        <v>Manager 13</v>
      </c>
      <c r="D2309" s="2" t="s">
        <v>38</v>
      </c>
      <c r="E2309" s="22" t="str">
        <f t="shared" si="36"/>
        <v>Q3</v>
      </c>
      <c r="F2309" s="22" t="str">
        <f>VLOOKUP(C2309,Quotas!R:S,2,FALSE)</f>
        <v>ST</v>
      </c>
      <c r="G2309" s="4">
        <v>6743.1</v>
      </c>
    </row>
    <row r="2310" spans="1:7" x14ac:dyDescent="0.25">
      <c r="A2310" s="2" t="s">
        <v>1611</v>
      </c>
      <c r="B2310" s="3">
        <v>41530</v>
      </c>
      <c r="C2310" s="20" t="str">
        <f>VLOOKUP(D2310,Quotas!A:B,2,FALSE)</f>
        <v>Manager 6</v>
      </c>
      <c r="D2310" s="2" t="s">
        <v>40</v>
      </c>
      <c r="E2310" s="22" t="str">
        <f t="shared" si="36"/>
        <v>Q3</v>
      </c>
      <c r="F2310" s="22" t="str">
        <f>VLOOKUP(C2310,Quotas!R:S,2,FALSE)</f>
        <v>AU</v>
      </c>
      <c r="G2310" s="4">
        <v>8675</v>
      </c>
    </row>
    <row r="2311" spans="1:7" x14ac:dyDescent="0.25">
      <c r="A2311" s="2" t="s">
        <v>1451</v>
      </c>
      <c r="B2311" s="3">
        <v>41530</v>
      </c>
      <c r="C2311" s="20" t="str">
        <f>VLOOKUP(D2311,Quotas!A:B,2,FALSE)</f>
        <v>Manager 6</v>
      </c>
      <c r="D2311" s="2" t="s">
        <v>42</v>
      </c>
      <c r="E2311" s="22" t="str">
        <f t="shared" si="36"/>
        <v>Q3</v>
      </c>
      <c r="F2311" s="22" t="str">
        <f>VLOOKUP(C2311,Quotas!R:S,2,FALSE)</f>
        <v>AU</v>
      </c>
      <c r="G2311" s="4">
        <v>15561.01</v>
      </c>
    </row>
    <row r="2312" spans="1:7" x14ac:dyDescent="0.25">
      <c r="A2312" s="2" t="s">
        <v>350</v>
      </c>
      <c r="B2312" s="3">
        <v>41530</v>
      </c>
      <c r="C2312" s="20" t="str">
        <f>VLOOKUP(D2312,Quotas!A:B,2,FALSE)</f>
        <v>Manager 2</v>
      </c>
      <c r="D2312" s="2" t="s">
        <v>7</v>
      </c>
      <c r="E2312" s="22" t="str">
        <f t="shared" si="36"/>
        <v>Q3</v>
      </c>
      <c r="F2312" s="22" t="str">
        <f>VLOOKUP(C2312,Quotas!R:S,2,FALSE)</f>
        <v>AU</v>
      </c>
      <c r="G2312" s="4">
        <v>17480.2</v>
      </c>
    </row>
    <row r="2313" spans="1:7" x14ac:dyDescent="0.25">
      <c r="A2313" s="2" t="s">
        <v>3369</v>
      </c>
      <c r="B2313" s="3">
        <v>41530</v>
      </c>
      <c r="C2313" s="20" t="str">
        <f>VLOOKUP(D2313,Quotas!A:B,2,FALSE)</f>
        <v>Manager 13</v>
      </c>
      <c r="D2313" s="2" t="s">
        <v>50</v>
      </c>
      <c r="E2313" s="22" t="str">
        <f t="shared" si="36"/>
        <v>Q3</v>
      </c>
      <c r="F2313" s="22" t="str">
        <f>VLOOKUP(C2313,Quotas!R:S,2,FALSE)</f>
        <v>ST</v>
      </c>
      <c r="G2313" s="4">
        <v>1895.25</v>
      </c>
    </row>
    <row r="2314" spans="1:7" x14ac:dyDescent="0.25">
      <c r="A2314" s="2" t="s">
        <v>3370</v>
      </c>
      <c r="B2314" s="3">
        <v>41530</v>
      </c>
      <c r="C2314" s="20" t="str">
        <f>VLOOKUP(D2314,Quotas!A:B,2,FALSE)</f>
        <v>Manager 13</v>
      </c>
      <c r="D2314" s="2" t="s">
        <v>50</v>
      </c>
      <c r="E2314" s="22" t="str">
        <f t="shared" si="36"/>
        <v>Q3</v>
      </c>
      <c r="F2314" s="22" t="str">
        <f>VLOOKUP(C2314,Quotas!R:S,2,FALSE)</f>
        <v>ST</v>
      </c>
      <c r="G2314" s="4">
        <v>14004.9</v>
      </c>
    </row>
    <row r="2315" spans="1:7" x14ac:dyDescent="0.25">
      <c r="A2315" s="2" t="s">
        <v>3235</v>
      </c>
      <c r="B2315" s="3">
        <v>41530</v>
      </c>
      <c r="C2315" s="20" t="str">
        <f>VLOOKUP(D2315,Quotas!A:B,2,FALSE)</f>
        <v>Manager 13</v>
      </c>
      <c r="D2315" s="2" t="s">
        <v>52</v>
      </c>
      <c r="E2315" s="22" t="str">
        <f t="shared" si="36"/>
        <v>Q3</v>
      </c>
      <c r="F2315" s="22" t="str">
        <f>VLOOKUP(C2315,Quotas!R:S,2,FALSE)</f>
        <v>ST</v>
      </c>
      <c r="G2315" s="4">
        <v>0</v>
      </c>
    </row>
    <row r="2316" spans="1:7" x14ac:dyDescent="0.25">
      <c r="A2316" s="2" t="s">
        <v>3975</v>
      </c>
      <c r="B2316" s="3">
        <v>41530</v>
      </c>
      <c r="C2316" s="20" t="str">
        <f>VLOOKUP(D2316,Quotas!A:B,2,FALSE)</f>
        <v>Manager 13</v>
      </c>
      <c r="D2316" s="2" t="s">
        <v>53</v>
      </c>
      <c r="E2316" s="22" t="str">
        <f t="shared" si="36"/>
        <v>Q3</v>
      </c>
      <c r="F2316" s="22" t="str">
        <f>VLOOKUP(C2316,Quotas!R:S,2,FALSE)</f>
        <v>ST</v>
      </c>
      <c r="G2316" s="4">
        <v>0</v>
      </c>
    </row>
    <row r="2317" spans="1:7" x14ac:dyDescent="0.25">
      <c r="A2317" s="2" t="s">
        <v>4154</v>
      </c>
      <c r="B2317" s="3">
        <v>41530</v>
      </c>
      <c r="C2317" s="20" t="str">
        <f>VLOOKUP(D2317,Quotas!A:B,2,FALSE)</f>
        <v>Manager 15</v>
      </c>
      <c r="D2317" s="2" t="s">
        <v>61</v>
      </c>
      <c r="E2317" s="22" t="str">
        <f t="shared" si="36"/>
        <v>Q3</v>
      </c>
      <c r="F2317" s="22" t="str">
        <f>VLOOKUP(C2317,Quotas!R:S,2,FALSE)</f>
        <v>AU</v>
      </c>
      <c r="G2317" s="4">
        <v>8299.2000000000007</v>
      </c>
    </row>
    <row r="2318" spans="1:7" x14ac:dyDescent="0.25">
      <c r="A2318" s="2" t="s">
        <v>4155</v>
      </c>
      <c r="B2318" s="3">
        <v>41530</v>
      </c>
      <c r="C2318" s="20" t="str">
        <f>VLOOKUP(D2318,Quotas!A:B,2,FALSE)</f>
        <v>Manager 15</v>
      </c>
      <c r="D2318" s="2" t="s">
        <v>61</v>
      </c>
      <c r="E2318" s="22" t="str">
        <f t="shared" si="36"/>
        <v>Q3</v>
      </c>
      <c r="F2318" s="22" t="str">
        <f>VLOOKUP(C2318,Quotas!R:S,2,FALSE)</f>
        <v>AU</v>
      </c>
      <c r="G2318" s="4">
        <v>5446.35</v>
      </c>
    </row>
    <row r="2319" spans="1:7" x14ac:dyDescent="0.25">
      <c r="A2319" s="2" t="s">
        <v>2719</v>
      </c>
      <c r="B2319" s="3">
        <v>41530</v>
      </c>
      <c r="C2319" s="20" t="str">
        <f>VLOOKUP(D2319,Quotas!A:B,2,FALSE)</f>
        <v>Manager 12</v>
      </c>
      <c r="D2319" s="2" t="s">
        <v>79</v>
      </c>
      <c r="E2319" s="22" t="str">
        <f t="shared" si="36"/>
        <v>Q3</v>
      </c>
      <c r="F2319" s="22" t="str">
        <f>VLOOKUP(C2319,Quotas!R:S,2,FALSE)</f>
        <v>ST</v>
      </c>
      <c r="G2319" s="4">
        <v>5761.96</v>
      </c>
    </row>
    <row r="2320" spans="1:7" x14ac:dyDescent="0.25">
      <c r="A2320" s="2" t="s">
        <v>566</v>
      </c>
      <c r="B2320" s="3">
        <v>41530</v>
      </c>
      <c r="C2320" s="20" t="str">
        <f>VLOOKUP(D2320,Quotas!A:B,2,FALSE)</f>
        <v>Manager 4</v>
      </c>
      <c r="D2320" s="2" t="s">
        <v>91</v>
      </c>
      <c r="E2320" s="22" t="str">
        <f t="shared" si="36"/>
        <v>Q3</v>
      </c>
      <c r="F2320" s="22" t="str">
        <f>VLOOKUP(C2320,Quotas!R:S,2,FALSE)</f>
        <v>IN</v>
      </c>
      <c r="G2320" s="4">
        <v>-5000</v>
      </c>
    </row>
    <row r="2321" spans="1:7" x14ac:dyDescent="0.25">
      <c r="A2321" s="2" t="s">
        <v>1824</v>
      </c>
      <c r="B2321" s="3">
        <v>41530</v>
      </c>
      <c r="C2321" s="20" t="str">
        <f>VLOOKUP(D2321,Quotas!A:B,2,FALSE)</f>
        <v>Manager 14</v>
      </c>
      <c r="D2321" s="2" t="s">
        <v>97</v>
      </c>
      <c r="E2321" s="22" t="str">
        <f t="shared" si="36"/>
        <v>Q3</v>
      </c>
      <c r="F2321" s="22" t="str">
        <f>VLOOKUP(C2321,Quotas!R:S,2,FALSE)</f>
        <v>IN</v>
      </c>
      <c r="G2321" s="4">
        <v>3968.93</v>
      </c>
    </row>
    <row r="2322" spans="1:7" x14ac:dyDescent="0.25">
      <c r="A2322" s="2" t="s">
        <v>1757</v>
      </c>
      <c r="B2322" s="3">
        <v>41532</v>
      </c>
      <c r="C2322" s="20" t="str">
        <f>VLOOKUP(D2322,Quotas!A:B,2,FALSE)</f>
        <v>Manager 11</v>
      </c>
      <c r="D2322" s="2" t="s">
        <v>105</v>
      </c>
      <c r="E2322" s="22" t="str">
        <f t="shared" si="36"/>
        <v>Q3</v>
      </c>
      <c r="F2322" s="22" t="str">
        <f>VLOOKUP(C2322,Quotas!R:S,2,FALSE)</f>
        <v>IN</v>
      </c>
      <c r="G2322" s="4">
        <v>1458.33</v>
      </c>
    </row>
    <row r="2323" spans="1:7" x14ac:dyDescent="0.25">
      <c r="A2323" s="2" t="s">
        <v>1220</v>
      </c>
      <c r="B2323" s="3">
        <v>41532</v>
      </c>
      <c r="C2323" s="20" t="str">
        <f>VLOOKUP(D2323,Quotas!A:B,2,FALSE)</f>
        <v>Manager 15</v>
      </c>
      <c r="D2323" s="2" t="s">
        <v>62</v>
      </c>
      <c r="E2323" s="22" t="str">
        <f t="shared" si="36"/>
        <v>Q3</v>
      </c>
      <c r="F2323" s="22" t="str">
        <f>VLOOKUP(C2323,Quotas!R:S,2,FALSE)</f>
        <v>AU</v>
      </c>
      <c r="G2323" s="4">
        <v>10892.7</v>
      </c>
    </row>
    <row r="2324" spans="1:7" x14ac:dyDescent="0.25">
      <c r="A2324" s="2" t="s">
        <v>1221</v>
      </c>
      <c r="B2324" s="3">
        <v>41532</v>
      </c>
      <c r="C2324" s="20" t="str">
        <f>VLOOKUP(D2324,Quotas!A:B,2,FALSE)</f>
        <v>Manager 15</v>
      </c>
      <c r="D2324" s="2" t="s">
        <v>62</v>
      </c>
      <c r="E2324" s="22" t="str">
        <f t="shared" si="36"/>
        <v>Q3</v>
      </c>
      <c r="F2324" s="22" t="str">
        <f>VLOOKUP(C2324,Quotas!R:S,2,FALSE)</f>
        <v>AU</v>
      </c>
      <c r="G2324" s="4">
        <v>3112.2</v>
      </c>
    </row>
    <row r="2325" spans="1:7" x14ac:dyDescent="0.25">
      <c r="A2325" s="2" t="s">
        <v>2432</v>
      </c>
      <c r="B2325" s="3">
        <v>41533</v>
      </c>
      <c r="C2325" s="20" t="str">
        <f>VLOOKUP(D2325,Quotas!A:B,2,FALSE)</f>
        <v>Manager 11</v>
      </c>
      <c r="D2325" s="2" t="s">
        <v>110</v>
      </c>
      <c r="E2325" s="22" t="str">
        <f t="shared" si="36"/>
        <v>Q3</v>
      </c>
      <c r="F2325" s="22" t="str">
        <f>VLOOKUP(C2325,Quotas!R:S,2,FALSE)</f>
        <v>IN</v>
      </c>
      <c r="G2325" s="4">
        <v>22900</v>
      </c>
    </row>
    <row r="2326" spans="1:7" x14ac:dyDescent="0.25">
      <c r="A2326" s="2" t="s">
        <v>174</v>
      </c>
      <c r="B2326" s="3">
        <v>41533</v>
      </c>
      <c r="C2326" s="20" t="str">
        <f>VLOOKUP(D2326,Quotas!A:B,2,FALSE)</f>
        <v>Manager 5</v>
      </c>
      <c r="D2326" s="2" t="s">
        <v>120</v>
      </c>
      <c r="E2326" s="22" t="str">
        <f t="shared" si="36"/>
        <v>Q3</v>
      </c>
      <c r="F2326" s="22" t="str">
        <f>VLOOKUP(C2326,Quotas!R:S,2,FALSE)</f>
        <v>SE</v>
      </c>
      <c r="G2326" s="4">
        <v>21125</v>
      </c>
    </row>
    <row r="2327" spans="1:7" x14ac:dyDescent="0.25">
      <c r="A2327" s="2" t="s">
        <v>834</v>
      </c>
      <c r="B2327" s="3">
        <v>41533</v>
      </c>
      <c r="C2327" s="20" t="str">
        <f>VLOOKUP(D2327,Quotas!A:B,2,FALSE)</f>
        <v>Manager 16</v>
      </c>
      <c r="D2327" s="2" t="s">
        <v>132</v>
      </c>
      <c r="E2327" s="22" t="str">
        <f t="shared" si="36"/>
        <v>Q3</v>
      </c>
      <c r="F2327" s="22" t="str">
        <f>VLOOKUP(C2327,Quotas!R:S,2,FALSE)</f>
        <v>SE</v>
      </c>
      <c r="G2327" s="4">
        <v>0</v>
      </c>
    </row>
    <row r="2328" spans="1:7" x14ac:dyDescent="0.25">
      <c r="A2328" s="2" t="s">
        <v>2201</v>
      </c>
      <c r="B2328" s="3">
        <v>41533</v>
      </c>
      <c r="C2328" s="20" t="str">
        <f>VLOOKUP(D2328,Quotas!A:B,2,FALSE)</f>
        <v>Manager 9</v>
      </c>
      <c r="D2328" s="2" t="s">
        <v>18</v>
      </c>
      <c r="E2328" s="22" t="str">
        <f t="shared" si="36"/>
        <v>Q3</v>
      </c>
      <c r="F2328" s="22" t="str">
        <f>VLOOKUP(C2328,Quotas!R:S,2,FALSE)</f>
        <v>AU</v>
      </c>
      <c r="G2328" s="4">
        <v>-11463.27</v>
      </c>
    </row>
    <row r="2329" spans="1:7" x14ac:dyDescent="0.25">
      <c r="A2329" s="2" t="s">
        <v>2202</v>
      </c>
      <c r="B2329" s="3">
        <v>41533</v>
      </c>
      <c r="C2329" s="20" t="str">
        <f>VLOOKUP(D2329,Quotas!A:B,2,FALSE)</f>
        <v>Manager 9</v>
      </c>
      <c r="D2329" s="2" t="s">
        <v>18</v>
      </c>
      <c r="E2329" s="22" t="str">
        <f t="shared" si="36"/>
        <v>Q3</v>
      </c>
      <c r="F2329" s="22" t="str">
        <f>VLOOKUP(C2329,Quotas!R:S,2,FALSE)</f>
        <v>AU</v>
      </c>
      <c r="G2329" s="4">
        <v>5731.64</v>
      </c>
    </row>
    <row r="2330" spans="1:7" x14ac:dyDescent="0.25">
      <c r="A2330" s="2" t="s">
        <v>1452</v>
      </c>
      <c r="B2330" s="3">
        <v>41533</v>
      </c>
      <c r="C2330" s="20" t="str">
        <f>VLOOKUP(D2330,Quotas!A:B,2,FALSE)</f>
        <v>Manager 6</v>
      </c>
      <c r="D2330" s="2" t="s">
        <v>42</v>
      </c>
      <c r="E2330" s="22" t="str">
        <f t="shared" si="36"/>
        <v>Q3</v>
      </c>
      <c r="F2330" s="22" t="str">
        <f>VLOOKUP(C2330,Quotas!R:S,2,FALSE)</f>
        <v>AU</v>
      </c>
      <c r="G2330" s="4">
        <v>19710.61</v>
      </c>
    </row>
    <row r="2331" spans="1:7" x14ac:dyDescent="0.25">
      <c r="A2331" s="2" t="s">
        <v>3236</v>
      </c>
      <c r="B2331" s="3">
        <v>41533</v>
      </c>
      <c r="C2331" s="20" t="str">
        <f>VLOOKUP(D2331,Quotas!A:B,2,FALSE)</f>
        <v>Manager 13</v>
      </c>
      <c r="D2331" s="2" t="s">
        <v>51</v>
      </c>
      <c r="E2331" s="22" t="str">
        <f t="shared" si="36"/>
        <v>Q3</v>
      </c>
      <c r="F2331" s="22" t="str">
        <f>VLOOKUP(C2331,Quotas!R:S,2,FALSE)</f>
        <v>ST</v>
      </c>
      <c r="G2331" s="4">
        <v>19600</v>
      </c>
    </row>
    <row r="2332" spans="1:7" x14ac:dyDescent="0.25">
      <c r="A2332" s="2" t="s">
        <v>3976</v>
      </c>
      <c r="B2332" s="3">
        <v>41533</v>
      </c>
      <c r="C2332" s="20" t="str">
        <f>VLOOKUP(D2332,Quotas!A:B,2,FALSE)</f>
        <v>Manager 13</v>
      </c>
      <c r="D2332" s="2" t="s">
        <v>53</v>
      </c>
      <c r="E2332" s="22" t="str">
        <f t="shared" si="36"/>
        <v>Q3</v>
      </c>
      <c r="F2332" s="22" t="str">
        <f>VLOOKUP(C2332,Quotas!R:S,2,FALSE)</f>
        <v>ST</v>
      </c>
      <c r="G2332" s="4">
        <v>0</v>
      </c>
    </row>
    <row r="2333" spans="1:7" x14ac:dyDescent="0.25">
      <c r="A2333" s="2" t="s">
        <v>3977</v>
      </c>
      <c r="B2333" s="3">
        <v>41533</v>
      </c>
      <c r="C2333" s="20" t="str">
        <f>VLOOKUP(D2333,Quotas!A:B,2,FALSE)</f>
        <v>Manager 13</v>
      </c>
      <c r="D2333" s="2" t="s">
        <v>55</v>
      </c>
      <c r="E2333" s="22" t="str">
        <f t="shared" si="36"/>
        <v>Q3</v>
      </c>
      <c r="F2333" s="22" t="str">
        <f>VLOOKUP(C2333,Quotas!R:S,2,FALSE)</f>
        <v>ST</v>
      </c>
      <c r="G2333" s="4">
        <v>8299.2000000000007</v>
      </c>
    </row>
    <row r="2334" spans="1:7" x14ac:dyDescent="0.25">
      <c r="A2334" s="2" t="s">
        <v>4156</v>
      </c>
      <c r="B2334" s="3">
        <v>41533</v>
      </c>
      <c r="C2334" s="20" t="str">
        <f>VLOOKUP(D2334,Quotas!A:B,2,FALSE)</f>
        <v>Manager 15</v>
      </c>
      <c r="D2334" s="2" t="s">
        <v>57</v>
      </c>
      <c r="E2334" s="22" t="str">
        <f t="shared" si="36"/>
        <v>Q3</v>
      </c>
      <c r="F2334" s="22" t="str">
        <f>VLOOKUP(C2334,Quotas!R:S,2,FALSE)</f>
        <v>AU</v>
      </c>
      <c r="G2334" s="4">
        <v>0</v>
      </c>
    </row>
    <row r="2335" spans="1:7" x14ac:dyDescent="0.25">
      <c r="A2335" s="2" t="s">
        <v>4157</v>
      </c>
      <c r="B2335" s="3">
        <v>41533</v>
      </c>
      <c r="C2335" s="20" t="str">
        <f>VLOOKUP(D2335,Quotas!A:B,2,FALSE)</f>
        <v>Manager 15</v>
      </c>
      <c r="D2335" s="2" t="s">
        <v>59</v>
      </c>
      <c r="E2335" s="22" t="str">
        <f t="shared" si="36"/>
        <v>Q3</v>
      </c>
      <c r="F2335" s="22" t="str">
        <f>VLOOKUP(C2335,Quotas!R:S,2,FALSE)</f>
        <v>AU</v>
      </c>
      <c r="G2335" s="4">
        <v>20748.009999999998</v>
      </c>
    </row>
    <row r="2336" spans="1:7" x14ac:dyDescent="0.25">
      <c r="A2336" s="2" t="s">
        <v>659</v>
      </c>
      <c r="B2336" s="3">
        <v>41533</v>
      </c>
      <c r="C2336" s="20" t="str">
        <f>VLOOKUP(D2336,Quotas!A:B,2,FALSE)</f>
        <v>Manager 5</v>
      </c>
      <c r="D2336" s="2" t="s">
        <v>74</v>
      </c>
      <c r="E2336" s="22" t="str">
        <f t="shared" si="36"/>
        <v>Q3</v>
      </c>
      <c r="F2336" s="22" t="str">
        <f>VLOOKUP(C2336,Quotas!R:S,2,FALSE)</f>
        <v>SE</v>
      </c>
      <c r="G2336" s="4">
        <v>15000</v>
      </c>
    </row>
    <row r="2337" spans="1:7" x14ac:dyDescent="0.25">
      <c r="A2337" s="2" t="s">
        <v>660</v>
      </c>
      <c r="B2337" s="3">
        <v>41533</v>
      </c>
      <c r="C2337" s="20" t="str">
        <f>VLOOKUP(D2337,Quotas!A:B,2,FALSE)</f>
        <v>Manager 5</v>
      </c>
      <c r="D2337" s="2" t="s">
        <v>74</v>
      </c>
      <c r="E2337" s="22" t="str">
        <f t="shared" si="36"/>
        <v>Q3</v>
      </c>
      <c r="F2337" s="22" t="str">
        <f>VLOOKUP(C2337,Quotas!R:S,2,FALSE)</f>
        <v>SE</v>
      </c>
      <c r="G2337" s="4">
        <v>1812.5</v>
      </c>
    </row>
    <row r="2338" spans="1:7" x14ac:dyDescent="0.25">
      <c r="A2338" s="2" t="s">
        <v>1922</v>
      </c>
      <c r="B2338" s="3">
        <v>41534</v>
      </c>
      <c r="C2338" s="20" t="str">
        <f>VLOOKUP(D2338,Quotas!A:B,2,FALSE)</f>
        <v>Manager 14</v>
      </c>
      <c r="D2338" s="2" t="s">
        <v>104</v>
      </c>
      <c r="E2338" s="22" t="str">
        <f t="shared" si="36"/>
        <v>Q3</v>
      </c>
      <c r="F2338" s="22" t="str">
        <f>VLOOKUP(C2338,Quotas!R:S,2,FALSE)</f>
        <v>IN</v>
      </c>
      <c r="G2338" s="4">
        <v>10425.299999999999</v>
      </c>
    </row>
    <row r="2339" spans="1:7" x14ac:dyDescent="0.25">
      <c r="A2339" s="2" t="s">
        <v>2433</v>
      </c>
      <c r="B2339" s="3">
        <v>41534</v>
      </c>
      <c r="C2339" s="20" t="str">
        <f>VLOOKUP(D2339,Quotas!A:B,2,FALSE)</f>
        <v>Manager 11</v>
      </c>
      <c r="D2339" s="2" t="s">
        <v>112</v>
      </c>
      <c r="E2339" s="22" t="str">
        <f t="shared" si="36"/>
        <v>Q3</v>
      </c>
      <c r="F2339" s="22" t="str">
        <f>VLOOKUP(C2339,Quotas!R:S,2,FALSE)</f>
        <v>IN</v>
      </c>
      <c r="G2339" s="4">
        <v>13700</v>
      </c>
    </row>
    <row r="2340" spans="1:7" x14ac:dyDescent="0.25">
      <c r="A2340" s="2" t="s">
        <v>175</v>
      </c>
      <c r="B2340" s="3">
        <v>41534</v>
      </c>
      <c r="C2340" s="20" t="str">
        <f>VLOOKUP(D2340,Quotas!A:B,2,FALSE)</f>
        <v>Manager 5</v>
      </c>
      <c r="D2340" s="2" t="s">
        <v>120</v>
      </c>
      <c r="E2340" s="22" t="str">
        <f t="shared" si="36"/>
        <v>Q3</v>
      </c>
      <c r="F2340" s="22" t="str">
        <f>VLOOKUP(C2340,Quotas!R:S,2,FALSE)</f>
        <v>SE</v>
      </c>
      <c r="G2340" s="4">
        <v>28000</v>
      </c>
    </row>
    <row r="2341" spans="1:7" x14ac:dyDescent="0.25">
      <c r="A2341" s="2" t="s">
        <v>906</v>
      </c>
      <c r="B2341" s="3">
        <v>41534</v>
      </c>
      <c r="C2341" s="20" t="str">
        <f>VLOOKUP(D2341,Quotas!A:B,2,FALSE)</f>
        <v>Manager 5</v>
      </c>
      <c r="D2341" s="2" t="s">
        <v>121</v>
      </c>
      <c r="E2341" s="22" t="str">
        <f t="shared" si="36"/>
        <v>Q3</v>
      </c>
      <c r="F2341" s="22" t="str">
        <f>VLOOKUP(C2341,Quotas!R:S,2,FALSE)</f>
        <v>SE</v>
      </c>
      <c r="G2341" s="4">
        <v>10100</v>
      </c>
    </row>
    <row r="2342" spans="1:7" x14ac:dyDescent="0.25">
      <c r="A2342" s="2" t="s">
        <v>3582</v>
      </c>
      <c r="B2342" s="3">
        <v>41534</v>
      </c>
      <c r="C2342" s="20" t="str">
        <f>VLOOKUP(D2342,Quotas!A:B,2,FALSE)</f>
        <v>Manager 16</v>
      </c>
      <c r="D2342" s="2" t="s">
        <v>134</v>
      </c>
      <c r="E2342" s="22" t="str">
        <f t="shared" si="36"/>
        <v>Q3</v>
      </c>
      <c r="F2342" s="22" t="str">
        <f>VLOOKUP(C2342,Quotas!R:S,2,FALSE)</f>
        <v>SE</v>
      </c>
      <c r="G2342" s="4">
        <v>1254.17</v>
      </c>
    </row>
    <row r="2343" spans="1:7" x14ac:dyDescent="0.25">
      <c r="A2343" s="2" t="s">
        <v>3583</v>
      </c>
      <c r="B2343" s="3">
        <v>41534</v>
      </c>
      <c r="C2343" s="20" t="str">
        <f>VLOOKUP(D2343,Quotas!A:B,2,FALSE)</f>
        <v>Manager 16</v>
      </c>
      <c r="D2343" s="2" t="s">
        <v>134</v>
      </c>
      <c r="E2343" s="22" t="str">
        <f t="shared" si="36"/>
        <v>Q3</v>
      </c>
      <c r="F2343" s="22" t="str">
        <f>VLOOKUP(C2343,Quotas!R:S,2,FALSE)</f>
        <v>SE</v>
      </c>
      <c r="G2343" s="4">
        <v>11500</v>
      </c>
    </row>
    <row r="2344" spans="1:7" x14ac:dyDescent="0.25">
      <c r="A2344" s="2" t="s">
        <v>2614</v>
      </c>
      <c r="B2344" s="3">
        <v>41534</v>
      </c>
      <c r="C2344" s="20" t="str">
        <f>VLOOKUP(D2344,Quotas!A:B,2,FALSE)</f>
        <v>Manager 12</v>
      </c>
      <c r="D2344" s="2" t="s">
        <v>137</v>
      </c>
      <c r="E2344" s="22" t="str">
        <f t="shared" si="36"/>
        <v>Q3</v>
      </c>
      <c r="F2344" s="22" t="str">
        <f>VLOOKUP(C2344,Quotas!R:S,2,FALSE)</f>
        <v>ST</v>
      </c>
      <c r="G2344" s="4">
        <v>14874.86</v>
      </c>
    </row>
    <row r="2345" spans="1:7" x14ac:dyDescent="0.25">
      <c r="A2345" s="2" t="s">
        <v>2203</v>
      </c>
      <c r="B2345" s="3">
        <v>41534</v>
      </c>
      <c r="C2345" s="20" t="str">
        <f>VLOOKUP(D2345,Quotas!A:B,2,FALSE)</f>
        <v>Manager 9</v>
      </c>
      <c r="D2345" s="2" t="s">
        <v>21</v>
      </c>
      <c r="E2345" s="22" t="str">
        <f t="shared" si="36"/>
        <v>Q3</v>
      </c>
      <c r="F2345" s="22" t="str">
        <f>VLOOKUP(C2345,Quotas!R:S,2,FALSE)</f>
        <v>AU</v>
      </c>
      <c r="G2345" s="4">
        <v>4500</v>
      </c>
    </row>
    <row r="2346" spans="1:7" x14ac:dyDescent="0.25">
      <c r="A2346" s="2" t="s">
        <v>1680</v>
      </c>
      <c r="B2346" s="3">
        <v>41534</v>
      </c>
      <c r="C2346" s="20" t="str">
        <f>VLOOKUP(D2346,Quotas!A:B,2,FALSE)</f>
        <v>Manager 7</v>
      </c>
      <c r="D2346" s="2" t="s">
        <v>25</v>
      </c>
      <c r="E2346" s="22" t="str">
        <f t="shared" si="36"/>
        <v>Q3</v>
      </c>
      <c r="F2346" s="22" t="str">
        <f>VLOOKUP(C2346,Quotas!R:S,2,FALSE)</f>
        <v>AU</v>
      </c>
      <c r="G2346" s="4">
        <v>10374</v>
      </c>
    </row>
    <row r="2347" spans="1:7" x14ac:dyDescent="0.25">
      <c r="A2347" s="2" t="s">
        <v>1517</v>
      </c>
      <c r="B2347" s="3">
        <v>41534</v>
      </c>
      <c r="C2347" s="20" t="str">
        <f>VLOOKUP(D2347,Quotas!A:B,2,FALSE)</f>
        <v>Manager 2</v>
      </c>
      <c r="D2347" s="2" t="s">
        <v>6</v>
      </c>
      <c r="E2347" s="22" t="str">
        <f t="shared" si="36"/>
        <v>Q3</v>
      </c>
      <c r="F2347" s="22" t="str">
        <f>VLOOKUP(C2347,Quotas!R:S,2,FALSE)</f>
        <v>AU</v>
      </c>
      <c r="G2347" s="4">
        <v>0</v>
      </c>
    </row>
    <row r="2348" spans="1:7" x14ac:dyDescent="0.25">
      <c r="A2348" s="2" t="s">
        <v>1612</v>
      </c>
      <c r="B2348" s="3">
        <v>41534</v>
      </c>
      <c r="C2348" s="20" t="str">
        <f>VLOOKUP(D2348,Quotas!A:B,2,FALSE)</f>
        <v>Manager 6</v>
      </c>
      <c r="D2348" s="2" t="s">
        <v>40</v>
      </c>
      <c r="E2348" s="22" t="str">
        <f t="shared" si="36"/>
        <v>Q3</v>
      </c>
      <c r="F2348" s="22" t="str">
        <f>VLOOKUP(C2348,Quotas!R:S,2,FALSE)</f>
        <v>AU</v>
      </c>
      <c r="G2348" s="4">
        <v>11400</v>
      </c>
    </row>
    <row r="2349" spans="1:7" x14ac:dyDescent="0.25">
      <c r="A2349" s="2" t="s">
        <v>1164</v>
      </c>
      <c r="B2349" s="3">
        <v>41534</v>
      </c>
      <c r="C2349" s="20" t="str">
        <f>VLOOKUP(D2349,Quotas!A:B,2,FALSE)</f>
        <v>Manager 6</v>
      </c>
      <c r="D2349" s="2" t="s">
        <v>43</v>
      </c>
      <c r="E2349" s="22" t="str">
        <f t="shared" si="36"/>
        <v>Q3</v>
      </c>
      <c r="F2349" s="22" t="str">
        <f>VLOOKUP(C2349,Quotas!R:S,2,FALSE)</f>
        <v>AU</v>
      </c>
      <c r="G2349" s="4">
        <v>5000</v>
      </c>
    </row>
    <row r="2350" spans="1:7" x14ac:dyDescent="0.25">
      <c r="A2350" s="2" t="s">
        <v>1453</v>
      </c>
      <c r="B2350" s="3">
        <v>41534</v>
      </c>
      <c r="C2350" s="20" t="str">
        <f>VLOOKUP(D2350,Quotas!A:B,2,FALSE)</f>
        <v>Manager 6</v>
      </c>
      <c r="D2350" s="2" t="s">
        <v>44</v>
      </c>
      <c r="E2350" s="22" t="str">
        <f t="shared" si="36"/>
        <v>Q3</v>
      </c>
      <c r="F2350" s="22" t="str">
        <f>VLOOKUP(C2350,Quotas!R:S,2,FALSE)</f>
        <v>AU</v>
      </c>
      <c r="G2350" s="4">
        <v>2723.18</v>
      </c>
    </row>
    <row r="2351" spans="1:7" x14ac:dyDescent="0.25">
      <c r="A2351" s="2" t="s">
        <v>1454</v>
      </c>
      <c r="B2351" s="3">
        <v>41534</v>
      </c>
      <c r="C2351" s="20" t="str">
        <f>VLOOKUP(D2351,Quotas!A:B,2,FALSE)</f>
        <v>Manager 6</v>
      </c>
      <c r="D2351" s="2" t="s">
        <v>44</v>
      </c>
      <c r="E2351" s="22" t="str">
        <f t="shared" si="36"/>
        <v>Q3</v>
      </c>
      <c r="F2351" s="22" t="str">
        <f>VLOOKUP(C2351,Quotas!R:S,2,FALSE)</f>
        <v>AU</v>
      </c>
      <c r="G2351" s="4">
        <v>25935.01</v>
      </c>
    </row>
    <row r="2352" spans="1:7" x14ac:dyDescent="0.25">
      <c r="A2352" s="2" t="s">
        <v>3237</v>
      </c>
      <c r="B2352" s="3">
        <v>41534</v>
      </c>
      <c r="C2352" s="20" t="str">
        <f>VLOOKUP(D2352,Quotas!A:B,2,FALSE)</f>
        <v>Manager 13</v>
      </c>
      <c r="D2352" s="2" t="s">
        <v>51</v>
      </c>
      <c r="E2352" s="22" t="str">
        <f t="shared" si="36"/>
        <v>Q3</v>
      </c>
      <c r="F2352" s="22" t="str">
        <f>VLOOKUP(C2352,Quotas!R:S,2,FALSE)</f>
        <v>ST</v>
      </c>
      <c r="G2352" s="4">
        <v>950.95</v>
      </c>
    </row>
    <row r="2353" spans="1:7" x14ac:dyDescent="0.25">
      <c r="A2353" s="2" t="s">
        <v>3978</v>
      </c>
      <c r="B2353" s="3">
        <v>41534</v>
      </c>
      <c r="C2353" s="20" t="str">
        <f>VLOOKUP(D2353,Quotas!A:B,2,FALSE)</f>
        <v>Manager 13</v>
      </c>
      <c r="D2353" s="2" t="s">
        <v>53</v>
      </c>
      <c r="E2353" s="22" t="str">
        <f t="shared" si="36"/>
        <v>Q3</v>
      </c>
      <c r="F2353" s="22" t="str">
        <f>VLOOKUP(C2353,Quotas!R:S,2,FALSE)</f>
        <v>ST</v>
      </c>
      <c r="G2353" s="4">
        <v>0</v>
      </c>
    </row>
    <row r="2354" spans="1:7" x14ac:dyDescent="0.25">
      <c r="A2354" s="2" t="s">
        <v>4158</v>
      </c>
      <c r="B2354" s="3">
        <v>41534</v>
      </c>
      <c r="C2354" s="20" t="str">
        <f>VLOOKUP(D2354,Quotas!A:B,2,FALSE)</f>
        <v>Manager 15</v>
      </c>
      <c r="D2354" s="2" t="s">
        <v>57</v>
      </c>
      <c r="E2354" s="22" t="str">
        <f t="shared" si="36"/>
        <v>Q3</v>
      </c>
      <c r="F2354" s="22" t="str">
        <f>VLOOKUP(C2354,Quotas!R:S,2,FALSE)</f>
        <v>AU</v>
      </c>
      <c r="G2354" s="4">
        <v>33196.81</v>
      </c>
    </row>
    <row r="2355" spans="1:7" x14ac:dyDescent="0.25">
      <c r="A2355" s="2" t="s">
        <v>4159</v>
      </c>
      <c r="B2355" s="3">
        <v>41534</v>
      </c>
      <c r="C2355" s="20" t="str">
        <f>VLOOKUP(D2355,Quotas!A:B,2,FALSE)</f>
        <v>Manager 15</v>
      </c>
      <c r="D2355" s="2" t="s">
        <v>61</v>
      </c>
      <c r="E2355" s="22" t="str">
        <f t="shared" si="36"/>
        <v>Q3</v>
      </c>
      <c r="F2355" s="22" t="str">
        <f>VLOOKUP(C2355,Quotas!R:S,2,FALSE)</f>
        <v>AU</v>
      </c>
      <c r="G2355" s="4">
        <v>17843.29</v>
      </c>
    </row>
    <row r="2356" spans="1:7" x14ac:dyDescent="0.25">
      <c r="A2356" s="2" t="s">
        <v>661</v>
      </c>
      <c r="B2356" s="3">
        <v>41534</v>
      </c>
      <c r="C2356" s="20" t="str">
        <f>VLOOKUP(D2356,Quotas!A:B,2,FALSE)</f>
        <v>Manager 5</v>
      </c>
      <c r="D2356" s="2" t="s">
        <v>74</v>
      </c>
      <c r="E2356" s="22" t="str">
        <f t="shared" si="36"/>
        <v>Q3</v>
      </c>
      <c r="F2356" s="22" t="str">
        <f>VLOOKUP(C2356,Quotas!R:S,2,FALSE)</f>
        <v>SE</v>
      </c>
      <c r="G2356" s="4">
        <v>2097.5</v>
      </c>
    </row>
    <row r="2357" spans="1:7" x14ac:dyDescent="0.25">
      <c r="A2357" s="2" t="s">
        <v>2720</v>
      </c>
      <c r="B2357" s="3">
        <v>41534</v>
      </c>
      <c r="C2357" s="20" t="str">
        <f>VLOOKUP(D2357,Quotas!A:B,2,FALSE)</f>
        <v>Manager 12</v>
      </c>
      <c r="D2357" s="2" t="s">
        <v>79</v>
      </c>
      <c r="E2357" s="22" t="str">
        <f t="shared" si="36"/>
        <v>Q3</v>
      </c>
      <c r="F2357" s="22" t="str">
        <f>VLOOKUP(C2357,Quotas!R:S,2,FALSE)</f>
        <v>ST</v>
      </c>
      <c r="G2357" s="4">
        <v>0</v>
      </c>
    </row>
    <row r="2358" spans="1:7" x14ac:dyDescent="0.25">
      <c r="A2358" s="2" t="s">
        <v>2813</v>
      </c>
      <c r="B2358" s="3">
        <v>41534</v>
      </c>
      <c r="C2358" s="20" t="str">
        <f>VLOOKUP(D2358,Quotas!A:B,2,FALSE)</f>
        <v>Manager 12</v>
      </c>
      <c r="D2358" s="2" t="s">
        <v>79</v>
      </c>
      <c r="E2358" s="22" t="str">
        <f t="shared" si="36"/>
        <v>Q3</v>
      </c>
      <c r="F2358" s="22" t="str">
        <f>VLOOKUP(C2358,Quotas!R:S,2,FALSE)</f>
        <v>ST</v>
      </c>
      <c r="G2358" s="4">
        <v>8700</v>
      </c>
    </row>
    <row r="2359" spans="1:7" x14ac:dyDescent="0.25">
      <c r="A2359" s="2" t="s">
        <v>1849</v>
      </c>
      <c r="B2359" s="3">
        <v>41534</v>
      </c>
      <c r="C2359" s="20" t="str">
        <f>VLOOKUP(D2359,Quotas!A:B,2,FALSE)</f>
        <v>Manager 14</v>
      </c>
      <c r="D2359" s="2" t="s">
        <v>96</v>
      </c>
      <c r="E2359" s="22" t="str">
        <f t="shared" si="36"/>
        <v>Q3</v>
      </c>
      <c r="F2359" s="22" t="str">
        <f>VLOOKUP(C2359,Quotas!R:S,2,FALSE)</f>
        <v>IN</v>
      </c>
      <c r="G2359" s="4">
        <v>5287.5</v>
      </c>
    </row>
    <row r="2360" spans="1:7" x14ac:dyDescent="0.25">
      <c r="A2360" s="2" t="s">
        <v>1825</v>
      </c>
      <c r="B2360" s="3">
        <v>41534</v>
      </c>
      <c r="C2360" s="20" t="str">
        <f>VLOOKUP(D2360,Quotas!A:B,2,FALSE)</f>
        <v>Manager 14</v>
      </c>
      <c r="D2360" s="2" t="s">
        <v>97</v>
      </c>
      <c r="E2360" s="22" t="str">
        <f t="shared" si="36"/>
        <v>Q3</v>
      </c>
      <c r="F2360" s="22" t="str">
        <f>VLOOKUP(C2360,Quotas!R:S,2,FALSE)</f>
        <v>IN</v>
      </c>
      <c r="G2360" s="4">
        <v>10000</v>
      </c>
    </row>
    <row r="2361" spans="1:7" x14ac:dyDescent="0.25">
      <c r="A2361" s="2" t="s">
        <v>3775</v>
      </c>
      <c r="B2361" s="3">
        <v>41535</v>
      </c>
      <c r="C2361" s="20" t="str">
        <f>VLOOKUP(D2361,Quotas!A:B,2,FALSE)</f>
        <v>Manager 14</v>
      </c>
      <c r="D2361" s="2" t="s">
        <v>102</v>
      </c>
      <c r="E2361" s="22" t="str">
        <f t="shared" si="36"/>
        <v>Q3</v>
      </c>
      <c r="F2361" s="22" t="str">
        <f>VLOOKUP(C2361,Quotas!R:S,2,FALSE)</f>
        <v>IN</v>
      </c>
      <c r="G2361" s="4">
        <v>8413.4</v>
      </c>
    </row>
    <row r="2362" spans="1:7" x14ac:dyDescent="0.25">
      <c r="A2362" s="2" t="s">
        <v>2434</v>
      </c>
      <c r="B2362" s="3">
        <v>41535</v>
      </c>
      <c r="C2362" s="20" t="str">
        <f>VLOOKUP(D2362,Quotas!A:B,2,FALSE)</f>
        <v>Manager 11</v>
      </c>
      <c r="D2362" s="2" t="s">
        <v>112</v>
      </c>
      <c r="E2362" s="22" t="str">
        <f t="shared" si="36"/>
        <v>Q3</v>
      </c>
      <c r="F2362" s="22" t="str">
        <f>VLOOKUP(C2362,Quotas!R:S,2,FALSE)</f>
        <v>IN</v>
      </c>
      <c r="G2362" s="4">
        <v>4813</v>
      </c>
    </row>
    <row r="2363" spans="1:7" x14ac:dyDescent="0.25">
      <c r="A2363" s="2" t="s">
        <v>176</v>
      </c>
      <c r="B2363" s="3">
        <v>41535</v>
      </c>
      <c r="C2363" s="20" t="str">
        <f>VLOOKUP(D2363,Quotas!A:B,2,FALSE)</f>
        <v>Manager 5</v>
      </c>
      <c r="D2363" s="2" t="s">
        <v>122</v>
      </c>
      <c r="E2363" s="22" t="str">
        <f t="shared" si="36"/>
        <v>Q3</v>
      </c>
      <c r="F2363" s="22" t="str">
        <f>VLOOKUP(C2363,Quotas!R:S,2,FALSE)</f>
        <v>SE</v>
      </c>
      <c r="G2363" s="4">
        <v>22700</v>
      </c>
    </row>
    <row r="2364" spans="1:7" x14ac:dyDescent="0.25">
      <c r="A2364" s="2" t="s">
        <v>3584</v>
      </c>
      <c r="B2364" s="3">
        <v>41535</v>
      </c>
      <c r="C2364" s="20" t="str">
        <f>VLOOKUP(D2364,Quotas!A:B,2,FALSE)</f>
        <v>Manager 16</v>
      </c>
      <c r="D2364" s="2" t="s">
        <v>134</v>
      </c>
      <c r="E2364" s="22" t="str">
        <f t="shared" si="36"/>
        <v>Q3</v>
      </c>
      <c r="F2364" s="22" t="str">
        <f>VLOOKUP(C2364,Quotas!R:S,2,FALSE)</f>
        <v>SE</v>
      </c>
      <c r="G2364" s="4">
        <v>2132.09</v>
      </c>
    </row>
    <row r="2365" spans="1:7" x14ac:dyDescent="0.25">
      <c r="A2365" s="2" t="s">
        <v>3585</v>
      </c>
      <c r="B2365" s="3">
        <v>41535</v>
      </c>
      <c r="C2365" s="20" t="str">
        <f>VLOOKUP(D2365,Quotas!A:B,2,FALSE)</f>
        <v>Manager 16</v>
      </c>
      <c r="D2365" s="2" t="s">
        <v>134</v>
      </c>
      <c r="E2365" s="22" t="str">
        <f t="shared" si="36"/>
        <v>Q3</v>
      </c>
      <c r="F2365" s="22" t="str">
        <f>VLOOKUP(C2365,Quotas!R:S,2,FALSE)</f>
        <v>SE</v>
      </c>
      <c r="G2365" s="4">
        <v>2295</v>
      </c>
    </row>
    <row r="2366" spans="1:7" x14ac:dyDescent="0.25">
      <c r="A2366" s="2" t="s">
        <v>3586</v>
      </c>
      <c r="B2366" s="3">
        <v>41535</v>
      </c>
      <c r="C2366" s="20" t="str">
        <f>VLOOKUP(D2366,Quotas!A:B,2,FALSE)</f>
        <v>Manager 16</v>
      </c>
      <c r="D2366" s="2" t="s">
        <v>134</v>
      </c>
      <c r="E2366" s="22" t="str">
        <f t="shared" si="36"/>
        <v>Q3</v>
      </c>
      <c r="F2366" s="22" t="str">
        <f>VLOOKUP(C2366,Quotas!R:S,2,FALSE)</f>
        <v>SE</v>
      </c>
      <c r="G2366" s="4">
        <v>5000</v>
      </c>
    </row>
    <row r="2367" spans="1:7" x14ac:dyDescent="0.25">
      <c r="A2367" s="2" t="s">
        <v>3587</v>
      </c>
      <c r="B2367" s="3">
        <v>41535</v>
      </c>
      <c r="C2367" s="20" t="str">
        <f>VLOOKUP(D2367,Quotas!A:B,2,FALSE)</f>
        <v>Manager 16</v>
      </c>
      <c r="D2367" s="2" t="s">
        <v>135</v>
      </c>
      <c r="E2367" s="22" t="str">
        <f t="shared" si="36"/>
        <v>Q3</v>
      </c>
      <c r="F2367" s="22" t="str">
        <f>VLOOKUP(C2367,Quotas!R:S,2,FALSE)</f>
        <v>SE</v>
      </c>
      <c r="G2367" s="4">
        <v>10420</v>
      </c>
    </row>
    <row r="2368" spans="1:7" x14ac:dyDescent="0.25">
      <c r="A2368" s="2" t="s">
        <v>4310</v>
      </c>
      <c r="B2368" s="3">
        <v>41535</v>
      </c>
      <c r="C2368" s="20" t="str">
        <f>VLOOKUP(D2368,Quotas!A:B,2,FALSE)</f>
        <v>Manager 16</v>
      </c>
      <c r="D2368" s="2" t="s">
        <v>138</v>
      </c>
      <c r="E2368" s="22" t="str">
        <f t="shared" si="36"/>
        <v>Q3</v>
      </c>
      <c r="F2368" s="22" t="str">
        <f>VLOOKUP(C2368,Quotas!R:S,2,FALSE)</f>
        <v>SE</v>
      </c>
      <c r="G2368" s="4">
        <v>6583.33</v>
      </c>
    </row>
    <row r="2369" spans="1:7" x14ac:dyDescent="0.25">
      <c r="A2369" s="2" t="s">
        <v>1518</v>
      </c>
      <c r="B2369" s="3">
        <v>41535</v>
      </c>
      <c r="C2369" s="20" t="str">
        <f>VLOOKUP(D2369,Quotas!A:B,2,FALSE)</f>
        <v>Manager 2</v>
      </c>
      <c r="D2369" s="2" t="s">
        <v>6</v>
      </c>
      <c r="E2369" s="22" t="str">
        <f t="shared" si="36"/>
        <v>Q3</v>
      </c>
      <c r="F2369" s="22" t="str">
        <f>VLOOKUP(C2369,Quotas!R:S,2,FALSE)</f>
        <v>AU</v>
      </c>
      <c r="G2369" s="4">
        <v>2723.18</v>
      </c>
    </row>
    <row r="2370" spans="1:7" x14ac:dyDescent="0.25">
      <c r="A2370" s="2" t="s">
        <v>1455</v>
      </c>
      <c r="B2370" s="3">
        <v>41535</v>
      </c>
      <c r="C2370" s="20" t="str">
        <f>VLOOKUP(D2370,Quotas!A:B,2,FALSE)</f>
        <v>Manager 6</v>
      </c>
      <c r="D2370" s="2" t="s">
        <v>44</v>
      </c>
      <c r="E2370" s="22" t="str">
        <f t="shared" si="36"/>
        <v>Q3</v>
      </c>
      <c r="F2370" s="22" t="str">
        <f>VLOOKUP(C2370,Quotas!R:S,2,FALSE)</f>
        <v>AU</v>
      </c>
      <c r="G2370" s="4">
        <v>29565.91</v>
      </c>
    </row>
    <row r="2371" spans="1:7" x14ac:dyDescent="0.25">
      <c r="A2371" s="2" t="s">
        <v>3371</v>
      </c>
      <c r="B2371" s="3">
        <v>41535</v>
      </c>
      <c r="C2371" s="20" t="str">
        <f>VLOOKUP(D2371,Quotas!A:B,2,FALSE)</f>
        <v>Manager 13</v>
      </c>
      <c r="D2371" s="2" t="s">
        <v>50</v>
      </c>
      <c r="E2371" s="22" t="str">
        <f t="shared" ref="E2371:E2434" si="37">"Q"&amp;ROUNDUP(MONTH(B2371)/3,0)</f>
        <v>Q3</v>
      </c>
      <c r="F2371" s="22" t="str">
        <f>VLOOKUP(C2371,Quotas!R:S,2,FALSE)</f>
        <v>ST</v>
      </c>
      <c r="G2371" s="4">
        <v>1283.33</v>
      </c>
    </row>
    <row r="2372" spans="1:7" x14ac:dyDescent="0.25">
      <c r="A2372" s="2" t="s">
        <v>3238</v>
      </c>
      <c r="B2372" s="3">
        <v>41535</v>
      </c>
      <c r="C2372" s="20" t="str">
        <f>VLOOKUP(D2372,Quotas!A:B,2,FALSE)</f>
        <v>Manager 13</v>
      </c>
      <c r="D2372" s="2" t="s">
        <v>52</v>
      </c>
      <c r="E2372" s="22" t="str">
        <f t="shared" si="37"/>
        <v>Q3</v>
      </c>
      <c r="F2372" s="22" t="str">
        <f>VLOOKUP(C2372,Quotas!R:S,2,FALSE)</f>
        <v>ST</v>
      </c>
      <c r="G2372" s="4">
        <v>18154.509999999998</v>
      </c>
    </row>
    <row r="2373" spans="1:7" x14ac:dyDescent="0.25">
      <c r="A2373" s="2" t="s">
        <v>4160</v>
      </c>
      <c r="B2373" s="3">
        <v>41535</v>
      </c>
      <c r="C2373" s="20" t="str">
        <f>VLOOKUP(D2373,Quotas!A:B,2,FALSE)</f>
        <v>Manager 15</v>
      </c>
      <c r="D2373" s="2" t="s">
        <v>65</v>
      </c>
      <c r="E2373" s="22" t="str">
        <f t="shared" si="37"/>
        <v>Q3</v>
      </c>
      <c r="F2373" s="22" t="str">
        <f>VLOOKUP(C2373,Quotas!R:S,2,FALSE)</f>
        <v>AU</v>
      </c>
      <c r="G2373" s="4">
        <v>2904.72</v>
      </c>
    </row>
    <row r="2374" spans="1:7" x14ac:dyDescent="0.25">
      <c r="A2374" s="2" t="s">
        <v>1968</v>
      </c>
      <c r="B2374" s="3">
        <v>41535</v>
      </c>
      <c r="C2374" s="20" t="str">
        <f>VLOOKUP(D2374,Quotas!A:B,2,FALSE)</f>
        <v>Manager 4</v>
      </c>
      <c r="D2374" s="2" t="s">
        <v>87</v>
      </c>
      <c r="E2374" s="22" t="str">
        <f t="shared" si="37"/>
        <v>Q3</v>
      </c>
      <c r="F2374" s="22" t="str">
        <f>VLOOKUP(C2374,Quotas!R:S,2,FALSE)</f>
        <v>IN</v>
      </c>
      <c r="G2374" s="4">
        <v>5000</v>
      </c>
    </row>
    <row r="2375" spans="1:7" x14ac:dyDescent="0.25">
      <c r="A2375" s="2" t="s">
        <v>2435</v>
      </c>
      <c r="B2375" s="3">
        <v>41536</v>
      </c>
      <c r="C2375" s="20" t="str">
        <f>VLOOKUP(D2375,Quotas!A:B,2,FALSE)</f>
        <v>Manager 11</v>
      </c>
      <c r="D2375" s="2" t="s">
        <v>112</v>
      </c>
      <c r="E2375" s="22" t="str">
        <f t="shared" si="37"/>
        <v>Q3</v>
      </c>
      <c r="F2375" s="22" t="str">
        <f>VLOOKUP(C2375,Quotas!R:S,2,FALSE)</f>
        <v>IN</v>
      </c>
      <c r="G2375" s="4">
        <v>1260</v>
      </c>
    </row>
    <row r="2376" spans="1:7" x14ac:dyDescent="0.25">
      <c r="A2376" s="2" t="s">
        <v>2204</v>
      </c>
      <c r="B2376" s="3">
        <v>41536</v>
      </c>
      <c r="C2376" s="20" t="str">
        <f>VLOOKUP(D2376,Quotas!A:B,2,FALSE)</f>
        <v>Manager 9</v>
      </c>
      <c r="D2376" s="2" t="s">
        <v>15</v>
      </c>
      <c r="E2376" s="22" t="str">
        <f t="shared" si="37"/>
        <v>Q3</v>
      </c>
      <c r="F2376" s="22" t="str">
        <f>VLOOKUP(C2376,Quotas!R:S,2,FALSE)</f>
        <v>AU</v>
      </c>
      <c r="G2376" s="4">
        <v>14004.9</v>
      </c>
    </row>
    <row r="2377" spans="1:7" x14ac:dyDescent="0.25">
      <c r="A2377" s="2" t="s">
        <v>836</v>
      </c>
      <c r="B2377" s="3">
        <v>41536</v>
      </c>
      <c r="C2377" s="20" t="str">
        <f>VLOOKUP(D2377,Quotas!A:B,2,FALSE)</f>
        <v>Manager 16</v>
      </c>
      <c r="D2377" s="2" t="s">
        <v>132</v>
      </c>
      <c r="E2377" s="22" t="str">
        <f t="shared" si="37"/>
        <v>Q3</v>
      </c>
      <c r="F2377" s="22" t="str">
        <f>VLOOKUP(C2377,Quotas!R:S,2,FALSE)</f>
        <v>SE</v>
      </c>
      <c r="G2377" s="4">
        <v>17100</v>
      </c>
    </row>
    <row r="2378" spans="1:7" x14ac:dyDescent="0.25">
      <c r="A2378" s="2" t="s">
        <v>835</v>
      </c>
      <c r="B2378" s="3">
        <v>41536</v>
      </c>
      <c r="C2378" s="20" t="str">
        <f>VLOOKUP(D2378,Quotas!A:B,2,FALSE)</f>
        <v>Manager 16</v>
      </c>
      <c r="D2378" s="2" t="s">
        <v>133</v>
      </c>
      <c r="E2378" s="22" t="str">
        <f t="shared" si="37"/>
        <v>Q3</v>
      </c>
      <c r="F2378" s="22" t="str">
        <f>VLOOKUP(C2378,Quotas!R:S,2,FALSE)</f>
        <v>SE</v>
      </c>
      <c r="G2378" s="4">
        <v>11411.4</v>
      </c>
    </row>
    <row r="2379" spans="1:7" x14ac:dyDescent="0.25">
      <c r="A2379" s="2" t="s">
        <v>989</v>
      </c>
      <c r="B2379" s="3">
        <v>41536</v>
      </c>
      <c r="C2379" s="20" t="str">
        <f>VLOOKUP(D2379,Quotas!A:B,2,FALSE)</f>
        <v>Manager 16</v>
      </c>
      <c r="D2379" s="2" t="s">
        <v>140</v>
      </c>
      <c r="E2379" s="22" t="str">
        <f t="shared" si="37"/>
        <v>Q3</v>
      </c>
      <c r="F2379" s="22" t="str">
        <f>VLOOKUP(C2379,Quotas!R:S,2,FALSE)</f>
        <v>SE</v>
      </c>
      <c r="G2379" s="4">
        <v>19492.599999999999</v>
      </c>
    </row>
    <row r="2380" spans="1:7" x14ac:dyDescent="0.25">
      <c r="A2380" s="2" t="s">
        <v>2205</v>
      </c>
      <c r="B2380" s="3">
        <v>41536</v>
      </c>
      <c r="C2380" s="20" t="str">
        <f>VLOOKUP(D2380,Quotas!A:B,2,FALSE)</f>
        <v>Manager 9</v>
      </c>
      <c r="D2380" s="2" t="s">
        <v>22</v>
      </c>
      <c r="E2380" s="22" t="str">
        <f t="shared" si="37"/>
        <v>Q3</v>
      </c>
      <c r="F2380" s="22" t="str">
        <f>VLOOKUP(C2380,Quotas!R:S,2,FALSE)</f>
        <v>AU</v>
      </c>
      <c r="G2380" s="4">
        <v>10374</v>
      </c>
    </row>
    <row r="2381" spans="1:7" x14ac:dyDescent="0.25">
      <c r="A2381" s="2" t="s">
        <v>1681</v>
      </c>
      <c r="B2381" s="3">
        <v>41536</v>
      </c>
      <c r="C2381" s="20" t="str">
        <f>VLOOKUP(D2381,Quotas!A:B,2,FALSE)</f>
        <v>Manager 7</v>
      </c>
      <c r="D2381" s="2" t="s">
        <v>25</v>
      </c>
      <c r="E2381" s="22" t="str">
        <f t="shared" si="37"/>
        <v>Q3</v>
      </c>
      <c r="F2381" s="22" t="str">
        <f>VLOOKUP(C2381,Quotas!R:S,2,FALSE)</f>
        <v>AU</v>
      </c>
      <c r="G2381" s="4">
        <v>9336.6</v>
      </c>
    </row>
    <row r="2382" spans="1:7" x14ac:dyDescent="0.25">
      <c r="A2382" s="2" t="s">
        <v>2975</v>
      </c>
      <c r="B2382" s="3">
        <v>41536</v>
      </c>
      <c r="C2382" s="20" t="str">
        <f>VLOOKUP(D2382,Quotas!A:B,2,FALSE)</f>
        <v>Manager 13</v>
      </c>
      <c r="D2382" s="2" t="s">
        <v>35</v>
      </c>
      <c r="E2382" s="22" t="str">
        <f t="shared" si="37"/>
        <v>Q3</v>
      </c>
      <c r="F2382" s="22" t="str">
        <f>VLOOKUP(C2382,Quotas!R:S,2,FALSE)</f>
        <v>ST</v>
      </c>
      <c r="G2382" s="4">
        <v>59940.99</v>
      </c>
    </row>
    <row r="2383" spans="1:7" x14ac:dyDescent="0.25">
      <c r="A2383" s="2" t="s">
        <v>1456</v>
      </c>
      <c r="B2383" s="3">
        <v>41536</v>
      </c>
      <c r="C2383" s="20" t="str">
        <f>VLOOKUP(D2383,Quotas!A:B,2,FALSE)</f>
        <v>Manager 6</v>
      </c>
      <c r="D2383" s="2" t="s">
        <v>44</v>
      </c>
      <c r="E2383" s="22" t="str">
        <f t="shared" si="37"/>
        <v>Q3</v>
      </c>
      <c r="F2383" s="22" t="str">
        <f>VLOOKUP(C2383,Quotas!R:S,2,FALSE)</f>
        <v>AU</v>
      </c>
      <c r="G2383" s="4">
        <v>24378.91</v>
      </c>
    </row>
    <row r="2384" spans="1:7" x14ac:dyDescent="0.25">
      <c r="A2384" s="2" t="s">
        <v>2721</v>
      </c>
      <c r="B2384" s="3">
        <v>41536</v>
      </c>
      <c r="C2384" s="20" t="str">
        <f>VLOOKUP(D2384,Quotas!A:B,2,FALSE)</f>
        <v>Manager 12</v>
      </c>
      <c r="D2384" s="2" t="s">
        <v>79</v>
      </c>
      <c r="E2384" s="22" t="str">
        <f t="shared" si="37"/>
        <v>Q3</v>
      </c>
      <c r="F2384" s="22" t="str">
        <f>VLOOKUP(C2384,Quotas!R:S,2,FALSE)</f>
        <v>ST</v>
      </c>
      <c r="G2384" s="4">
        <v>2986.17</v>
      </c>
    </row>
    <row r="2385" spans="1:7" x14ac:dyDescent="0.25">
      <c r="A2385" s="2" t="s">
        <v>2722</v>
      </c>
      <c r="B2385" s="3">
        <v>41536</v>
      </c>
      <c r="C2385" s="20" t="str">
        <f>VLOOKUP(D2385,Quotas!A:B,2,FALSE)</f>
        <v>Manager 12</v>
      </c>
      <c r="D2385" s="2" t="s">
        <v>79</v>
      </c>
      <c r="E2385" s="22" t="str">
        <f t="shared" si="37"/>
        <v>Q3</v>
      </c>
      <c r="F2385" s="22" t="str">
        <f>VLOOKUP(C2385,Quotas!R:S,2,FALSE)</f>
        <v>ST</v>
      </c>
      <c r="G2385" s="4">
        <v>812.5</v>
      </c>
    </row>
    <row r="2386" spans="1:7" x14ac:dyDescent="0.25">
      <c r="A2386" s="2" t="s">
        <v>2723</v>
      </c>
      <c r="B2386" s="3">
        <v>41536</v>
      </c>
      <c r="C2386" s="20" t="str">
        <f>VLOOKUP(D2386,Quotas!A:B,2,FALSE)</f>
        <v>Manager 12</v>
      </c>
      <c r="D2386" s="2" t="s">
        <v>79</v>
      </c>
      <c r="E2386" s="22" t="str">
        <f t="shared" si="37"/>
        <v>Q3</v>
      </c>
      <c r="F2386" s="22" t="str">
        <f>VLOOKUP(C2386,Quotas!R:S,2,FALSE)</f>
        <v>ST</v>
      </c>
      <c r="G2386" s="4">
        <v>0</v>
      </c>
    </row>
    <row r="2387" spans="1:7" x14ac:dyDescent="0.25">
      <c r="A2387" s="2" t="s">
        <v>2436</v>
      </c>
      <c r="B2387" s="3">
        <v>41537</v>
      </c>
      <c r="C2387" s="20" t="str">
        <f>VLOOKUP(D2387,Quotas!A:B,2,FALSE)</f>
        <v>Manager 11</v>
      </c>
      <c r="D2387" s="2" t="s">
        <v>108</v>
      </c>
      <c r="E2387" s="22" t="str">
        <f t="shared" si="37"/>
        <v>Q3</v>
      </c>
      <c r="F2387" s="22" t="str">
        <f>VLOOKUP(C2387,Quotas!R:S,2,FALSE)</f>
        <v>IN</v>
      </c>
      <c r="G2387" s="4">
        <v>0</v>
      </c>
    </row>
    <row r="2388" spans="1:7" x14ac:dyDescent="0.25">
      <c r="A2388" s="2" t="s">
        <v>2437</v>
      </c>
      <c r="B2388" s="3">
        <v>41537</v>
      </c>
      <c r="C2388" s="20" t="str">
        <f>VLOOKUP(D2388,Quotas!A:B,2,FALSE)</f>
        <v>Manager 11</v>
      </c>
      <c r="D2388" s="2" t="s">
        <v>110</v>
      </c>
      <c r="E2388" s="22" t="str">
        <f t="shared" si="37"/>
        <v>Q3</v>
      </c>
      <c r="F2388" s="22" t="str">
        <f>VLOOKUP(C2388,Quotas!R:S,2,FALSE)</f>
        <v>IN</v>
      </c>
      <c r="G2388" s="4">
        <v>50000</v>
      </c>
    </row>
    <row r="2389" spans="1:7" x14ac:dyDescent="0.25">
      <c r="A2389" s="2" t="s">
        <v>2530</v>
      </c>
      <c r="B2389" s="3">
        <v>41537</v>
      </c>
      <c r="C2389" s="20" t="str">
        <f>VLOOKUP(D2389,Quotas!A:B,2,FALSE)</f>
        <v>Manager 11</v>
      </c>
      <c r="D2389" s="2" t="s">
        <v>113</v>
      </c>
      <c r="E2389" s="22" t="str">
        <f t="shared" si="37"/>
        <v>Q3</v>
      </c>
      <c r="F2389" s="22" t="str">
        <f>VLOOKUP(C2389,Quotas!R:S,2,FALSE)</f>
        <v>IN</v>
      </c>
      <c r="G2389" s="4">
        <v>375</v>
      </c>
    </row>
    <row r="2390" spans="1:7" x14ac:dyDescent="0.25">
      <c r="A2390" s="2" t="s">
        <v>1080</v>
      </c>
      <c r="B2390" s="3">
        <v>41537</v>
      </c>
      <c r="C2390" s="20" t="str">
        <f>VLOOKUP(D2390,Quotas!A:B,2,FALSE)</f>
        <v>Manager 16</v>
      </c>
      <c r="D2390" s="2" t="s">
        <v>118</v>
      </c>
      <c r="E2390" s="22" t="str">
        <f t="shared" si="37"/>
        <v>Q3</v>
      </c>
      <c r="F2390" s="22" t="str">
        <f>VLOOKUP(C2390,Quotas!R:S,2,FALSE)</f>
        <v>SE</v>
      </c>
      <c r="G2390" s="4">
        <v>8540</v>
      </c>
    </row>
    <row r="2391" spans="1:7" x14ac:dyDescent="0.25">
      <c r="A2391" s="2" t="s">
        <v>2206</v>
      </c>
      <c r="B2391" s="3">
        <v>41537</v>
      </c>
      <c r="C2391" s="20" t="str">
        <f>VLOOKUP(D2391,Quotas!A:B,2,FALSE)</f>
        <v>Manager 9</v>
      </c>
      <c r="D2391" s="2" t="s">
        <v>17</v>
      </c>
      <c r="E2391" s="22" t="str">
        <f t="shared" si="37"/>
        <v>Q3</v>
      </c>
      <c r="F2391" s="22" t="str">
        <f>VLOOKUP(C2391,Quotas!R:S,2,FALSE)</f>
        <v>AU</v>
      </c>
      <c r="G2391" s="4">
        <v>10892.7</v>
      </c>
    </row>
    <row r="2392" spans="1:7" x14ac:dyDescent="0.25">
      <c r="A2392" s="2" t="s">
        <v>1457</v>
      </c>
      <c r="B2392" s="3">
        <v>41537</v>
      </c>
      <c r="C2392" s="20" t="str">
        <f>VLOOKUP(D2392,Quotas!A:B,2,FALSE)</f>
        <v>Manager 6</v>
      </c>
      <c r="D2392" s="2" t="s">
        <v>42</v>
      </c>
      <c r="E2392" s="22" t="str">
        <f t="shared" si="37"/>
        <v>Q3</v>
      </c>
      <c r="F2392" s="22" t="str">
        <f>VLOOKUP(C2392,Quotas!R:S,2,FALSE)</f>
        <v>AU</v>
      </c>
      <c r="G2392" s="4">
        <v>156025.01</v>
      </c>
    </row>
    <row r="2393" spans="1:7" x14ac:dyDescent="0.25">
      <c r="A2393" s="2" t="s">
        <v>3240</v>
      </c>
      <c r="B2393" s="3">
        <v>41537</v>
      </c>
      <c r="C2393" s="20" t="str">
        <f>VLOOKUP(D2393,Quotas!A:B,2,FALSE)</f>
        <v>Manager 13</v>
      </c>
      <c r="D2393" s="2" t="s">
        <v>51</v>
      </c>
      <c r="E2393" s="22" t="str">
        <f t="shared" si="37"/>
        <v>Q3</v>
      </c>
      <c r="F2393" s="22" t="str">
        <f>VLOOKUP(C2393,Quotas!R:S,2,FALSE)</f>
        <v>ST</v>
      </c>
      <c r="G2393" s="4">
        <v>4408.95</v>
      </c>
    </row>
    <row r="2394" spans="1:7" x14ac:dyDescent="0.25">
      <c r="A2394" s="2" t="s">
        <v>3241</v>
      </c>
      <c r="B2394" s="3">
        <v>41537</v>
      </c>
      <c r="C2394" s="20" t="str">
        <f>VLOOKUP(D2394,Quotas!A:B,2,FALSE)</f>
        <v>Manager 13</v>
      </c>
      <c r="D2394" s="2" t="s">
        <v>52</v>
      </c>
      <c r="E2394" s="22" t="str">
        <f t="shared" si="37"/>
        <v>Q3</v>
      </c>
      <c r="F2394" s="22" t="str">
        <f>VLOOKUP(C2394,Quotas!R:S,2,FALSE)</f>
        <v>ST</v>
      </c>
      <c r="G2394" s="4">
        <v>21026.65</v>
      </c>
    </row>
    <row r="2395" spans="1:7" x14ac:dyDescent="0.25">
      <c r="A2395" s="2" t="s">
        <v>3239</v>
      </c>
      <c r="B2395" s="3">
        <v>41537</v>
      </c>
      <c r="C2395" s="20" t="str">
        <f>VLOOKUP(D2395,Quotas!A:B,2,FALSE)</f>
        <v>Manager 13</v>
      </c>
      <c r="D2395" s="2" t="s">
        <v>54</v>
      </c>
      <c r="E2395" s="22" t="str">
        <f t="shared" si="37"/>
        <v>Q3</v>
      </c>
      <c r="F2395" s="22" t="str">
        <f>VLOOKUP(C2395,Quotas!R:S,2,FALSE)</f>
        <v>ST</v>
      </c>
      <c r="G2395" s="4">
        <v>3112.2</v>
      </c>
    </row>
    <row r="2396" spans="1:7" x14ac:dyDescent="0.25">
      <c r="A2396" s="2" t="s">
        <v>3242</v>
      </c>
      <c r="B2396" s="3">
        <v>41537</v>
      </c>
      <c r="C2396" s="20" t="str">
        <f>VLOOKUP(D2396,Quotas!A:B,2,FALSE)</f>
        <v>Manager 13</v>
      </c>
      <c r="D2396" s="2" t="s">
        <v>54</v>
      </c>
      <c r="E2396" s="22" t="str">
        <f t="shared" si="37"/>
        <v>Q3</v>
      </c>
      <c r="F2396" s="22" t="str">
        <f>VLOOKUP(C2396,Quotas!R:S,2,FALSE)</f>
        <v>ST</v>
      </c>
      <c r="G2396" s="4">
        <v>0</v>
      </c>
    </row>
    <row r="2397" spans="1:7" x14ac:dyDescent="0.25">
      <c r="A2397" s="2" t="s">
        <v>3243</v>
      </c>
      <c r="B2397" s="3">
        <v>41537</v>
      </c>
      <c r="C2397" s="20" t="str">
        <f>VLOOKUP(D2397,Quotas!A:B,2,FALSE)</f>
        <v>Manager 13</v>
      </c>
      <c r="D2397" s="2" t="s">
        <v>54</v>
      </c>
      <c r="E2397" s="22" t="str">
        <f t="shared" si="37"/>
        <v>Q3</v>
      </c>
      <c r="F2397" s="22" t="str">
        <f>VLOOKUP(C2397,Quotas!R:S,2,FALSE)</f>
        <v>ST</v>
      </c>
      <c r="G2397" s="4">
        <v>6743.1</v>
      </c>
    </row>
    <row r="2398" spans="1:7" x14ac:dyDescent="0.25">
      <c r="A2398" s="2" t="s">
        <v>4161</v>
      </c>
      <c r="B2398" s="3">
        <v>41537</v>
      </c>
      <c r="C2398" s="20" t="str">
        <f>VLOOKUP(D2398,Quotas!A:B,2,FALSE)</f>
        <v>Manager 15</v>
      </c>
      <c r="D2398" s="2" t="s">
        <v>59</v>
      </c>
      <c r="E2398" s="22" t="str">
        <f t="shared" si="37"/>
        <v>Q3</v>
      </c>
      <c r="F2398" s="22" t="str">
        <f>VLOOKUP(C2398,Quotas!R:S,2,FALSE)</f>
        <v>AU</v>
      </c>
      <c r="G2398" s="4">
        <v>10374</v>
      </c>
    </row>
    <row r="2399" spans="1:7" x14ac:dyDescent="0.25">
      <c r="A2399" s="2" t="s">
        <v>2724</v>
      </c>
      <c r="B2399" s="3">
        <v>41537</v>
      </c>
      <c r="C2399" s="20" t="str">
        <f>VLOOKUP(D2399,Quotas!A:B,2,FALSE)</f>
        <v>Manager 12</v>
      </c>
      <c r="D2399" s="2" t="s">
        <v>79</v>
      </c>
      <c r="E2399" s="22" t="str">
        <f t="shared" si="37"/>
        <v>Q3</v>
      </c>
      <c r="F2399" s="22" t="str">
        <f>VLOOKUP(C2399,Quotas!R:S,2,FALSE)</f>
        <v>ST</v>
      </c>
      <c r="G2399" s="4">
        <v>12650</v>
      </c>
    </row>
    <row r="2400" spans="1:7" x14ac:dyDescent="0.25">
      <c r="A2400" s="2" t="s">
        <v>518</v>
      </c>
      <c r="B2400" s="3">
        <v>41537</v>
      </c>
      <c r="C2400" s="20" t="str">
        <f>VLOOKUP(D2400,Quotas!A:B,2,FALSE)</f>
        <v>Manager 4</v>
      </c>
      <c r="D2400" s="2" t="s">
        <v>88</v>
      </c>
      <c r="E2400" s="22" t="str">
        <f t="shared" si="37"/>
        <v>Q3</v>
      </c>
      <c r="F2400" s="22" t="str">
        <f>VLOOKUP(C2400,Quotas!R:S,2,FALSE)</f>
        <v>IN</v>
      </c>
      <c r="G2400" s="4">
        <v>4665.37</v>
      </c>
    </row>
    <row r="2401" spans="1:7" x14ac:dyDescent="0.25">
      <c r="A2401" s="2" t="s">
        <v>1850</v>
      </c>
      <c r="B2401" s="3">
        <v>41537</v>
      </c>
      <c r="C2401" s="20" t="str">
        <f>VLOOKUP(D2401,Quotas!A:B,2,FALSE)</f>
        <v>Manager 14</v>
      </c>
      <c r="D2401" s="2" t="s">
        <v>96</v>
      </c>
      <c r="E2401" s="22" t="str">
        <f t="shared" si="37"/>
        <v>Q3</v>
      </c>
      <c r="F2401" s="22" t="str">
        <f>VLOOKUP(C2401,Quotas!R:S,2,FALSE)</f>
        <v>IN</v>
      </c>
      <c r="G2401" s="4">
        <v>1650.67</v>
      </c>
    </row>
    <row r="2402" spans="1:7" x14ac:dyDescent="0.25">
      <c r="A2402" s="2" t="s">
        <v>4162</v>
      </c>
      <c r="B2402" s="3">
        <v>41538</v>
      </c>
      <c r="C2402" s="20" t="str">
        <f>VLOOKUP(D2402,Quotas!A:B,2,FALSE)</f>
        <v>Manager 15</v>
      </c>
      <c r="D2402" s="2" t="s">
        <v>57</v>
      </c>
      <c r="E2402" s="22" t="str">
        <f t="shared" si="37"/>
        <v>Q3</v>
      </c>
      <c r="F2402" s="22" t="str">
        <f>VLOOKUP(C2402,Quotas!R:S,2,FALSE)</f>
        <v>AU</v>
      </c>
      <c r="G2402" s="4">
        <v>20229.310000000001</v>
      </c>
    </row>
    <row r="2403" spans="1:7" x14ac:dyDescent="0.25">
      <c r="A2403" s="2" t="s">
        <v>2008</v>
      </c>
      <c r="B2403" s="3">
        <v>41540</v>
      </c>
      <c r="C2403" s="20" t="str">
        <f>VLOOKUP(D2403,Quotas!A:B,2,FALSE)</f>
        <v>Manager 14</v>
      </c>
      <c r="D2403" s="2" t="s">
        <v>98</v>
      </c>
      <c r="E2403" s="22" t="str">
        <f t="shared" si="37"/>
        <v>Q3</v>
      </c>
      <c r="F2403" s="22" t="str">
        <f>VLOOKUP(C2403,Quotas!R:S,2,FALSE)</f>
        <v>IN</v>
      </c>
      <c r="G2403" s="4">
        <v>28325</v>
      </c>
    </row>
    <row r="2404" spans="1:7" x14ac:dyDescent="0.25">
      <c r="A2404" s="2" t="s">
        <v>2009</v>
      </c>
      <c r="B2404" s="3">
        <v>41540</v>
      </c>
      <c r="C2404" s="20" t="str">
        <f>VLOOKUP(D2404,Quotas!A:B,2,FALSE)</f>
        <v>Manager 14</v>
      </c>
      <c r="D2404" s="2" t="s">
        <v>98</v>
      </c>
      <c r="E2404" s="22" t="str">
        <f t="shared" si="37"/>
        <v>Q3</v>
      </c>
      <c r="F2404" s="22" t="str">
        <f>VLOOKUP(C2404,Quotas!R:S,2,FALSE)</f>
        <v>IN</v>
      </c>
      <c r="G2404" s="4">
        <v>15575</v>
      </c>
    </row>
    <row r="2405" spans="1:7" x14ac:dyDescent="0.25">
      <c r="A2405" s="2" t="s">
        <v>2010</v>
      </c>
      <c r="B2405" s="3">
        <v>41540</v>
      </c>
      <c r="C2405" s="20" t="str">
        <f>VLOOKUP(D2405,Quotas!A:B,2,FALSE)</f>
        <v>Manager 14</v>
      </c>
      <c r="D2405" s="2" t="s">
        <v>98</v>
      </c>
      <c r="E2405" s="22" t="str">
        <f t="shared" si="37"/>
        <v>Q3</v>
      </c>
      <c r="F2405" s="22" t="str">
        <f>VLOOKUP(C2405,Quotas!R:S,2,FALSE)</f>
        <v>IN</v>
      </c>
      <c r="G2405" s="4">
        <v>12717.22</v>
      </c>
    </row>
    <row r="2406" spans="1:7" x14ac:dyDescent="0.25">
      <c r="A2406" s="2" t="s">
        <v>3776</v>
      </c>
      <c r="B2406" s="3">
        <v>41540</v>
      </c>
      <c r="C2406" s="20" t="str">
        <f>VLOOKUP(D2406,Quotas!A:B,2,FALSE)</f>
        <v>Manager 14</v>
      </c>
      <c r="D2406" s="2" t="s">
        <v>102</v>
      </c>
      <c r="E2406" s="22" t="str">
        <f t="shared" si="37"/>
        <v>Q3</v>
      </c>
      <c r="F2406" s="22" t="str">
        <f>VLOOKUP(C2406,Quotas!R:S,2,FALSE)</f>
        <v>IN</v>
      </c>
      <c r="G2406" s="4">
        <v>8596.2999999999993</v>
      </c>
    </row>
    <row r="2407" spans="1:7" x14ac:dyDescent="0.25">
      <c r="A2407" s="2" t="s">
        <v>837</v>
      </c>
      <c r="B2407" s="3">
        <v>41540</v>
      </c>
      <c r="C2407" s="20" t="str">
        <f>VLOOKUP(D2407,Quotas!A:B,2,FALSE)</f>
        <v>Manager 16</v>
      </c>
      <c r="D2407" s="2" t="s">
        <v>133</v>
      </c>
      <c r="E2407" s="22" t="str">
        <f t="shared" si="37"/>
        <v>Q3</v>
      </c>
      <c r="F2407" s="22" t="str">
        <f>VLOOKUP(C2407,Quotas!R:S,2,FALSE)</f>
        <v>SE</v>
      </c>
      <c r="G2407" s="4">
        <v>31139.13</v>
      </c>
    </row>
    <row r="2408" spans="1:7" x14ac:dyDescent="0.25">
      <c r="A2408" s="2" t="s">
        <v>838</v>
      </c>
      <c r="B2408" s="3">
        <v>41540</v>
      </c>
      <c r="C2408" s="20" t="str">
        <f>VLOOKUP(D2408,Quotas!A:B,2,FALSE)</f>
        <v>Manager 16</v>
      </c>
      <c r="D2408" s="2" t="s">
        <v>133</v>
      </c>
      <c r="E2408" s="22" t="str">
        <f t="shared" si="37"/>
        <v>Q3</v>
      </c>
      <c r="F2408" s="22" t="str">
        <f>VLOOKUP(C2408,Quotas!R:S,2,FALSE)</f>
        <v>SE</v>
      </c>
      <c r="G2408" s="4">
        <v>22557.48</v>
      </c>
    </row>
    <row r="2409" spans="1:7" x14ac:dyDescent="0.25">
      <c r="A2409" s="2" t="s">
        <v>3588</v>
      </c>
      <c r="B2409" s="3">
        <v>41540</v>
      </c>
      <c r="C2409" s="20" t="str">
        <f>VLOOKUP(D2409,Quotas!A:B,2,FALSE)</f>
        <v>Manager 16</v>
      </c>
      <c r="D2409" s="2" t="s">
        <v>135</v>
      </c>
      <c r="E2409" s="22" t="str">
        <f t="shared" si="37"/>
        <v>Q3</v>
      </c>
      <c r="F2409" s="22" t="str">
        <f>VLOOKUP(C2409,Quotas!R:S,2,FALSE)</f>
        <v>SE</v>
      </c>
      <c r="G2409" s="4">
        <v>1597.5</v>
      </c>
    </row>
    <row r="2410" spans="1:7" x14ac:dyDescent="0.25">
      <c r="A2410" s="2" t="s">
        <v>990</v>
      </c>
      <c r="B2410" s="3">
        <v>41540</v>
      </c>
      <c r="C2410" s="20" t="str">
        <f>VLOOKUP(D2410,Quotas!A:B,2,FALSE)</f>
        <v>Manager 16</v>
      </c>
      <c r="D2410" s="2" t="s">
        <v>140</v>
      </c>
      <c r="E2410" s="22" t="str">
        <f t="shared" si="37"/>
        <v>Q3</v>
      </c>
      <c r="F2410" s="22" t="str">
        <f>VLOOKUP(C2410,Quotas!R:S,2,FALSE)</f>
        <v>SE</v>
      </c>
      <c r="G2410" s="4">
        <v>30700</v>
      </c>
    </row>
    <row r="2411" spans="1:7" x14ac:dyDescent="0.25">
      <c r="A2411" s="2" t="s">
        <v>2207</v>
      </c>
      <c r="B2411" s="3">
        <v>41540</v>
      </c>
      <c r="C2411" s="20" t="str">
        <f>VLOOKUP(D2411,Quotas!A:B,2,FALSE)</f>
        <v>Manager 9</v>
      </c>
      <c r="D2411" s="2" t="s">
        <v>19</v>
      </c>
      <c r="E2411" s="22" t="str">
        <f t="shared" si="37"/>
        <v>Q3</v>
      </c>
      <c r="F2411" s="22" t="str">
        <f>VLOOKUP(C2411,Quotas!R:S,2,FALSE)</f>
        <v>AU</v>
      </c>
      <c r="G2411" s="4">
        <v>14004.9</v>
      </c>
    </row>
    <row r="2412" spans="1:7" x14ac:dyDescent="0.25">
      <c r="A2412" s="2" t="s">
        <v>1682</v>
      </c>
      <c r="B2412" s="3">
        <v>41540</v>
      </c>
      <c r="C2412" s="20" t="str">
        <f>VLOOKUP(D2412,Quotas!A:B,2,FALSE)</f>
        <v>Manager 7</v>
      </c>
      <c r="D2412" s="2" t="s">
        <v>30</v>
      </c>
      <c r="E2412" s="22" t="str">
        <f t="shared" si="37"/>
        <v>Q3</v>
      </c>
      <c r="F2412" s="22" t="str">
        <f>VLOOKUP(C2412,Quotas!R:S,2,FALSE)</f>
        <v>AU</v>
      </c>
      <c r="G2412" s="4">
        <v>38409.75</v>
      </c>
    </row>
    <row r="2413" spans="1:7" x14ac:dyDescent="0.25">
      <c r="A2413" s="2" t="s">
        <v>3880</v>
      </c>
      <c r="B2413" s="3">
        <v>41540</v>
      </c>
      <c r="C2413" s="20" t="str">
        <f>VLOOKUP(D2413,Quotas!A:B,2,FALSE)</f>
        <v>Manager 13</v>
      </c>
      <c r="D2413" s="2" t="s">
        <v>37</v>
      </c>
      <c r="E2413" s="22" t="str">
        <f t="shared" si="37"/>
        <v>Q3</v>
      </c>
      <c r="F2413" s="22" t="str">
        <f>VLOOKUP(C2413,Quotas!R:S,2,FALSE)</f>
        <v>ST</v>
      </c>
      <c r="G2413" s="4">
        <v>0</v>
      </c>
    </row>
    <row r="2414" spans="1:7" x14ac:dyDescent="0.25">
      <c r="A2414" s="2" t="s">
        <v>3881</v>
      </c>
      <c r="B2414" s="3">
        <v>41540</v>
      </c>
      <c r="C2414" s="20" t="str">
        <f>VLOOKUP(D2414,Quotas!A:B,2,FALSE)</f>
        <v>Manager 13</v>
      </c>
      <c r="D2414" s="2" t="s">
        <v>37</v>
      </c>
      <c r="E2414" s="22" t="str">
        <f t="shared" si="37"/>
        <v>Q3</v>
      </c>
      <c r="F2414" s="22" t="str">
        <f>VLOOKUP(C2414,Quotas!R:S,2,FALSE)</f>
        <v>ST</v>
      </c>
      <c r="G2414" s="4">
        <v>24378.91</v>
      </c>
    </row>
    <row r="2415" spans="1:7" x14ac:dyDescent="0.25">
      <c r="A2415" s="2" t="s">
        <v>1519</v>
      </c>
      <c r="B2415" s="3">
        <v>41540</v>
      </c>
      <c r="C2415" s="20" t="str">
        <f>VLOOKUP(D2415,Quotas!A:B,2,FALSE)</f>
        <v>Manager 2</v>
      </c>
      <c r="D2415" s="2" t="s">
        <v>6</v>
      </c>
      <c r="E2415" s="22" t="str">
        <f t="shared" si="37"/>
        <v>Q3</v>
      </c>
      <c r="F2415" s="22" t="str">
        <f>VLOOKUP(C2415,Quotas!R:S,2,FALSE)</f>
        <v>AU</v>
      </c>
      <c r="G2415" s="4">
        <v>12448.8</v>
      </c>
    </row>
    <row r="2416" spans="1:7" x14ac:dyDescent="0.25">
      <c r="A2416" s="2" t="s">
        <v>1613</v>
      </c>
      <c r="B2416" s="3">
        <v>41540</v>
      </c>
      <c r="C2416" s="20" t="str">
        <f>VLOOKUP(D2416,Quotas!A:B,2,FALSE)</f>
        <v>Manager 6</v>
      </c>
      <c r="D2416" s="2" t="s">
        <v>40</v>
      </c>
      <c r="E2416" s="22" t="str">
        <f t="shared" si="37"/>
        <v>Q3</v>
      </c>
      <c r="F2416" s="22" t="str">
        <f>VLOOKUP(C2416,Quotas!R:S,2,FALSE)</f>
        <v>AU</v>
      </c>
      <c r="G2416" s="4">
        <v>0</v>
      </c>
    </row>
    <row r="2417" spans="1:7" x14ac:dyDescent="0.25">
      <c r="A2417" s="2" t="s">
        <v>1458</v>
      </c>
      <c r="B2417" s="3">
        <v>41540</v>
      </c>
      <c r="C2417" s="20" t="str">
        <f>VLOOKUP(D2417,Quotas!A:B,2,FALSE)</f>
        <v>Manager 6</v>
      </c>
      <c r="D2417" s="2" t="s">
        <v>44</v>
      </c>
      <c r="E2417" s="22" t="str">
        <f t="shared" si="37"/>
        <v>Q3</v>
      </c>
      <c r="F2417" s="22" t="str">
        <f>VLOOKUP(C2417,Quotas!R:S,2,FALSE)</f>
        <v>AU</v>
      </c>
      <c r="G2417" s="4">
        <v>30750</v>
      </c>
    </row>
    <row r="2418" spans="1:7" x14ac:dyDescent="0.25">
      <c r="A2418" s="2" t="s">
        <v>3244</v>
      </c>
      <c r="B2418" s="3">
        <v>41540</v>
      </c>
      <c r="C2418" s="20" t="str">
        <f>VLOOKUP(D2418,Quotas!A:B,2,FALSE)</f>
        <v>Manager 13</v>
      </c>
      <c r="D2418" s="2" t="s">
        <v>54</v>
      </c>
      <c r="E2418" s="22" t="str">
        <f t="shared" si="37"/>
        <v>Q3</v>
      </c>
      <c r="F2418" s="22" t="str">
        <f>VLOOKUP(C2418,Quotas!R:S,2,FALSE)</f>
        <v>ST</v>
      </c>
      <c r="G2418" s="4">
        <v>20229.310000000001</v>
      </c>
    </row>
    <row r="2419" spans="1:7" x14ac:dyDescent="0.25">
      <c r="A2419" s="2" t="s">
        <v>4163</v>
      </c>
      <c r="B2419" s="3">
        <v>41540</v>
      </c>
      <c r="C2419" s="20" t="str">
        <f>VLOOKUP(D2419,Quotas!A:B,2,FALSE)</f>
        <v>Manager 15</v>
      </c>
      <c r="D2419" s="2" t="s">
        <v>57</v>
      </c>
      <c r="E2419" s="22" t="str">
        <f t="shared" si="37"/>
        <v>Q3</v>
      </c>
      <c r="F2419" s="22" t="str">
        <f>VLOOKUP(C2419,Quotas!R:S,2,FALSE)</f>
        <v>AU</v>
      </c>
      <c r="G2419" s="4">
        <v>42014.71</v>
      </c>
    </row>
    <row r="2420" spans="1:7" x14ac:dyDescent="0.25">
      <c r="A2420" s="2" t="s">
        <v>3838</v>
      </c>
      <c r="B2420" s="3">
        <v>41540</v>
      </c>
      <c r="C2420" s="20" t="str">
        <f>VLOOKUP(D2420,Quotas!A:B,2,FALSE)</f>
        <v>Manager 15</v>
      </c>
      <c r="D2420" s="2" t="s">
        <v>58</v>
      </c>
      <c r="E2420" s="22" t="str">
        <f t="shared" si="37"/>
        <v>Q3</v>
      </c>
      <c r="F2420" s="22" t="str">
        <f>VLOOKUP(C2420,Quotas!R:S,2,FALSE)</f>
        <v>AU</v>
      </c>
      <c r="G2420" s="4">
        <v>12448.8</v>
      </c>
    </row>
    <row r="2421" spans="1:7" x14ac:dyDescent="0.25">
      <c r="A2421" s="2" t="s">
        <v>4164</v>
      </c>
      <c r="B2421" s="3">
        <v>41540</v>
      </c>
      <c r="C2421" s="20" t="str">
        <f>VLOOKUP(D2421,Quotas!A:B,2,FALSE)</f>
        <v>Manager 15</v>
      </c>
      <c r="D2421" s="2" t="s">
        <v>59</v>
      </c>
      <c r="E2421" s="22" t="str">
        <f t="shared" si="37"/>
        <v>Q3</v>
      </c>
      <c r="F2421" s="22" t="str">
        <f>VLOOKUP(C2421,Quotas!R:S,2,FALSE)</f>
        <v>AU</v>
      </c>
      <c r="G2421" s="4">
        <v>15561.01</v>
      </c>
    </row>
    <row r="2422" spans="1:7" x14ac:dyDescent="0.25">
      <c r="A2422" s="2" t="s">
        <v>432</v>
      </c>
      <c r="B2422" s="3">
        <v>41540</v>
      </c>
      <c r="C2422" s="20" t="str">
        <f>VLOOKUP(D2422,Quotas!A:B,2,FALSE)</f>
        <v>Manager 3</v>
      </c>
      <c r="D2422" s="2" t="s">
        <v>76</v>
      </c>
      <c r="E2422" s="22" t="str">
        <f t="shared" si="37"/>
        <v>Q3</v>
      </c>
      <c r="F2422" s="22" t="str">
        <f>VLOOKUP(C2422,Quotas!R:S,2,FALSE)</f>
        <v>SE</v>
      </c>
      <c r="G2422" s="4">
        <v>17560.96</v>
      </c>
    </row>
    <row r="2423" spans="1:7" x14ac:dyDescent="0.25">
      <c r="A2423" s="2" t="s">
        <v>2438</v>
      </c>
      <c r="B2423" s="3">
        <v>41541</v>
      </c>
      <c r="C2423" s="20" t="str">
        <f>VLOOKUP(D2423,Quotas!A:B,2,FALSE)</f>
        <v>Manager 11</v>
      </c>
      <c r="D2423" s="2" t="s">
        <v>107</v>
      </c>
      <c r="E2423" s="22" t="str">
        <f t="shared" si="37"/>
        <v>Q3</v>
      </c>
      <c r="F2423" s="22" t="str">
        <f>VLOOKUP(C2423,Quotas!R:S,2,FALSE)</f>
        <v>IN</v>
      </c>
      <c r="G2423" s="4">
        <v>4956.59</v>
      </c>
    </row>
    <row r="2424" spans="1:7" x14ac:dyDescent="0.25">
      <c r="A2424" s="2" t="s">
        <v>2531</v>
      </c>
      <c r="B2424" s="3">
        <v>41541</v>
      </c>
      <c r="C2424" s="20" t="str">
        <f>VLOOKUP(D2424,Quotas!A:B,2,FALSE)</f>
        <v>Manager 11</v>
      </c>
      <c r="D2424" s="2" t="s">
        <v>113</v>
      </c>
      <c r="E2424" s="22" t="str">
        <f t="shared" si="37"/>
        <v>Q3</v>
      </c>
      <c r="F2424" s="22" t="str">
        <f>VLOOKUP(C2424,Quotas!R:S,2,FALSE)</f>
        <v>IN</v>
      </c>
      <c r="G2424" s="4">
        <v>4500</v>
      </c>
    </row>
    <row r="2425" spans="1:7" x14ac:dyDescent="0.25">
      <c r="A2425" s="2" t="s">
        <v>839</v>
      </c>
      <c r="B2425" s="3">
        <v>41541</v>
      </c>
      <c r="C2425" s="20" t="str">
        <f>VLOOKUP(D2425,Quotas!A:B,2,FALSE)</f>
        <v>Manager 16</v>
      </c>
      <c r="D2425" s="2" t="s">
        <v>133</v>
      </c>
      <c r="E2425" s="22" t="str">
        <f t="shared" si="37"/>
        <v>Q3</v>
      </c>
      <c r="F2425" s="22" t="str">
        <f>VLOOKUP(C2425,Quotas!R:S,2,FALSE)</f>
        <v>SE</v>
      </c>
      <c r="G2425" s="4">
        <v>10543.17</v>
      </c>
    </row>
    <row r="2426" spans="1:7" x14ac:dyDescent="0.25">
      <c r="A2426" s="2" t="s">
        <v>840</v>
      </c>
      <c r="B2426" s="3">
        <v>41541</v>
      </c>
      <c r="C2426" s="20" t="str">
        <f>VLOOKUP(D2426,Quotas!A:B,2,FALSE)</f>
        <v>Manager 16</v>
      </c>
      <c r="D2426" s="2" t="s">
        <v>133</v>
      </c>
      <c r="E2426" s="22" t="str">
        <f t="shared" si="37"/>
        <v>Q3</v>
      </c>
      <c r="F2426" s="22" t="str">
        <f>VLOOKUP(C2426,Quotas!R:S,2,FALSE)</f>
        <v>SE</v>
      </c>
      <c r="G2426" s="4">
        <v>3269.2</v>
      </c>
    </row>
    <row r="2427" spans="1:7" x14ac:dyDescent="0.25">
      <c r="A2427" s="2" t="s">
        <v>1683</v>
      </c>
      <c r="B2427" s="3">
        <v>41541</v>
      </c>
      <c r="C2427" s="20" t="str">
        <f>VLOOKUP(D2427,Quotas!A:B,2,FALSE)</f>
        <v>Manager 7</v>
      </c>
      <c r="D2427" s="2" t="s">
        <v>26</v>
      </c>
      <c r="E2427" s="22" t="str">
        <f t="shared" si="37"/>
        <v>Q3</v>
      </c>
      <c r="F2427" s="22" t="str">
        <f>VLOOKUP(C2427,Quotas!R:S,2,FALSE)</f>
        <v>AU</v>
      </c>
      <c r="G2427" s="4">
        <v>21125</v>
      </c>
    </row>
    <row r="2428" spans="1:7" x14ac:dyDescent="0.25">
      <c r="A2428" s="2" t="s">
        <v>1685</v>
      </c>
      <c r="B2428" s="3">
        <v>41541</v>
      </c>
      <c r="C2428" s="20" t="str">
        <f>VLOOKUP(D2428,Quotas!A:B,2,FALSE)</f>
        <v>Manager 7</v>
      </c>
      <c r="D2428" s="2" t="s">
        <v>26</v>
      </c>
      <c r="E2428" s="22" t="str">
        <f t="shared" si="37"/>
        <v>Q3</v>
      </c>
      <c r="F2428" s="22" t="str">
        <f>VLOOKUP(C2428,Quotas!R:S,2,FALSE)</f>
        <v>AU</v>
      </c>
      <c r="G2428" s="4">
        <v>14004.9</v>
      </c>
    </row>
    <row r="2429" spans="1:7" x14ac:dyDescent="0.25">
      <c r="A2429" s="2" t="s">
        <v>1684</v>
      </c>
      <c r="B2429" s="3">
        <v>41541</v>
      </c>
      <c r="C2429" s="20" t="str">
        <f>VLOOKUP(D2429,Quotas!A:B,2,FALSE)</f>
        <v>Manager 7</v>
      </c>
      <c r="D2429" s="2" t="s">
        <v>28</v>
      </c>
      <c r="E2429" s="22" t="str">
        <f t="shared" si="37"/>
        <v>Q3</v>
      </c>
      <c r="F2429" s="22" t="str">
        <f>VLOOKUP(C2429,Quotas!R:S,2,FALSE)</f>
        <v>AU</v>
      </c>
      <c r="G2429" s="4">
        <v>23085</v>
      </c>
    </row>
    <row r="2430" spans="1:7" x14ac:dyDescent="0.25">
      <c r="A2430" s="2" t="s">
        <v>352</v>
      </c>
      <c r="B2430" s="3">
        <v>41541</v>
      </c>
      <c r="C2430" s="20" t="str">
        <f>VLOOKUP(D2430,Quotas!A:B,2,FALSE)</f>
        <v>Manager 2</v>
      </c>
      <c r="D2430" s="2" t="s">
        <v>5</v>
      </c>
      <c r="E2430" s="22" t="str">
        <f t="shared" si="37"/>
        <v>Q3</v>
      </c>
      <c r="F2430" s="22" t="str">
        <f>VLOOKUP(C2430,Quotas!R:S,2,FALSE)</f>
        <v>AU</v>
      </c>
      <c r="G2430" s="4">
        <v>12448.8</v>
      </c>
    </row>
    <row r="2431" spans="1:7" x14ac:dyDescent="0.25">
      <c r="A2431" s="2" t="s">
        <v>353</v>
      </c>
      <c r="B2431" s="3">
        <v>41541</v>
      </c>
      <c r="C2431" s="20" t="str">
        <f>VLOOKUP(D2431,Quotas!A:B,2,FALSE)</f>
        <v>Manager 2</v>
      </c>
      <c r="D2431" s="2" t="s">
        <v>5</v>
      </c>
      <c r="E2431" s="22" t="str">
        <f t="shared" si="37"/>
        <v>Q3</v>
      </c>
      <c r="F2431" s="22" t="str">
        <f>VLOOKUP(C2431,Quotas!R:S,2,FALSE)</f>
        <v>AU</v>
      </c>
      <c r="G2431" s="4">
        <v>29358.43</v>
      </c>
    </row>
    <row r="2432" spans="1:7" x14ac:dyDescent="0.25">
      <c r="A2432" s="2" t="s">
        <v>1614</v>
      </c>
      <c r="B2432" s="3">
        <v>41541</v>
      </c>
      <c r="C2432" s="20" t="str">
        <f>VLOOKUP(D2432,Quotas!A:B,2,FALSE)</f>
        <v>Manager 6</v>
      </c>
      <c r="D2432" s="2" t="s">
        <v>40</v>
      </c>
      <c r="E2432" s="22" t="str">
        <f t="shared" si="37"/>
        <v>Q3</v>
      </c>
      <c r="F2432" s="22" t="str">
        <f>VLOOKUP(C2432,Quotas!R:S,2,FALSE)</f>
        <v>AU</v>
      </c>
      <c r="G2432" s="4">
        <v>0</v>
      </c>
    </row>
    <row r="2433" spans="1:7" x14ac:dyDescent="0.25">
      <c r="A2433" s="2" t="s">
        <v>1615</v>
      </c>
      <c r="B2433" s="3">
        <v>41541</v>
      </c>
      <c r="C2433" s="20" t="str">
        <f>VLOOKUP(D2433,Quotas!A:B,2,FALSE)</f>
        <v>Manager 6</v>
      </c>
      <c r="D2433" s="2" t="s">
        <v>40</v>
      </c>
      <c r="E2433" s="22" t="str">
        <f t="shared" si="37"/>
        <v>Q3</v>
      </c>
      <c r="F2433" s="22" t="str">
        <f>VLOOKUP(C2433,Quotas!R:S,2,FALSE)</f>
        <v>AU</v>
      </c>
      <c r="G2433" s="4">
        <v>24999.8</v>
      </c>
    </row>
    <row r="2434" spans="1:7" x14ac:dyDescent="0.25">
      <c r="A2434" s="2" t="s">
        <v>1616</v>
      </c>
      <c r="B2434" s="3">
        <v>41541</v>
      </c>
      <c r="C2434" s="20" t="str">
        <f>VLOOKUP(D2434,Quotas!A:B,2,FALSE)</f>
        <v>Manager 6</v>
      </c>
      <c r="D2434" s="2" t="s">
        <v>40</v>
      </c>
      <c r="E2434" s="22" t="str">
        <f t="shared" si="37"/>
        <v>Q3</v>
      </c>
      <c r="F2434" s="22" t="str">
        <f>VLOOKUP(C2434,Quotas!R:S,2,FALSE)</f>
        <v>AU</v>
      </c>
      <c r="G2434" s="4">
        <v>38902.51</v>
      </c>
    </row>
    <row r="2435" spans="1:7" x14ac:dyDescent="0.25">
      <c r="A2435" s="2" t="s">
        <v>1459</v>
      </c>
      <c r="B2435" s="3">
        <v>41541</v>
      </c>
      <c r="C2435" s="20" t="str">
        <f>VLOOKUP(D2435,Quotas!A:B,2,FALSE)</f>
        <v>Manager 6</v>
      </c>
      <c r="D2435" s="2" t="s">
        <v>44</v>
      </c>
      <c r="E2435" s="22" t="str">
        <f t="shared" ref="E2435:E2498" si="38">"Q"&amp;ROUNDUP(MONTH(B2435)/3,0)</f>
        <v>Q3</v>
      </c>
      <c r="F2435" s="22" t="str">
        <f>VLOOKUP(C2435,Quotas!R:S,2,FALSE)</f>
        <v>AU</v>
      </c>
      <c r="G2435" s="4">
        <v>10000</v>
      </c>
    </row>
    <row r="2436" spans="1:7" x14ac:dyDescent="0.25">
      <c r="A2436" s="2" t="s">
        <v>1460</v>
      </c>
      <c r="B2436" s="3">
        <v>41541</v>
      </c>
      <c r="C2436" s="20" t="str">
        <f>VLOOKUP(D2436,Quotas!A:B,2,FALSE)</f>
        <v>Manager 6</v>
      </c>
      <c r="D2436" s="2" t="s">
        <v>45</v>
      </c>
      <c r="E2436" s="22" t="str">
        <f t="shared" si="38"/>
        <v>Q3</v>
      </c>
      <c r="F2436" s="22" t="str">
        <f>VLOOKUP(C2436,Quotas!R:S,2,FALSE)</f>
        <v>AU</v>
      </c>
      <c r="G2436" s="4">
        <v>10892.7</v>
      </c>
    </row>
    <row r="2437" spans="1:7" x14ac:dyDescent="0.25">
      <c r="A2437" s="2" t="s">
        <v>3372</v>
      </c>
      <c r="B2437" s="3">
        <v>41541</v>
      </c>
      <c r="C2437" s="20" t="str">
        <f>VLOOKUP(D2437,Quotas!A:B,2,FALSE)</f>
        <v>Manager 13</v>
      </c>
      <c r="D2437" s="2" t="s">
        <v>50</v>
      </c>
      <c r="E2437" s="22" t="str">
        <f t="shared" si="38"/>
        <v>Q3</v>
      </c>
      <c r="F2437" s="22" t="str">
        <f>VLOOKUP(C2437,Quotas!R:S,2,FALSE)</f>
        <v>ST</v>
      </c>
      <c r="G2437" s="4">
        <v>17800</v>
      </c>
    </row>
    <row r="2438" spans="1:7" x14ac:dyDescent="0.25">
      <c r="A2438" s="2" t="s">
        <v>3979</v>
      </c>
      <c r="B2438" s="3">
        <v>41541</v>
      </c>
      <c r="C2438" s="20" t="str">
        <f>VLOOKUP(D2438,Quotas!A:B,2,FALSE)</f>
        <v>Manager 13</v>
      </c>
      <c r="D2438" s="2" t="s">
        <v>55</v>
      </c>
      <c r="E2438" s="22" t="str">
        <f t="shared" si="38"/>
        <v>Q3</v>
      </c>
      <c r="F2438" s="22" t="str">
        <f>VLOOKUP(C2438,Quotas!R:S,2,FALSE)</f>
        <v>ST</v>
      </c>
      <c r="G2438" s="4">
        <v>26800</v>
      </c>
    </row>
    <row r="2439" spans="1:7" x14ac:dyDescent="0.25">
      <c r="A2439" s="2" t="s">
        <v>1222</v>
      </c>
      <c r="B2439" s="3">
        <v>41541</v>
      </c>
      <c r="C2439" s="20" t="str">
        <f>VLOOKUP(D2439,Quotas!A:B,2,FALSE)</f>
        <v>Manager 15</v>
      </c>
      <c r="D2439" s="2" t="s">
        <v>62</v>
      </c>
      <c r="E2439" s="22" t="str">
        <f t="shared" si="38"/>
        <v>Q3</v>
      </c>
      <c r="F2439" s="22" t="str">
        <f>VLOOKUP(C2439,Quotas!R:S,2,FALSE)</f>
        <v>AU</v>
      </c>
      <c r="G2439" s="4">
        <v>3112.2</v>
      </c>
    </row>
    <row r="2440" spans="1:7" x14ac:dyDescent="0.25">
      <c r="A2440" s="2" t="s">
        <v>1223</v>
      </c>
      <c r="B2440" s="3">
        <v>41541</v>
      </c>
      <c r="C2440" s="20" t="str">
        <f>VLOOKUP(D2440,Quotas!A:B,2,FALSE)</f>
        <v>Manager 15</v>
      </c>
      <c r="D2440" s="2" t="s">
        <v>62</v>
      </c>
      <c r="E2440" s="22" t="str">
        <f t="shared" si="38"/>
        <v>Q3</v>
      </c>
      <c r="F2440" s="22" t="str">
        <f>VLOOKUP(C2440,Quotas!R:S,2,FALSE)</f>
        <v>AU</v>
      </c>
      <c r="G2440" s="4">
        <v>20748.009999999998</v>
      </c>
    </row>
    <row r="2441" spans="1:7" x14ac:dyDescent="0.25">
      <c r="A2441" s="2" t="s">
        <v>662</v>
      </c>
      <c r="B2441" s="3">
        <v>41541</v>
      </c>
      <c r="C2441" s="20" t="str">
        <f>VLOOKUP(D2441,Quotas!A:B,2,FALSE)</f>
        <v>Manager 5</v>
      </c>
      <c r="D2441" s="2" t="s">
        <v>74</v>
      </c>
      <c r="E2441" s="22" t="str">
        <f t="shared" si="38"/>
        <v>Q3</v>
      </c>
      <c r="F2441" s="22" t="str">
        <f>VLOOKUP(C2441,Quotas!R:S,2,FALSE)</f>
        <v>SE</v>
      </c>
      <c r="G2441" s="4">
        <v>2416.67</v>
      </c>
    </row>
    <row r="2442" spans="1:7" x14ac:dyDescent="0.25">
      <c r="A2442" s="2" t="s">
        <v>567</v>
      </c>
      <c r="B2442" s="3">
        <v>41541</v>
      </c>
      <c r="C2442" s="20" t="str">
        <f>VLOOKUP(D2442,Quotas!A:B,2,FALSE)</f>
        <v>Manager 4</v>
      </c>
      <c r="D2442" s="2" t="s">
        <v>90</v>
      </c>
      <c r="E2442" s="22" t="str">
        <f t="shared" si="38"/>
        <v>Q3</v>
      </c>
      <c r="F2442" s="22" t="str">
        <f>VLOOKUP(C2442,Quotas!R:S,2,FALSE)</f>
        <v>IN</v>
      </c>
      <c r="G2442" s="4">
        <v>9956.89</v>
      </c>
    </row>
    <row r="2443" spans="1:7" x14ac:dyDescent="0.25">
      <c r="A2443" s="2" t="s">
        <v>3751</v>
      </c>
      <c r="B2443" s="3">
        <v>41541</v>
      </c>
      <c r="C2443" s="20" t="str">
        <f>VLOOKUP(D2443,Quotas!A:B,2,FALSE)</f>
        <v>Manager 14</v>
      </c>
      <c r="D2443" s="2" t="s">
        <v>95</v>
      </c>
      <c r="E2443" s="22" t="str">
        <f t="shared" si="38"/>
        <v>Q3</v>
      </c>
      <c r="F2443" s="22" t="str">
        <f>VLOOKUP(C2443,Quotas!R:S,2,FALSE)</f>
        <v>IN</v>
      </c>
      <c r="G2443" s="4">
        <v>493.83</v>
      </c>
    </row>
    <row r="2444" spans="1:7" x14ac:dyDescent="0.25">
      <c r="A2444" s="2" t="s">
        <v>3777</v>
      </c>
      <c r="B2444" s="3">
        <v>41542</v>
      </c>
      <c r="C2444" s="20" t="str">
        <f>VLOOKUP(D2444,Quotas!A:B,2,FALSE)</f>
        <v>Manager 14</v>
      </c>
      <c r="D2444" s="2" t="s">
        <v>102</v>
      </c>
      <c r="E2444" s="22" t="str">
        <f t="shared" si="38"/>
        <v>Q3</v>
      </c>
      <c r="F2444" s="22" t="str">
        <f>VLOOKUP(C2444,Quotas!R:S,2,FALSE)</f>
        <v>IN</v>
      </c>
      <c r="G2444" s="4">
        <v>5000</v>
      </c>
    </row>
    <row r="2445" spans="1:7" x14ac:dyDescent="0.25">
      <c r="A2445" s="2" t="s">
        <v>3778</v>
      </c>
      <c r="B2445" s="3">
        <v>41542</v>
      </c>
      <c r="C2445" s="20" t="str">
        <f>VLOOKUP(D2445,Quotas!A:B,2,FALSE)</f>
        <v>Manager 14</v>
      </c>
      <c r="D2445" s="2" t="s">
        <v>102</v>
      </c>
      <c r="E2445" s="22" t="str">
        <f t="shared" si="38"/>
        <v>Q3</v>
      </c>
      <c r="F2445" s="22" t="str">
        <f>VLOOKUP(C2445,Quotas!R:S,2,FALSE)</f>
        <v>IN</v>
      </c>
      <c r="G2445" s="4">
        <v>13361.58</v>
      </c>
    </row>
    <row r="2446" spans="1:7" x14ac:dyDescent="0.25">
      <c r="A2446" s="2" t="s">
        <v>1923</v>
      </c>
      <c r="B2446" s="3">
        <v>41542</v>
      </c>
      <c r="C2446" s="20" t="str">
        <f>VLOOKUP(D2446,Quotas!A:B,2,FALSE)</f>
        <v>Manager 14</v>
      </c>
      <c r="D2446" s="2" t="s">
        <v>104</v>
      </c>
      <c r="E2446" s="22" t="str">
        <f t="shared" si="38"/>
        <v>Q3</v>
      </c>
      <c r="F2446" s="22" t="str">
        <f>VLOOKUP(C2446,Quotas!R:S,2,FALSE)</f>
        <v>IN</v>
      </c>
      <c r="G2446" s="4">
        <v>20576.25</v>
      </c>
    </row>
    <row r="2447" spans="1:7" x14ac:dyDescent="0.25">
      <c r="A2447" s="2" t="s">
        <v>2439</v>
      </c>
      <c r="B2447" s="3">
        <v>41542</v>
      </c>
      <c r="C2447" s="20" t="str">
        <f>VLOOKUP(D2447,Quotas!A:B,2,FALSE)</f>
        <v>Manager 11</v>
      </c>
      <c r="D2447" s="2" t="s">
        <v>112</v>
      </c>
      <c r="E2447" s="22" t="str">
        <f t="shared" si="38"/>
        <v>Q3</v>
      </c>
      <c r="F2447" s="22" t="str">
        <f>VLOOKUP(C2447,Quotas!R:S,2,FALSE)</f>
        <v>IN</v>
      </c>
      <c r="G2447" s="4">
        <v>8416.67</v>
      </c>
    </row>
    <row r="2448" spans="1:7" x14ac:dyDescent="0.25">
      <c r="A2448" s="2" t="s">
        <v>2440</v>
      </c>
      <c r="B2448" s="3">
        <v>41542</v>
      </c>
      <c r="C2448" s="20" t="str">
        <f>VLOOKUP(D2448,Quotas!A:B,2,FALSE)</f>
        <v>Manager 11</v>
      </c>
      <c r="D2448" s="2" t="s">
        <v>112</v>
      </c>
      <c r="E2448" s="22" t="str">
        <f t="shared" si="38"/>
        <v>Q3</v>
      </c>
      <c r="F2448" s="22" t="str">
        <f>VLOOKUP(C2448,Quotas!R:S,2,FALSE)</f>
        <v>IN</v>
      </c>
      <c r="G2448" s="4">
        <v>7250</v>
      </c>
    </row>
    <row r="2449" spans="1:7" x14ac:dyDescent="0.25">
      <c r="A2449" s="2" t="s">
        <v>2208</v>
      </c>
      <c r="B2449" s="3">
        <v>41542</v>
      </c>
      <c r="C2449" s="20" t="str">
        <f>VLOOKUP(D2449,Quotas!A:B,2,FALSE)</f>
        <v>Manager 9</v>
      </c>
      <c r="D2449" s="2" t="s">
        <v>14</v>
      </c>
      <c r="E2449" s="22" t="str">
        <f t="shared" si="38"/>
        <v>Q3</v>
      </c>
      <c r="F2449" s="22" t="str">
        <f>VLOOKUP(C2449,Quotas!R:S,2,FALSE)</f>
        <v>AU</v>
      </c>
      <c r="G2449" s="4">
        <v>36661.730000000003</v>
      </c>
    </row>
    <row r="2450" spans="1:7" x14ac:dyDescent="0.25">
      <c r="A2450" s="2" t="s">
        <v>907</v>
      </c>
      <c r="B2450" s="3">
        <v>41542</v>
      </c>
      <c r="C2450" s="20" t="str">
        <f>VLOOKUP(D2450,Quotas!A:B,2,FALSE)</f>
        <v>Manager 5</v>
      </c>
      <c r="D2450" s="2" t="s">
        <v>119</v>
      </c>
      <c r="E2450" s="22" t="str">
        <f t="shared" si="38"/>
        <v>Q3</v>
      </c>
      <c r="F2450" s="22" t="str">
        <f>VLOOKUP(C2450,Quotas!R:S,2,FALSE)</f>
        <v>SE</v>
      </c>
      <c r="G2450" s="4">
        <v>11483.06</v>
      </c>
    </row>
    <row r="2451" spans="1:7" x14ac:dyDescent="0.25">
      <c r="A2451" s="2" t="s">
        <v>177</v>
      </c>
      <c r="B2451" s="3">
        <v>41542</v>
      </c>
      <c r="C2451" s="20" t="str">
        <f>VLOOKUP(D2451,Quotas!A:B,2,FALSE)</f>
        <v>Manager 5</v>
      </c>
      <c r="D2451" s="2" t="s">
        <v>122</v>
      </c>
      <c r="E2451" s="22" t="str">
        <f t="shared" si="38"/>
        <v>Q3</v>
      </c>
      <c r="F2451" s="22" t="str">
        <f>VLOOKUP(C2451,Quotas!R:S,2,FALSE)</f>
        <v>SE</v>
      </c>
      <c r="G2451" s="4">
        <v>56950</v>
      </c>
    </row>
    <row r="2452" spans="1:7" x14ac:dyDescent="0.25">
      <c r="A2452" s="2" t="s">
        <v>823</v>
      </c>
      <c r="B2452" s="3">
        <v>41542</v>
      </c>
      <c r="C2452" s="20" t="str">
        <f>VLOOKUP(D2452,Quotas!A:B,2,FALSE)</f>
        <v>Manager 5</v>
      </c>
      <c r="D2452" s="2" t="s">
        <v>127</v>
      </c>
      <c r="E2452" s="22" t="str">
        <f t="shared" si="38"/>
        <v>Q3</v>
      </c>
      <c r="F2452" s="22" t="str">
        <f>VLOOKUP(C2452,Quotas!R:S,2,FALSE)</f>
        <v>SE</v>
      </c>
      <c r="G2452" s="4">
        <v>39500</v>
      </c>
    </row>
    <row r="2453" spans="1:7" x14ac:dyDescent="0.25">
      <c r="A2453" s="2" t="s">
        <v>4311</v>
      </c>
      <c r="B2453" s="3">
        <v>41542</v>
      </c>
      <c r="C2453" s="20" t="str">
        <f>VLOOKUP(D2453,Quotas!A:B,2,FALSE)</f>
        <v>Manager 16</v>
      </c>
      <c r="D2453" s="2" t="s">
        <v>138</v>
      </c>
      <c r="E2453" s="22" t="str">
        <f t="shared" si="38"/>
        <v>Q3</v>
      </c>
      <c r="F2453" s="22" t="str">
        <f>VLOOKUP(C2453,Quotas!R:S,2,FALSE)</f>
        <v>SE</v>
      </c>
      <c r="G2453" s="4">
        <v>3300</v>
      </c>
    </row>
    <row r="2454" spans="1:7" x14ac:dyDescent="0.25">
      <c r="A2454" s="2" t="s">
        <v>991</v>
      </c>
      <c r="B2454" s="3">
        <v>41542</v>
      </c>
      <c r="C2454" s="20" t="str">
        <f>VLOOKUP(D2454,Quotas!A:B,2,FALSE)</f>
        <v>Manager 16</v>
      </c>
      <c r="D2454" s="2" t="s">
        <v>139</v>
      </c>
      <c r="E2454" s="22" t="str">
        <f t="shared" si="38"/>
        <v>Q3</v>
      </c>
      <c r="F2454" s="22" t="str">
        <f>VLOOKUP(C2454,Quotas!R:S,2,FALSE)</f>
        <v>SE</v>
      </c>
      <c r="G2454" s="4">
        <v>231.57</v>
      </c>
    </row>
    <row r="2455" spans="1:7" x14ac:dyDescent="0.25">
      <c r="A2455" s="2" t="s">
        <v>1686</v>
      </c>
      <c r="B2455" s="3">
        <v>41542</v>
      </c>
      <c r="C2455" s="20" t="str">
        <f>VLOOKUP(D2455,Quotas!A:B,2,FALSE)</f>
        <v>Manager 7</v>
      </c>
      <c r="D2455" s="2" t="s">
        <v>26</v>
      </c>
      <c r="E2455" s="22" t="str">
        <f t="shared" si="38"/>
        <v>Q3</v>
      </c>
      <c r="F2455" s="22" t="str">
        <f>VLOOKUP(C2455,Quotas!R:S,2,FALSE)</f>
        <v>AU</v>
      </c>
      <c r="G2455" s="4">
        <v>10700</v>
      </c>
    </row>
    <row r="2456" spans="1:7" x14ac:dyDescent="0.25">
      <c r="A2456" s="2" t="s">
        <v>1687</v>
      </c>
      <c r="B2456" s="3">
        <v>41542</v>
      </c>
      <c r="C2456" s="20" t="str">
        <f>VLOOKUP(D2456,Quotas!A:B,2,FALSE)</f>
        <v>Manager 7</v>
      </c>
      <c r="D2456" s="2" t="s">
        <v>30</v>
      </c>
      <c r="E2456" s="22" t="str">
        <f t="shared" si="38"/>
        <v>Q3</v>
      </c>
      <c r="F2456" s="22" t="str">
        <f>VLOOKUP(C2456,Quotas!R:S,2,FALSE)</f>
        <v>AU</v>
      </c>
      <c r="G2456" s="4">
        <v>23860.21</v>
      </c>
    </row>
    <row r="2457" spans="1:7" x14ac:dyDescent="0.25">
      <c r="A2457" s="2" t="s">
        <v>3474</v>
      </c>
      <c r="B2457" s="3">
        <v>41542</v>
      </c>
      <c r="C2457" s="20" t="str">
        <f>VLOOKUP(D2457,Quotas!A:B,2,FALSE)</f>
        <v>Manager 6</v>
      </c>
      <c r="D2457" s="2" t="s">
        <v>41</v>
      </c>
      <c r="E2457" s="22" t="str">
        <f t="shared" si="38"/>
        <v>Q3</v>
      </c>
      <c r="F2457" s="22" t="str">
        <f>VLOOKUP(C2457,Quotas!R:S,2,FALSE)</f>
        <v>AU</v>
      </c>
      <c r="G2457" s="4">
        <v>10086.64</v>
      </c>
    </row>
    <row r="2458" spans="1:7" x14ac:dyDescent="0.25">
      <c r="A2458" s="2" t="s">
        <v>1165</v>
      </c>
      <c r="B2458" s="3">
        <v>41542</v>
      </c>
      <c r="C2458" s="20" t="str">
        <f>VLOOKUP(D2458,Quotas!A:B,2,FALSE)</f>
        <v>Manager 6</v>
      </c>
      <c r="D2458" s="2" t="s">
        <v>43</v>
      </c>
      <c r="E2458" s="22" t="str">
        <f t="shared" si="38"/>
        <v>Q3</v>
      </c>
      <c r="F2458" s="22" t="str">
        <f>VLOOKUP(C2458,Quotas!R:S,2,FALSE)</f>
        <v>AU</v>
      </c>
      <c r="G2458" s="4">
        <v>7469.28</v>
      </c>
    </row>
    <row r="2459" spans="1:7" x14ac:dyDescent="0.25">
      <c r="A2459" s="2" t="s">
        <v>1166</v>
      </c>
      <c r="B2459" s="3">
        <v>41542</v>
      </c>
      <c r="C2459" s="20" t="str">
        <f>VLOOKUP(D2459,Quotas!A:B,2,FALSE)</f>
        <v>Manager 6</v>
      </c>
      <c r="D2459" s="2" t="s">
        <v>43</v>
      </c>
      <c r="E2459" s="22" t="str">
        <f t="shared" si="38"/>
        <v>Q3</v>
      </c>
      <c r="F2459" s="22" t="str">
        <f>VLOOKUP(C2459,Quotas!R:S,2,FALSE)</f>
        <v>AU</v>
      </c>
      <c r="G2459" s="4">
        <v>31700</v>
      </c>
    </row>
    <row r="2460" spans="1:7" x14ac:dyDescent="0.25">
      <c r="A2460" s="2" t="s">
        <v>1461</v>
      </c>
      <c r="B2460" s="3">
        <v>41542</v>
      </c>
      <c r="C2460" s="20" t="str">
        <f>VLOOKUP(D2460,Quotas!A:B,2,FALSE)</f>
        <v>Manager 6</v>
      </c>
      <c r="D2460" s="2" t="s">
        <v>44</v>
      </c>
      <c r="E2460" s="22" t="str">
        <f t="shared" si="38"/>
        <v>Q3</v>
      </c>
      <c r="F2460" s="22" t="str">
        <f>VLOOKUP(C2460,Quotas!R:S,2,FALSE)</f>
        <v>AU</v>
      </c>
      <c r="G2460" s="4">
        <v>37346.410000000003</v>
      </c>
    </row>
    <row r="2461" spans="1:7" x14ac:dyDescent="0.25">
      <c r="A2461" s="2" t="s">
        <v>4165</v>
      </c>
      <c r="B2461" s="3">
        <v>41542</v>
      </c>
      <c r="C2461" s="20" t="str">
        <f>VLOOKUP(D2461,Quotas!A:B,2,FALSE)</f>
        <v>Manager 15</v>
      </c>
      <c r="D2461" s="2" t="s">
        <v>59</v>
      </c>
      <c r="E2461" s="22" t="str">
        <f t="shared" si="38"/>
        <v>Q3</v>
      </c>
      <c r="F2461" s="22" t="str">
        <f>VLOOKUP(C2461,Quotas!R:S,2,FALSE)</f>
        <v>AU</v>
      </c>
      <c r="G2461" s="4">
        <v>3786.51</v>
      </c>
    </row>
    <row r="2462" spans="1:7" x14ac:dyDescent="0.25">
      <c r="A2462" s="2" t="s">
        <v>4166</v>
      </c>
      <c r="B2462" s="3">
        <v>41542</v>
      </c>
      <c r="C2462" s="20" t="str">
        <f>VLOOKUP(D2462,Quotas!A:B,2,FALSE)</f>
        <v>Manager 15</v>
      </c>
      <c r="D2462" s="2" t="s">
        <v>65</v>
      </c>
      <c r="E2462" s="22" t="str">
        <f t="shared" si="38"/>
        <v>Q3</v>
      </c>
      <c r="F2462" s="22" t="str">
        <f>VLOOKUP(C2462,Quotas!R:S,2,FALSE)</f>
        <v>AU</v>
      </c>
      <c r="G2462" s="4">
        <v>12448.8</v>
      </c>
    </row>
    <row r="2463" spans="1:7" x14ac:dyDescent="0.25">
      <c r="A2463" s="2" t="s">
        <v>2587</v>
      </c>
      <c r="B2463" s="3">
        <v>41542</v>
      </c>
      <c r="C2463" s="20" t="str">
        <f>VLOOKUP(D2463,Quotas!A:B,2,FALSE)</f>
        <v>Manager 12</v>
      </c>
      <c r="D2463" s="2" t="s">
        <v>73</v>
      </c>
      <c r="E2463" s="22" t="str">
        <f t="shared" si="38"/>
        <v>Q3</v>
      </c>
      <c r="F2463" s="22" t="str">
        <f>VLOOKUP(C2463,Quotas!R:S,2,FALSE)</f>
        <v>ST</v>
      </c>
      <c r="G2463" s="4">
        <v>0</v>
      </c>
    </row>
    <row r="2464" spans="1:7" x14ac:dyDescent="0.25">
      <c r="A2464" s="2" t="s">
        <v>399</v>
      </c>
      <c r="B2464" s="3">
        <v>41542</v>
      </c>
      <c r="C2464" s="20" t="str">
        <f>VLOOKUP(D2464,Quotas!A:B,2,FALSE)</f>
        <v>Manager 3</v>
      </c>
      <c r="D2464" s="2" t="s">
        <v>76</v>
      </c>
      <c r="E2464" s="22" t="str">
        <f t="shared" si="38"/>
        <v>Q3</v>
      </c>
      <c r="F2464" s="22" t="str">
        <f>VLOOKUP(C2464,Quotas!R:S,2,FALSE)</f>
        <v>SE</v>
      </c>
      <c r="G2464" s="4">
        <v>3308.71</v>
      </c>
    </row>
    <row r="2465" spans="1:7" x14ac:dyDescent="0.25">
      <c r="A2465" s="2" t="s">
        <v>519</v>
      </c>
      <c r="B2465" s="3">
        <v>41542</v>
      </c>
      <c r="C2465" s="20" t="str">
        <f>VLOOKUP(D2465,Quotas!A:B,2,FALSE)</f>
        <v>Manager 4</v>
      </c>
      <c r="D2465" s="2" t="s">
        <v>88</v>
      </c>
      <c r="E2465" s="22" t="str">
        <f t="shared" si="38"/>
        <v>Q3</v>
      </c>
      <c r="F2465" s="22" t="str">
        <f>VLOOKUP(C2465,Quotas!R:S,2,FALSE)</f>
        <v>IN</v>
      </c>
      <c r="G2465" s="4">
        <v>3566.55</v>
      </c>
    </row>
    <row r="2466" spans="1:7" x14ac:dyDescent="0.25">
      <c r="A2466" s="2" t="s">
        <v>520</v>
      </c>
      <c r="B2466" s="3">
        <v>41542</v>
      </c>
      <c r="C2466" s="20" t="str">
        <f>VLOOKUP(D2466,Quotas!A:B,2,FALSE)</f>
        <v>Manager 4</v>
      </c>
      <c r="D2466" s="2" t="s">
        <v>89</v>
      </c>
      <c r="E2466" s="22" t="str">
        <f t="shared" si="38"/>
        <v>Q3</v>
      </c>
      <c r="F2466" s="22" t="str">
        <f>VLOOKUP(C2466,Quotas!R:S,2,FALSE)</f>
        <v>IN</v>
      </c>
      <c r="G2466" s="4">
        <v>3383.65</v>
      </c>
    </row>
    <row r="2467" spans="1:7" x14ac:dyDescent="0.25">
      <c r="A2467" s="2" t="s">
        <v>568</v>
      </c>
      <c r="B2467" s="3">
        <v>41542</v>
      </c>
      <c r="C2467" s="20" t="str">
        <f>VLOOKUP(D2467,Quotas!A:B,2,FALSE)</f>
        <v>Manager 4</v>
      </c>
      <c r="D2467" s="2" t="s">
        <v>91</v>
      </c>
      <c r="E2467" s="22" t="str">
        <f t="shared" si="38"/>
        <v>Q3</v>
      </c>
      <c r="F2467" s="22" t="str">
        <f>VLOOKUP(C2467,Quotas!R:S,2,FALSE)</f>
        <v>IN</v>
      </c>
      <c r="G2467" s="4">
        <v>1652.2</v>
      </c>
    </row>
    <row r="2468" spans="1:7" x14ac:dyDescent="0.25">
      <c r="A2468" s="2" t="s">
        <v>3752</v>
      </c>
      <c r="B2468" s="3">
        <v>41542</v>
      </c>
      <c r="C2468" s="20" t="str">
        <f>VLOOKUP(D2468,Quotas!A:B,2,FALSE)</f>
        <v>Manager 14</v>
      </c>
      <c r="D2468" s="2" t="s">
        <v>94</v>
      </c>
      <c r="E2468" s="22" t="str">
        <f t="shared" si="38"/>
        <v>Q3</v>
      </c>
      <c r="F2468" s="22" t="str">
        <f>VLOOKUP(C2468,Quotas!R:S,2,FALSE)</f>
        <v>IN</v>
      </c>
      <c r="G2468" s="4">
        <v>7300</v>
      </c>
    </row>
    <row r="2469" spans="1:7" x14ac:dyDescent="0.25">
      <c r="A2469" s="2" t="s">
        <v>3779</v>
      </c>
      <c r="B2469" s="3">
        <v>41543</v>
      </c>
      <c r="C2469" s="20" t="str">
        <f>VLOOKUP(D2469,Quotas!A:B,2,FALSE)</f>
        <v>Manager 14</v>
      </c>
      <c r="D2469" s="2" t="s">
        <v>102</v>
      </c>
      <c r="E2469" s="22" t="str">
        <f t="shared" si="38"/>
        <v>Q3</v>
      </c>
      <c r="F2469" s="22" t="str">
        <f>VLOOKUP(C2469,Quotas!R:S,2,FALSE)</f>
        <v>IN</v>
      </c>
      <c r="G2469" s="4">
        <v>6309.32</v>
      </c>
    </row>
    <row r="2470" spans="1:7" x14ac:dyDescent="0.25">
      <c r="A2470" s="2" t="s">
        <v>2532</v>
      </c>
      <c r="B2470" s="3">
        <v>41543</v>
      </c>
      <c r="C2470" s="20" t="str">
        <f>VLOOKUP(D2470,Quotas!A:B,2,FALSE)</f>
        <v>Manager 11</v>
      </c>
      <c r="D2470" s="2" t="s">
        <v>113</v>
      </c>
      <c r="E2470" s="22" t="str">
        <f t="shared" si="38"/>
        <v>Q3</v>
      </c>
      <c r="F2470" s="22" t="str">
        <f>VLOOKUP(C2470,Quotas!R:S,2,FALSE)</f>
        <v>IN</v>
      </c>
      <c r="G2470" s="4">
        <v>5000</v>
      </c>
    </row>
    <row r="2471" spans="1:7" x14ac:dyDescent="0.25">
      <c r="A2471" s="2" t="s">
        <v>908</v>
      </c>
      <c r="B2471" s="3">
        <v>41543</v>
      </c>
      <c r="C2471" s="20" t="str">
        <f>VLOOKUP(D2471,Quotas!A:B,2,FALSE)</f>
        <v>Manager 5</v>
      </c>
      <c r="D2471" s="2" t="s">
        <v>119</v>
      </c>
      <c r="E2471" s="22" t="str">
        <f t="shared" si="38"/>
        <v>Q3</v>
      </c>
      <c r="F2471" s="22" t="str">
        <f>VLOOKUP(C2471,Quotas!R:S,2,FALSE)</f>
        <v>SE</v>
      </c>
      <c r="G2471" s="4">
        <v>19737.79</v>
      </c>
    </row>
    <row r="2472" spans="1:7" x14ac:dyDescent="0.25">
      <c r="A2472" s="2" t="s">
        <v>178</v>
      </c>
      <c r="B2472" s="3">
        <v>41543</v>
      </c>
      <c r="C2472" s="20" t="str">
        <f>VLOOKUP(D2472,Quotas!A:B,2,FALSE)</f>
        <v>Manager 5</v>
      </c>
      <c r="D2472" s="2" t="s">
        <v>120</v>
      </c>
      <c r="E2472" s="22" t="str">
        <f t="shared" si="38"/>
        <v>Q3</v>
      </c>
      <c r="F2472" s="22" t="str">
        <f>VLOOKUP(C2472,Quotas!R:S,2,FALSE)</f>
        <v>SE</v>
      </c>
      <c r="G2472" s="4">
        <v>315</v>
      </c>
    </row>
    <row r="2473" spans="1:7" x14ac:dyDescent="0.25">
      <c r="A2473" s="2" t="s">
        <v>2630</v>
      </c>
      <c r="B2473" s="3">
        <v>41543</v>
      </c>
      <c r="C2473" s="20" t="str">
        <f>VLOOKUP(D2473,Quotas!A:B,2,FALSE)</f>
        <v>Manager 12</v>
      </c>
      <c r="D2473" s="2" t="s">
        <v>129</v>
      </c>
      <c r="E2473" s="22" t="str">
        <f t="shared" si="38"/>
        <v>Q3</v>
      </c>
      <c r="F2473" s="22" t="str">
        <f>VLOOKUP(C2473,Quotas!R:S,2,FALSE)</f>
        <v>ST</v>
      </c>
      <c r="G2473" s="4">
        <v>5000</v>
      </c>
    </row>
    <row r="2474" spans="1:7" x14ac:dyDescent="0.25">
      <c r="A2474" s="2" t="s">
        <v>2631</v>
      </c>
      <c r="B2474" s="3">
        <v>41543</v>
      </c>
      <c r="C2474" s="20" t="str">
        <f>VLOOKUP(D2474,Quotas!A:B,2,FALSE)</f>
        <v>Manager 12</v>
      </c>
      <c r="D2474" s="2" t="s">
        <v>129</v>
      </c>
      <c r="E2474" s="22" t="str">
        <f t="shared" si="38"/>
        <v>Q3</v>
      </c>
      <c r="F2474" s="22" t="str">
        <f>VLOOKUP(C2474,Quotas!R:S,2,FALSE)</f>
        <v>ST</v>
      </c>
      <c r="G2474" s="4">
        <v>0</v>
      </c>
    </row>
    <row r="2475" spans="1:7" x14ac:dyDescent="0.25">
      <c r="A2475" s="2" t="s">
        <v>3589</v>
      </c>
      <c r="B2475" s="3">
        <v>41543</v>
      </c>
      <c r="C2475" s="20" t="str">
        <f>VLOOKUP(D2475,Quotas!A:B,2,FALSE)</f>
        <v>Manager 16</v>
      </c>
      <c r="D2475" s="2" t="s">
        <v>135</v>
      </c>
      <c r="E2475" s="22" t="str">
        <f t="shared" si="38"/>
        <v>Q3</v>
      </c>
      <c r="F2475" s="22" t="str">
        <f>VLOOKUP(C2475,Quotas!R:S,2,FALSE)</f>
        <v>SE</v>
      </c>
      <c r="G2475" s="4">
        <v>7501.22</v>
      </c>
    </row>
    <row r="2476" spans="1:7" x14ac:dyDescent="0.25">
      <c r="A2476" s="2" t="s">
        <v>2209</v>
      </c>
      <c r="B2476" s="3">
        <v>41543</v>
      </c>
      <c r="C2476" s="20" t="str">
        <f>VLOOKUP(D2476,Quotas!A:B,2,FALSE)</f>
        <v>Manager 9</v>
      </c>
      <c r="D2476" s="2" t="s">
        <v>16</v>
      </c>
      <c r="E2476" s="22" t="str">
        <f t="shared" si="38"/>
        <v>Q3</v>
      </c>
      <c r="F2476" s="22" t="str">
        <f>VLOOKUP(C2476,Quotas!R:S,2,FALSE)</f>
        <v>AU</v>
      </c>
      <c r="G2476" s="4">
        <v>7469.28</v>
      </c>
    </row>
    <row r="2477" spans="1:7" x14ac:dyDescent="0.25">
      <c r="A2477" s="2" t="s">
        <v>2211</v>
      </c>
      <c r="B2477" s="3">
        <v>41543</v>
      </c>
      <c r="C2477" s="20" t="str">
        <f>VLOOKUP(D2477,Quotas!A:B,2,FALSE)</f>
        <v>Manager 9</v>
      </c>
      <c r="D2477" s="2" t="s">
        <v>20</v>
      </c>
      <c r="E2477" s="22" t="str">
        <f t="shared" si="38"/>
        <v>Q3</v>
      </c>
      <c r="F2477" s="22" t="str">
        <f>VLOOKUP(C2477,Quotas!R:S,2,FALSE)</f>
        <v>AU</v>
      </c>
      <c r="G2477" s="4">
        <v>12448.8</v>
      </c>
    </row>
    <row r="2478" spans="1:7" x14ac:dyDescent="0.25">
      <c r="A2478" s="2" t="s">
        <v>2212</v>
      </c>
      <c r="B2478" s="3">
        <v>41543</v>
      </c>
      <c r="C2478" s="20" t="str">
        <f>VLOOKUP(D2478,Quotas!A:B,2,FALSE)</f>
        <v>Manager 9</v>
      </c>
      <c r="D2478" s="2" t="s">
        <v>20</v>
      </c>
      <c r="E2478" s="22" t="str">
        <f t="shared" si="38"/>
        <v>Q3</v>
      </c>
      <c r="F2478" s="22" t="str">
        <f>VLOOKUP(C2478,Quotas!R:S,2,FALSE)</f>
        <v>AU</v>
      </c>
      <c r="G2478" s="4">
        <v>10581.48</v>
      </c>
    </row>
    <row r="2479" spans="1:7" x14ac:dyDescent="0.25">
      <c r="A2479" s="2" t="s">
        <v>2210</v>
      </c>
      <c r="B2479" s="3">
        <v>41543</v>
      </c>
      <c r="C2479" s="20" t="str">
        <f>VLOOKUP(D2479,Quotas!A:B,2,FALSE)</f>
        <v>Manager 9</v>
      </c>
      <c r="D2479" s="2" t="s">
        <v>22</v>
      </c>
      <c r="E2479" s="22" t="str">
        <f t="shared" si="38"/>
        <v>Q3</v>
      </c>
      <c r="F2479" s="22" t="str">
        <f>VLOOKUP(C2479,Quotas!R:S,2,FALSE)</f>
        <v>AU</v>
      </c>
      <c r="G2479" s="4">
        <v>7910.18</v>
      </c>
    </row>
    <row r="2480" spans="1:7" x14ac:dyDescent="0.25">
      <c r="A2480" s="2" t="s">
        <v>1520</v>
      </c>
      <c r="B2480" s="3">
        <v>41543</v>
      </c>
      <c r="C2480" s="20" t="str">
        <f>VLOOKUP(D2480,Quotas!A:B,2,FALSE)</f>
        <v>Manager 2</v>
      </c>
      <c r="D2480" s="2" t="s">
        <v>6</v>
      </c>
      <c r="E2480" s="22" t="str">
        <f t="shared" si="38"/>
        <v>Q3</v>
      </c>
      <c r="F2480" s="22" t="str">
        <f>VLOOKUP(C2480,Quotas!R:S,2,FALSE)</f>
        <v>AU</v>
      </c>
      <c r="G2480" s="4">
        <v>12448.8</v>
      </c>
    </row>
    <row r="2481" spans="1:7" x14ac:dyDescent="0.25">
      <c r="A2481" s="2" t="s">
        <v>1462</v>
      </c>
      <c r="B2481" s="3">
        <v>41543</v>
      </c>
      <c r="C2481" s="20" t="str">
        <f>VLOOKUP(D2481,Quotas!A:B,2,FALSE)</f>
        <v>Manager 6</v>
      </c>
      <c r="D2481" s="2" t="s">
        <v>42</v>
      </c>
      <c r="E2481" s="22" t="str">
        <f t="shared" si="38"/>
        <v>Q3</v>
      </c>
      <c r="F2481" s="22" t="str">
        <f>VLOOKUP(C2481,Quotas!R:S,2,FALSE)</f>
        <v>AU</v>
      </c>
      <c r="G2481" s="4">
        <v>3699.4</v>
      </c>
    </row>
    <row r="2482" spans="1:7" x14ac:dyDescent="0.25">
      <c r="A2482" s="2" t="s">
        <v>1167</v>
      </c>
      <c r="B2482" s="3">
        <v>41543</v>
      </c>
      <c r="C2482" s="20" t="str">
        <f>VLOOKUP(D2482,Quotas!A:B,2,FALSE)</f>
        <v>Manager 6</v>
      </c>
      <c r="D2482" s="2" t="s">
        <v>43</v>
      </c>
      <c r="E2482" s="22" t="str">
        <f t="shared" si="38"/>
        <v>Q3</v>
      </c>
      <c r="F2482" s="22" t="str">
        <f>VLOOKUP(C2482,Quotas!R:S,2,FALSE)</f>
        <v>AU</v>
      </c>
      <c r="G2482" s="4">
        <v>15561.01</v>
      </c>
    </row>
    <row r="2483" spans="1:7" x14ac:dyDescent="0.25">
      <c r="A2483" s="2" t="s">
        <v>1463</v>
      </c>
      <c r="B2483" s="3">
        <v>41543</v>
      </c>
      <c r="C2483" s="20" t="str">
        <f>VLOOKUP(D2483,Quotas!A:B,2,FALSE)</f>
        <v>Manager 6</v>
      </c>
      <c r="D2483" s="2" t="s">
        <v>44</v>
      </c>
      <c r="E2483" s="22" t="str">
        <f t="shared" si="38"/>
        <v>Q3</v>
      </c>
      <c r="F2483" s="22" t="str">
        <f>VLOOKUP(C2483,Quotas!R:S,2,FALSE)</f>
        <v>AU</v>
      </c>
      <c r="G2483" s="4">
        <v>29420.67</v>
      </c>
    </row>
    <row r="2484" spans="1:7" x14ac:dyDescent="0.25">
      <c r="A2484" s="2" t="s">
        <v>3245</v>
      </c>
      <c r="B2484" s="3">
        <v>41543</v>
      </c>
      <c r="C2484" s="20" t="str">
        <f>VLOOKUP(D2484,Quotas!A:B,2,FALSE)</f>
        <v>Manager 13</v>
      </c>
      <c r="D2484" s="2" t="s">
        <v>51</v>
      </c>
      <c r="E2484" s="22" t="str">
        <f t="shared" si="38"/>
        <v>Q3</v>
      </c>
      <c r="F2484" s="22" t="str">
        <f>VLOOKUP(C2484,Quotas!R:S,2,FALSE)</f>
        <v>ST</v>
      </c>
      <c r="G2484" s="4">
        <v>19062.240000000002</v>
      </c>
    </row>
    <row r="2485" spans="1:7" x14ac:dyDescent="0.25">
      <c r="A2485" s="2" t="s">
        <v>3246</v>
      </c>
      <c r="B2485" s="3">
        <v>41543</v>
      </c>
      <c r="C2485" s="20" t="str">
        <f>VLOOKUP(D2485,Quotas!A:B,2,FALSE)</f>
        <v>Manager 13</v>
      </c>
      <c r="D2485" s="2" t="s">
        <v>51</v>
      </c>
      <c r="E2485" s="22" t="str">
        <f t="shared" si="38"/>
        <v>Q3</v>
      </c>
      <c r="F2485" s="22" t="str">
        <f>VLOOKUP(C2485,Quotas!R:S,2,FALSE)</f>
        <v>ST</v>
      </c>
      <c r="G2485" s="4">
        <v>64059.47</v>
      </c>
    </row>
    <row r="2486" spans="1:7" x14ac:dyDescent="0.25">
      <c r="A2486" s="2" t="s">
        <v>3839</v>
      </c>
      <c r="B2486" s="3">
        <v>41543</v>
      </c>
      <c r="C2486" s="20" t="str">
        <f>VLOOKUP(D2486,Quotas!A:B,2,FALSE)</f>
        <v>Manager 15</v>
      </c>
      <c r="D2486" s="2" t="s">
        <v>58</v>
      </c>
      <c r="E2486" s="22" t="str">
        <f t="shared" si="38"/>
        <v>Q3</v>
      </c>
      <c r="F2486" s="22" t="str">
        <f>VLOOKUP(C2486,Quotas!R:S,2,FALSE)</f>
        <v>AU</v>
      </c>
      <c r="G2486" s="4">
        <v>2282.2800000000002</v>
      </c>
    </row>
    <row r="2487" spans="1:7" x14ac:dyDescent="0.25">
      <c r="A2487" s="2" t="s">
        <v>3840</v>
      </c>
      <c r="B2487" s="3">
        <v>41543</v>
      </c>
      <c r="C2487" s="20" t="str">
        <f>VLOOKUP(D2487,Quotas!A:B,2,FALSE)</f>
        <v>Manager 15</v>
      </c>
      <c r="D2487" s="2" t="s">
        <v>58</v>
      </c>
      <c r="E2487" s="22" t="str">
        <f t="shared" si="38"/>
        <v>Q3</v>
      </c>
      <c r="F2487" s="22" t="str">
        <f>VLOOKUP(C2487,Quotas!R:S,2,FALSE)</f>
        <v>AU</v>
      </c>
      <c r="G2487" s="4">
        <v>3630.9</v>
      </c>
    </row>
    <row r="2488" spans="1:7" x14ac:dyDescent="0.25">
      <c r="A2488" s="2" t="s">
        <v>4169</v>
      </c>
      <c r="B2488" s="3">
        <v>41543</v>
      </c>
      <c r="C2488" s="20" t="str">
        <f>VLOOKUP(D2488,Quotas!A:B,2,FALSE)</f>
        <v>Manager 15</v>
      </c>
      <c r="D2488" s="2" t="s">
        <v>60</v>
      </c>
      <c r="E2488" s="22" t="str">
        <f t="shared" si="38"/>
        <v>Q3</v>
      </c>
      <c r="F2488" s="22" t="str">
        <f>VLOOKUP(C2488,Quotas!R:S,2,FALSE)</f>
        <v>AU</v>
      </c>
      <c r="G2488" s="4">
        <v>10348.07</v>
      </c>
    </row>
    <row r="2489" spans="1:7" x14ac:dyDescent="0.25">
      <c r="A2489" s="2" t="s">
        <v>4167</v>
      </c>
      <c r="B2489" s="3">
        <v>41543</v>
      </c>
      <c r="C2489" s="20" t="str">
        <f>VLOOKUP(D2489,Quotas!A:B,2,FALSE)</f>
        <v>Manager 15</v>
      </c>
      <c r="D2489" s="2" t="s">
        <v>61</v>
      </c>
      <c r="E2489" s="22" t="str">
        <f t="shared" si="38"/>
        <v>Q3</v>
      </c>
      <c r="F2489" s="22" t="str">
        <f>VLOOKUP(C2489,Quotas!R:S,2,FALSE)</f>
        <v>AU</v>
      </c>
      <c r="G2489" s="4">
        <v>5394.48</v>
      </c>
    </row>
    <row r="2490" spans="1:7" x14ac:dyDescent="0.25">
      <c r="A2490" s="2" t="s">
        <v>4168</v>
      </c>
      <c r="B2490" s="3">
        <v>41543</v>
      </c>
      <c r="C2490" s="20" t="str">
        <f>VLOOKUP(D2490,Quotas!A:B,2,FALSE)</f>
        <v>Manager 15</v>
      </c>
      <c r="D2490" s="2" t="s">
        <v>61</v>
      </c>
      <c r="E2490" s="22" t="str">
        <f t="shared" si="38"/>
        <v>Q3</v>
      </c>
      <c r="F2490" s="22" t="str">
        <f>VLOOKUP(C2490,Quotas!R:S,2,FALSE)</f>
        <v>AU</v>
      </c>
      <c r="G2490" s="4">
        <v>22822.81</v>
      </c>
    </row>
    <row r="2491" spans="1:7" x14ac:dyDescent="0.25">
      <c r="A2491" s="2" t="s">
        <v>354</v>
      </c>
      <c r="B2491" s="3">
        <v>41543</v>
      </c>
      <c r="C2491" s="20" t="str">
        <f>VLOOKUP(D2491,Quotas!A:B,2,FALSE)</f>
        <v>Manager 2</v>
      </c>
      <c r="D2491" s="2" t="s">
        <v>10</v>
      </c>
      <c r="E2491" s="22" t="str">
        <f t="shared" si="38"/>
        <v>Q3</v>
      </c>
      <c r="F2491" s="22" t="str">
        <f>VLOOKUP(C2491,Quotas!R:S,2,FALSE)</f>
        <v>AU</v>
      </c>
      <c r="G2491" s="4">
        <v>35971.86</v>
      </c>
    </row>
    <row r="2492" spans="1:7" x14ac:dyDescent="0.25">
      <c r="A2492" s="2" t="s">
        <v>2725</v>
      </c>
      <c r="B2492" s="3">
        <v>41543</v>
      </c>
      <c r="C2492" s="20" t="str">
        <f>VLOOKUP(D2492,Quotas!A:B,2,FALSE)</f>
        <v>Manager 12</v>
      </c>
      <c r="D2492" s="2" t="s">
        <v>79</v>
      </c>
      <c r="E2492" s="22" t="str">
        <f t="shared" si="38"/>
        <v>Q3</v>
      </c>
      <c r="F2492" s="22" t="str">
        <f>VLOOKUP(C2492,Quotas!R:S,2,FALSE)</f>
        <v>ST</v>
      </c>
      <c r="G2492" s="4">
        <v>1002.33</v>
      </c>
    </row>
    <row r="2493" spans="1:7" x14ac:dyDescent="0.25">
      <c r="A2493" s="2" t="s">
        <v>465</v>
      </c>
      <c r="B2493" s="3">
        <v>41543</v>
      </c>
      <c r="C2493" s="20" t="str">
        <f>VLOOKUP(D2493,Quotas!A:B,2,FALSE)</f>
        <v>Manager 4</v>
      </c>
      <c r="D2493" s="2" t="s">
        <v>85</v>
      </c>
      <c r="E2493" s="22" t="str">
        <f t="shared" si="38"/>
        <v>Q3</v>
      </c>
      <c r="F2493" s="22" t="str">
        <f>VLOOKUP(C2493,Quotas!R:S,2,FALSE)</f>
        <v>IN</v>
      </c>
      <c r="G2493" s="4">
        <v>2799.99</v>
      </c>
    </row>
    <row r="2494" spans="1:7" x14ac:dyDescent="0.25">
      <c r="A2494" s="2" t="s">
        <v>466</v>
      </c>
      <c r="B2494" s="3">
        <v>41543</v>
      </c>
      <c r="C2494" s="20" t="str">
        <f>VLOOKUP(D2494,Quotas!A:B,2,FALSE)</f>
        <v>Manager 4</v>
      </c>
      <c r="D2494" s="2" t="s">
        <v>85</v>
      </c>
      <c r="E2494" s="22" t="str">
        <f t="shared" si="38"/>
        <v>Q3</v>
      </c>
      <c r="F2494" s="22" t="str">
        <f>VLOOKUP(C2494,Quotas!R:S,2,FALSE)</f>
        <v>IN</v>
      </c>
      <c r="G2494" s="4">
        <v>15418.47</v>
      </c>
    </row>
    <row r="2495" spans="1:7" x14ac:dyDescent="0.25">
      <c r="A2495" s="2" t="s">
        <v>467</v>
      </c>
      <c r="B2495" s="3">
        <v>41543</v>
      </c>
      <c r="C2495" s="20" t="str">
        <f>VLOOKUP(D2495,Quotas!A:B,2,FALSE)</f>
        <v>Manager 4</v>
      </c>
      <c r="D2495" s="2" t="s">
        <v>85</v>
      </c>
      <c r="E2495" s="22" t="str">
        <f t="shared" si="38"/>
        <v>Q3</v>
      </c>
      <c r="F2495" s="22" t="str">
        <f>VLOOKUP(C2495,Quotas!R:S,2,FALSE)</f>
        <v>IN</v>
      </c>
      <c r="G2495" s="4">
        <v>22000</v>
      </c>
    </row>
    <row r="2496" spans="1:7" x14ac:dyDescent="0.25">
      <c r="A2496" s="2" t="s">
        <v>521</v>
      </c>
      <c r="B2496" s="3">
        <v>41543</v>
      </c>
      <c r="C2496" s="20" t="str">
        <f>VLOOKUP(D2496,Quotas!A:B,2,FALSE)</f>
        <v>Manager 4</v>
      </c>
      <c r="D2496" s="2" t="s">
        <v>89</v>
      </c>
      <c r="E2496" s="22" t="str">
        <f t="shared" si="38"/>
        <v>Q3</v>
      </c>
      <c r="F2496" s="22" t="str">
        <f>VLOOKUP(C2496,Quotas!R:S,2,FALSE)</f>
        <v>IN</v>
      </c>
      <c r="G2496" s="4">
        <v>5487</v>
      </c>
    </row>
    <row r="2497" spans="1:7" x14ac:dyDescent="0.25">
      <c r="A2497" s="2" t="s">
        <v>1851</v>
      </c>
      <c r="B2497" s="3">
        <v>41543</v>
      </c>
      <c r="C2497" s="20" t="str">
        <f>VLOOKUP(D2497,Quotas!A:B,2,FALSE)</f>
        <v>Manager 14</v>
      </c>
      <c r="D2497" s="2" t="s">
        <v>96</v>
      </c>
      <c r="E2497" s="22" t="str">
        <f t="shared" si="38"/>
        <v>Q3</v>
      </c>
      <c r="F2497" s="22" t="str">
        <f>VLOOKUP(C2497,Quotas!R:S,2,FALSE)</f>
        <v>IN</v>
      </c>
      <c r="G2497" s="4">
        <v>10000</v>
      </c>
    </row>
    <row r="2498" spans="1:7" x14ac:dyDescent="0.25">
      <c r="A2498" s="2" t="s">
        <v>1852</v>
      </c>
      <c r="B2498" s="3">
        <v>41543</v>
      </c>
      <c r="C2498" s="20" t="str">
        <f>VLOOKUP(D2498,Quotas!A:B,2,FALSE)</f>
        <v>Manager 14</v>
      </c>
      <c r="D2498" s="2" t="s">
        <v>96</v>
      </c>
      <c r="E2498" s="22" t="str">
        <f t="shared" si="38"/>
        <v>Q3</v>
      </c>
      <c r="F2498" s="22" t="str">
        <f>VLOOKUP(C2498,Quotas!R:S,2,FALSE)</f>
        <v>IN</v>
      </c>
      <c r="G2498" s="4">
        <v>6218.6</v>
      </c>
    </row>
    <row r="2499" spans="1:7" x14ac:dyDescent="0.25">
      <c r="A2499" s="2" t="s">
        <v>2011</v>
      </c>
      <c r="B2499" s="3">
        <v>41544</v>
      </c>
      <c r="C2499" s="20" t="str">
        <f>VLOOKUP(D2499,Quotas!A:B,2,FALSE)</f>
        <v>Manager 14</v>
      </c>
      <c r="D2499" s="2" t="s">
        <v>98</v>
      </c>
      <c r="E2499" s="22" t="str">
        <f t="shared" ref="E2499:E2562" si="39">"Q"&amp;ROUNDUP(MONTH(B2499)/3,0)</f>
        <v>Q3</v>
      </c>
      <c r="F2499" s="22" t="str">
        <f>VLOOKUP(C2499,Quotas!R:S,2,FALSE)</f>
        <v>IN</v>
      </c>
      <c r="G2499" s="4">
        <v>18856.62</v>
      </c>
    </row>
    <row r="2500" spans="1:7" x14ac:dyDescent="0.25">
      <c r="A2500" s="2" t="s">
        <v>3780</v>
      </c>
      <c r="B2500" s="3">
        <v>41544</v>
      </c>
      <c r="C2500" s="20" t="str">
        <f>VLOOKUP(D2500,Quotas!A:B,2,FALSE)</f>
        <v>Manager 14</v>
      </c>
      <c r="D2500" s="2" t="s">
        <v>102</v>
      </c>
      <c r="E2500" s="22" t="str">
        <f t="shared" si="39"/>
        <v>Q3</v>
      </c>
      <c r="F2500" s="22" t="str">
        <f>VLOOKUP(C2500,Quotas!R:S,2,FALSE)</f>
        <v>IN</v>
      </c>
      <c r="G2500" s="4">
        <v>3500</v>
      </c>
    </row>
    <row r="2501" spans="1:7" x14ac:dyDescent="0.25">
      <c r="A2501" s="2" t="s">
        <v>3781</v>
      </c>
      <c r="B2501" s="3">
        <v>41544</v>
      </c>
      <c r="C2501" s="20" t="str">
        <f>VLOOKUP(D2501,Quotas!A:B,2,FALSE)</f>
        <v>Manager 14</v>
      </c>
      <c r="D2501" s="2" t="s">
        <v>102</v>
      </c>
      <c r="E2501" s="22" t="str">
        <f t="shared" si="39"/>
        <v>Q3</v>
      </c>
      <c r="F2501" s="22" t="str">
        <f>VLOOKUP(C2501,Quotas!R:S,2,FALSE)</f>
        <v>IN</v>
      </c>
      <c r="G2501" s="4">
        <v>3475.1</v>
      </c>
    </row>
    <row r="2502" spans="1:7" x14ac:dyDescent="0.25">
      <c r="A2502" s="2" t="s">
        <v>596</v>
      </c>
      <c r="B2502" s="3">
        <v>41544</v>
      </c>
      <c r="C2502" s="20" t="str">
        <f>VLOOKUP(D2502,Quotas!A:B,2,FALSE)</f>
        <v>Manager 4</v>
      </c>
      <c r="D2502" s="2" t="s">
        <v>106</v>
      </c>
      <c r="E2502" s="22" t="str">
        <f t="shared" si="39"/>
        <v>Q3</v>
      </c>
      <c r="F2502" s="22" t="str">
        <f>VLOOKUP(C2502,Quotas!R:S,2,FALSE)</f>
        <v>IN</v>
      </c>
      <c r="G2502" s="4">
        <v>3154.66</v>
      </c>
    </row>
    <row r="2503" spans="1:7" x14ac:dyDescent="0.25">
      <c r="A2503" s="2" t="s">
        <v>597</v>
      </c>
      <c r="B2503" s="3">
        <v>41544</v>
      </c>
      <c r="C2503" s="20" t="str">
        <f>VLOOKUP(D2503,Quotas!A:B,2,FALSE)</f>
        <v>Manager 4</v>
      </c>
      <c r="D2503" s="2" t="s">
        <v>106</v>
      </c>
      <c r="E2503" s="22" t="str">
        <f t="shared" si="39"/>
        <v>Q3</v>
      </c>
      <c r="F2503" s="22" t="str">
        <f>VLOOKUP(C2503,Quotas!R:S,2,FALSE)</f>
        <v>IN</v>
      </c>
      <c r="G2503" s="4">
        <v>1068.48</v>
      </c>
    </row>
    <row r="2504" spans="1:7" x14ac:dyDescent="0.25">
      <c r="A2504" s="2" t="s">
        <v>598</v>
      </c>
      <c r="B2504" s="3">
        <v>41544</v>
      </c>
      <c r="C2504" s="20" t="str">
        <f>VLOOKUP(D2504,Quotas!A:B,2,FALSE)</f>
        <v>Manager 4</v>
      </c>
      <c r="D2504" s="2" t="s">
        <v>106</v>
      </c>
      <c r="E2504" s="22" t="str">
        <f t="shared" si="39"/>
        <v>Q3</v>
      </c>
      <c r="F2504" s="22" t="str">
        <f>VLOOKUP(C2504,Quotas!R:S,2,FALSE)</f>
        <v>IN</v>
      </c>
      <c r="G2504" s="4">
        <v>0</v>
      </c>
    </row>
    <row r="2505" spans="1:7" x14ac:dyDescent="0.25">
      <c r="A2505" s="2" t="s">
        <v>599</v>
      </c>
      <c r="B2505" s="3">
        <v>41544</v>
      </c>
      <c r="C2505" s="20" t="str">
        <f>VLOOKUP(D2505,Quotas!A:B,2,FALSE)</f>
        <v>Manager 4</v>
      </c>
      <c r="D2505" s="2" t="s">
        <v>106</v>
      </c>
      <c r="E2505" s="22" t="str">
        <f t="shared" si="39"/>
        <v>Q3</v>
      </c>
      <c r="F2505" s="22" t="str">
        <f>VLOOKUP(C2505,Quotas!R:S,2,FALSE)</f>
        <v>IN</v>
      </c>
      <c r="G2505" s="4">
        <v>3968.93</v>
      </c>
    </row>
    <row r="2506" spans="1:7" x14ac:dyDescent="0.25">
      <c r="A2506" s="2" t="s">
        <v>2441</v>
      </c>
      <c r="B2506" s="3">
        <v>41544</v>
      </c>
      <c r="C2506" s="20" t="str">
        <f>VLOOKUP(D2506,Quotas!A:B,2,FALSE)</f>
        <v>Manager 11</v>
      </c>
      <c r="D2506" s="2" t="s">
        <v>107</v>
      </c>
      <c r="E2506" s="22" t="str">
        <f t="shared" si="39"/>
        <v>Q3</v>
      </c>
      <c r="F2506" s="22" t="str">
        <f>VLOOKUP(C2506,Quotas!R:S,2,FALSE)</f>
        <v>IN</v>
      </c>
      <c r="G2506" s="4">
        <v>0</v>
      </c>
    </row>
    <row r="2507" spans="1:7" x14ac:dyDescent="0.25">
      <c r="A2507" s="2" t="s">
        <v>2442</v>
      </c>
      <c r="B2507" s="3">
        <v>41544</v>
      </c>
      <c r="C2507" s="20" t="str">
        <f>VLOOKUP(D2507,Quotas!A:B,2,FALSE)</f>
        <v>Manager 11</v>
      </c>
      <c r="D2507" s="2" t="s">
        <v>108</v>
      </c>
      <c r="E2507" s="22" t="str">
        <f t="shared" si="39"/>
        <v>Q3</v>
      </c>
      <c r="F2507" s="22" t="str">
        <f>VLOOKUP(C2507,Quotas!R:S,2,FALSE)</f>
        <v>IN</v>
      </c>
      <c r="G2507" s="4">
        <v>5050</v>
      </c>
    </row>
    <row r="2508" spans="1:7" x14ac:dyDescent="0.25">
      <c r="A2508" s="2" t="s">
        <v>1788</v>
      </c>
      <c r="B2508" s="3">
        <v>41544</v>
      </c>
      <c r="C2508" s="20" t="str">
        <f>VLOOKUP(D2508,Quotas!A:B,2,FALSE)</f>
        <v>Manager 11</v>
      </c>
      <c r="D2508" s="2" t="s">
        <v>109</v>
      </c>
      <c r="E2508" s="22" t="str">
        <f t="shared" si="39"/>
        <v>Q3</v>
      </c>
      <c r="F2508" s="22" t="str">
        <f>VLOOKUP(C2508,Quotas!R:S,2,FALSE)</f>
        <v>IN</v>
      </c>
      <c r="G2508" s="4">
        <v>54000</v>
      </c>
    </row>
    <row r="2509" spans="1:7" x14ac:dyDescent="0.25">
      <c r="A2509" s="2" t="s">
        <v>2443</v>
      </c>
      <c r="B2509" s="3">
        <v>41544</v>
      </c>
      <c r="C2509" s="20" t="str">
        <f>VLOOKUP(D2509,Quotas!A:B,2,FALSE)</f>
        <v>Manager 11</v>
      </c>
      <c r="D2509" s="2" t="s">
        <v>110</v>
      </c>
      <c r="E2509" s="22" t="str">
        <f t="shared" si="39"/>
        <v>Q3</v>
      </c>
      <c r="F2509" s="22" t="str">
        <f>VLOOKUP(C2509,Quotas!R:S,2,FALSE)</f>
        <v>IN</v>
      </c>
      <c r="G2509" s="4">
        <v>0</v>
      </c>
    </row>
    <row r="2510" spans="1:7" x14ac:dyDescent="0.25">
      <c r="A2510" s="2" t="s">
        <v>2444</v>
      </c>
      <c r="B2510" s="3">
        <v>41544</v>
      </c>
      <c r="C2510" s="20" t="str">
        <f>VLOOKUP(D2510,Quotas!A:B,2,FALSE)</f>
        <v>Manager 11</v>
      </c>
      <c r="D2510" s="2" t="s">
        <v>112</v>
      </c>
      <c r="E2510" s="22" t="str">
        <f t="shared" si="39"/>
        <v>Q3</v>
      </c>
      <c r="F2510" s="22" t="str">
        <f>VLOOKUP(C2510,Quotas!R:S,2,FALSE)</f>
        <v>IN</v>
      </c>
      <c r="G2510" s="4">
        <v>6525</v>
      </c>
    </row>
    <row r="2511" spans="1:7" x14ac:dyDescent="0.25">
      <c r="A2511" s="2" t="s">
        <v>2521</v>
      </c>
      <c r="B2511" s="3">
        <v>41544</v>
      </c>
      <c r="C2511" s="20" t="str">
        <f>VLOOKUP(D2511,Quotas!A:B,2,FALSE)</f>
        <v>Manager 11</v>
      </c>
      <c r="D2511" s="2" t="s">
        <v>113</v>
      </c>
      <c r="E2511" s="22" t="str">
        <f t="shared" si="39"/>
        <v>Q3</v>
      </c>
      <c r="F2511" s="22" t="str">
        <f>VLOOKUP(C2511,Quotas!R:S,2,FALSE)</f>
        <v>IN</v>
      </c>
      <c r="G2511" s="4">
        <v>6310.05</v>
      </c>
    </row>
    <row r="2512" spans="1:7" x14ac:dyDescent="0.25">
      <c r="A2512" s="2" t="s">
        <v>1081</v>
      </c>
      <c r="B2512" s="3">
        <v>41544</v>
      </c>
      <c r="C2512" s="20" t="str">
        <f>VLOOKUP(D2512,Quotas!A:B,2,FALSE)</f>
        <v>Manager 16</v>
      </c>
      <c r="D2512" s="2" t="s">
        <v>118</v>
      </c>
      <c r="E2512" s="22" t="str">
        <f t="shared" si="39"/>
        <v>Q3</v>
      </c>
      <c r="F2512" s="22" t="str">
        <f>VLOOKUP(C2512,Quotas!R:S,2,FALSE)</f>
        <v>SE</v>
      </c>
      <c r="G2512" s="4">
        <v>7600</v>
      </c>
    </row>
    <row r="2513" spans="1:7" x14ac:dyDescent="0.25">
      <c r="A2513" s="2" t="s">
        <v>841</v>
      </c>
      <c r="B2513" s="3">
        <v>41544</v>
      </c>
      <c r="C2513" s="20" t="str">
        <f>VLOOKUP(D2513,Quotas!A:B,2,FALSE)</f>
        <v>Manager 16</v>
      </c>
      <c r="D2513" s="2" t="s">
        <v>132</v>
      </c>
      <c r="E2513" s="22" t="str">
        <f t="shared" si="39"/>
        <v>Q3</v>
      </c>
      <c r="F2513" s="22" t="str">
        <f>VLOOKUP(C2513,Quotas!R:S,2,FALSE)</f>
        <v>SE</v>
      </c>
      <c r="G2513" s="4">
        <v>13133.49</v>
      </c>
    </row>
    <row r="2514" spans="1:7" x14ac:dyDescent="0.25">
      <c r="A2514" s="2" t="s">
        <v>2615</v>
      </c>
      <c r="B2514" s="3">
        <v>41544</v>
      </c>
      <c r="C2514" s="20" t="str">
        <f>VLOOKUP(D2514,Quotas!A:B,2,FALSE)</f>
        <v>Manager 12</v>
      </c>
      <c r="D2514" s="2" t="s">
        <v>137</v>
      </c>
      <c r="E2514" s="22" t="str">
        <f t="shared" si="39"/>
        <v>Q3</v>
      </c>
      <c r="F2514" s="22" t="str">
        <f>VLOOKUP(C2514,Quotas!R:S,2,FALSE)</f>
        <v>ST</v>
      </c>
      <c r="G2514" s="4">
        <v>4495.1499999999996</v>
      </c>
    </row>
    <row r="2515" spans="1:7" x14ac:dyDescent="0.25">
      <c r="A2515" s="2" t="s">
        <v>2216</v>
      </c>
      <c r="B2515" s="3">
        <v>41544</v>
      </c>
      <c r="C2515" s="20" t="str">
        <f>VLOOKUP(D2515,Quotas!A:B,2,FALSE)</f>
        <v>Manager 9</v>
      </c>
      <c r="D2515" s="2" t="s">
        <v>17</v>
      </c>
      <c r="E2515" s="22" t="str">
        <f t="shared" si="39"/>
        <v>Q3</v>
      </c>
      <c r="F2515" s="22" t="str">
        <f>VLOOKUP(C2515,Quotas!R:S,2,FALSE)</f>
        <v>AU</v>
      </c>
      <c r="G2515" s="4">
        <v>12448.8</v>
      </c>
    </row>
    <row r="2516" spans="1:7" x14ac:dyDescent="0.25">
      <c r="A2516" s="2" t="s">
        <v>2215</v>
      </c>
      <c r="B2516" s="3">
        <v>41544</v>
      </c>
      <c r="C2516" s="20" t="str">
        <f>VLOOKUP(D2516,Quotas!A:B,2,FALSE)</f>
        <v>Manager 9</v>
      </c>
      <c r="D2516" s="2" t="s">
        <v>18</v>
      </c>
      <c r="E2516" s="22" t="str">
        <f t="shared" si="39"/>
        <v>Q3</v>
      </c>
      <c r="F2516" s="22" t="str">
        <f>VLOOKUP(C2516,Quotas!R:S,2,FALSE)</f>
        <v>AU</v>
      </c>
      <c r="G2516" s="4">
        <v>12448.8</v>
      </c>
    </row>
    <row r="2517" spans="1:7" x14ac:dyDescent="0.25">
      <c r="A2517" s="2" t="s">
        <v>2213</v>
      </c>
      <c r="B2517" s="3">
        <v>41544</v>
      </c>
      <c r="C2517" s="20" t="str">
        <f>VLOOKUP(D2517,Quotas!A:B,2,FALSE)</f>
        <v>Manager 9</v>
      </c>
      <c r="D2517" s="2" t="s">
        <v>19</v>
      </c>
      <c r="E2517" s="22" t="str">
        <f t="shared" si="39"/>
        <v>Q3</v>
      </c>
      <c r="F2517" s="22" t="str">
        <f>VLOOKUP(C2517,Quotas!R:S,2,FALSE)</f>
        <v>AU</v>
      </c>
      <c r="G2517" s="4">
        <v>11203.92</v>
      </c>
    </row>
    <row r="2518" spans="1:7" x14ac:dyDescent="0.25">
      <c r="A2518" s="2" t="s">
        <v>2214</v>
      </c>
      <c r="B2518" s="3">
        <v>41544</v>
      </c>
      <c r="C2518" s="20" t="str">
        <f>VLOOKUP(D2518,Quotas!A:B,2,FALSE)</f>
        <v>Manager 9</v>
      </c>
      <c r="D2518" s="2" t="s">
        <v>19</v>
      </c>
      <c r="E2518" s="22" t="str">
        <f t="shared" si="39"/>
        <v>Q3</v>
      </c>
      <c r="F2518" s="22" t="str">
        <f>VLOOKUP(C2518,Quotas!R:S,2,FALSE)</f>
        <v>AU</v>
      </c>
      <c r="G2518" s="4">
        <v>6224.4</v>
      </c>
    </row>
    <row r="2519" spans="1:7" x14ac:dyDescent="0.25">
      <c r="A2519" s="2" t="s">
        <v>2217</v>
      </c>
      <c r="B2519" s="3">
        <v>41544</v>
      </c>
      <c r="C2519" s="20" t="str">
        <f>VLOOKUP(D2519,Quotas!A:B,2,FALSE)</f>
        <v>Manager 9</v>
      </c>
      <c r="D2519" s="2" t="s">
        <v>19</v>
      </c>
      <c r="E2519" s="22" t="str">
        <f t="shared" si="39"/>
        <v>Q3</v>
      </c>
      <c r="F2519" s="22" t="str">
        <f>VLOOKUP(C2519,Quotas!R:S,2,FALSE)</f>
        <v>AU</v>
      </c>
      <c r="G2519" s="4">
        <v>12448.8</v>
      </c>
    </row>
    <row r="2520" spans="1:7" x14ac:dyDescent="0.25">
      <c r="A2520" s="2" t="s">
        <v>355</v>
      </c>
      <c r="B2520" s="3">
        <v>41544</v>
      </c>
      <c r="C2520" s="20" t="str">
        <f>VLOOKUP(D2520,Quotas!A:B,2,FALSE)</f>
        <v>Manager 2</v>
      </c>
      <c r="D2520" s="2" t="s">
        <v>4</v>
      </c>
      <c r="E2520" s="22" t="str">
        <f t="shared" si="39"/>
        <v>Q3</v>
      </c>
      <c r="F2520" s="22" t="str">
        <f>VLOOKUP(C2520,Quotas!R:S,2,FALSE)</f>
        <v>AU</v>
      </c>
      <c r="G2520" s="4">
        <v>20499.03</v>
      </c>
    </row>
    <row r="2521" spans="1:7" x14ac:dyDescent="0.25">
      <c r="A2521" s="2" t="s">
        <v>1688</v>
      </c>
      <c r="B2521" s="3">
        <v>41544</v>
      </c>
      <c r="C2521" s="20" t="str">
        <f>VLOOKUP(D2521,Quotas!A:B,2,FALSE)</f>
        <v>Manager 7</v>
      </c>
      <c r="D2521" s="2" t="s">
        <v>32</v>
      </c>
      <c r="E2521" s="22" t="str">
        <f t="shared" si="39"/>
        <v>Q3</v>
      </c>
      <c r="F2521" s="22" t="str">
        <f>VLOOKUP(C2521,Quotas!R:S,2,FALSE)</f>
        <v>AU</v>
      </c>
      <c r="G2521" s="4">
        <v>47201.72</v>
      </c>
    </row>
    <row r="2522" spans="1:7" x14ac:dyDescent="0.25">
      <c r="A2522" s="2" t="s">
        <v>1521</v>
      </c>
      <c r="B2522" s="3">
        <v>41544</v>
      </c>
      <c r="C2522" s="20" t="str">
        <f>VLOOKUP(D2522,Quotas!A:B,2,FALSE)</f>
        <v>Manager 2</v>
      </c>
      <c r="D2522" s="2" t="s">
        <v>6</v>
      </c>
      <c r="E2522" s="22" t="str">
        <f t="shared" si="39"/>
        <v>Q3</v>
      </c>
      <c r="F2522" s="22" t="str">
        <f>VLOOKUP(C2522,Quotas!R:S,2,FALSE)</f>
        <v>AU</v>
      </c>
      <c r="G2522" s="4">
        <v>22822.81</v>
      </c>
    </row>
    <row r="2523" spans="1:7" x14ac:dyDescent="0.25">
      <c r="A2523" s="2" t="s">
        <v>1617</v>
      </c>
      <c r="B2523" s="3">
        <v>41544</v>
      </c>
      <c r="C2523" s="20" t="str">
        <f>VLOOKUP(D2523,Quotas!A:B,2,FALSE)</f>
        <v>Manager 6</v>
      </c>
      <c r="D2523" s="2" t="s">
        <v>40</v>
      </c>
      <c r="E2523" s="22" t="str">
        <f t="shared" si="39"/>
        <v>Q3</v>
      </c>
      <c r="F2523" s="22" t="str">
        <f>VLOOKUP(C2523,Quotas!R:S,2,FALSE)</f>
        <v>AU</v>
      </c>
      <c r="G2523" s="4">
        <v>2135</v>
      </c>
    </row>
    <row r="2524" spans="1:7" x14ac:dyDescent="0.25">
      <c r="A2524" s="2" t="s">
        <v>3475</v>
      </c>
      <c r="B2524" s="3">
        <v>41544</v>
      </c>
      <c r="C2524" s="20" t="str">
        <f>VLOOKUP(D2524,Quotas!A:B,2,FALSE)</f>
        <v>Manager 6</v>
      </c>
      <c r="D2524" s="2" t="s">
        <v>41</v>
      </c>
      <c r="E2524" s="22" t="str">
        <f t="shared" si="39"/>
        <v>Q3</v>
      </c>
      <c r="F2524" s="22" t="str">
        <f>VLOOKUP(C2524,Quotas!R:S,2,FALSE)</f>
        <v>AU</v>
      </c>
      <c r="G2524" s="4">
        <v>7850</v>
      </c>
    </row>
    <row r="2525" spans="1:7" x14ac:dyDescent="0.25">
      <c r="A2525" s="2" t="s">
        <v>3476</v>
      </c>
      <c r="B2525" s="3">
        <v>41544</v>
      </c>
      <c r="C2525" s="20" t="str">
        <f>VLOOKUP(D2525,Quotas!A:B,2,FALSE)</f>
        <v>Manager 6</v>
      </c>
      <c r="D2525" s="2" t="s">
        <v>41</v>
      </c>
      <c r="E2525" s="22" t="str">
        <f t="shared" si="39"/>
        <v>Q3</v>
      </c>
      <c r="F2525" s="22" t="str">
        <f>VLOOKUP(C2525,Quotas!R:S,2,FALSE)</f>
        <v>AU</v>
      </c>
      <c r="G2525" s="4">
        <v>37794</v>
      </c>
    </row>
    <row r="2526" spans="1:7" x14ac:dyDescent="0.25">
      <c r="A2526" s="2" t="s">
        <v>1168</v>
      </c>
      <c r="B2526" s="3">
        <v>41544</v>
      </c>
      <c r="C2526" s="20" t="str">
        <f>VLOOKUP(D2526,Quotas!A:B,2,FALSE)</f>
        <v>Manager 6</v>
      </c>
      <c r="D2526" s="2" t="s">
        <v>43</v>
      </c>
      <c r="E2526" s="22" t="str">
        <f t="shared" si="39"/>
        <v>Q3</v>
      </c>
      <c r="F2526" s="22" t="str">
        <f>VLOOKUP(C2526,Quotas!R:S,2,FALSE)</f>
        <v>AU</v>
      </c>
      <c r="G2526" s="4">
        <v>907.73</v>
      </c>
    </row>
    <row r="2527" spans="1:7" x14ac:dyDescent="0.25">
      <c r="A2527" s="2" t="s">
        <v>1169</v>
      </c>
      <c r="B2527" s="3">
        <v>41544</v>
      </c>
      <c r="C2527" s="20" t="str">
        <f>VLOOKUP(D2527,Quotas!A:B,2,FALSE)</f>
        <v>Manager 6</v>
      </c>
      <c r="D2527" s="2" t="s">
        <v>43</v>
      </c>
      <c r="E2527" s="22" t="str">
        <f t="shared" si="39"/>
        <v>Q3</v>
      </c>
      <c r="F2527" s="22" t="str">
        <f>VLOOKUP(C2527,Quotas!R:S,2,FALSE)</f>
        <v>AU</v>
      </c>
      <c r="G2527" s="4">
        <v>8558.5499999999993</v>
      </c>
    </row>
    <row r="2528" spans="1:7" x14ac:dyDescent="0.25">
      <c r="A2528" s="2" t="s">
        <v>1464</v>
      </c>
      <c r="B2528" s="3">
        <v>41544</v>
      </c>
      <c r="C2528" s="20" t="str">
        <f>VLOOKUP(D2528,Quotas!A:B,2,FALSE)</f>
        <v>Manager 6</v>
      </c>
      <c r="D2528" s="2" t="s">
        <v>44</v>
      </c>
      <c r="E2528" s="22" t="str">
        <f t="shared" si="39"/>
        <v>Q3</v>
      </c>
      <c r="F2528" s="22" t="str">
        <f>VLOOKUP(C2528,Quotas!R:S,2,FALSE)</f>
        <v>AU</v>
      </c>
      <c r="G2528" s="4">
        <v>36309.01</v>
      </c>
    </row>
    <row r="2529" spans="1:7" x14ac:dyDescent="0.25">
      <c r="A2529" s="2" t="s">
        <v>3373</v>
      </c>
      <c r="B2529" s="3">
        <v>41544</v>
      </c>
      <c r="C2529" s="20" t="str">
        <f>VLOOKUP(D2529,Quotas!A:B,2,FALSE)</f>
        <v>Manager 13</v>
      </c>
      <c r="D2529" s="2" t="s">
        <v>50</v>
      </c>
      <c r="E2529" s="22" t="str">
        <f t="shared" si="39"/>
        <v>Q3</v>
      </c>
      <c r="F2529" s="22" t="str">
        <f>VLOOKUP(C2529,Quotas!R:S,2,FALSE)</f>
        <v>ST</v>
      </c>
      <c r="G2529" s="4">
        <v>140567.75</v>
      </c>
    </row>
    <row r="2530" spans="1:7" x14ac:dyDescent="0.25">
      <c r="A2530" s="2" t="s">
        <v>3981</v>
      </c>
      <c r="B2530" s="3">
        <v>41544</v>
      </c>
      <c r="C2530" s="20" t="str">
        <f>VLOOKUP(D2530,Quotas!A:B,2,FALSE)</f>
        <v>Manager 13</v>
      </c>
      <c r="D2530" s="2" t="s">
        <v>53</v>
      </c>
      <c r="E2530" s="22" t="str">
        <f t="shared" si="39"/>
        <v>Q3</v>
      </c>
      <c r="F2530" s="22" t="str">
        <f>VLOOKUP(C2530,Quotas!R:S,2,FALSE)</f>
        <v>ST</v>
      </c>
      <c r="G2530" s="4">
        <v>7299.4</v>
      </c>
    </row>
    <row r="2531" spans="1:7" x14ac:dyDescent="0.25">
      <c r="A2531" s="2" t="s">
        <v>3247</v>
      </c>
      <c r="B2531" s="3">
        <v>41544</v>
      </c>
      <c r="C2531" s="20" t="str">
        <f>VLOOKUP(D2531,Quotas!A:B,2,FALSE)</f>
        <v>Manager 13</v>
      </c>
      <c r="D2531" s="2" t="s">
        <v>54</v>
      </c>
      <c r="E2531" s="22" t="str">
        <f t="shared" si="39"/>
        <v>Q3</v>
      </c>
      <c r="F2531" s="22" t="str">
        <f>VLOOKUP(C2531,Quotas!R:S,2,FALSE)</f>
        <v>ST</v>
      </c>
      <c r="G2531" s="4">
        <v>0</v>
      </c>
    </row>
    <row r="2532" spans="1:7" x14ac:dyDescent="0.25">
      <c r="A2532" s="2" t="s">
        <v>3248</v>
      </c>
      <c r="B2532" s="3">
        <v>41544</v>
      </c>
      <c r="C2532" s="20" t="str">
        <f>VLOOKUP(D2532,Quotas!A:B,2,FALSE)</f>
        <v>Manager 13</v>
      </c>
      <c r="D2532" s="2" t="s">
        <v>54</v>
      </c>
      <c r="E2532" s="22" t="str">
        <f t="shared" si="39"/>
        <v>Q3</v>
      </c>
      <c r="F2532" s="22" t="str">
        <f>VLOOKUP(C2532,Quotas!R:S,2,FALSE)</f>
        <v>ST</v>
      </c>
      <c r="G2532" s="4">
        <v>4106.37</v>
      </c>
    </row>
    <row r="2533" spans="1:7" x14ac:dyDescent="0.25">
      <c r="A2533" s="2" t="s">
        <v>3249</v>
      </c>
      <c r="B2533" s="3">
        <v>41544</v>
      </c>
      <c r="C2533" s="20" t="str">
        <f>VLOOKUP(D2533,Quotas!A:B,2,FALSE)</f>
        <v>Manager 13</v>
      </c>
      <c r="D2533" s="2" t="s">
        <v>54</v>
      </c>
      <c r="E2533" s="22" t="str">
        <f t="shared" si="39"/>
        <v>Q3</v>
      </c>
      <c r="F2533" s="22" t="str">
        <f>VLOOKUP(C2533,Quotas!R:S,2,FALSE)</f>
        <v>ST</v>
      </c>
      <c r="G2533" s="4">
        <v>0</v>
      </c>
    </row>
    <row r="2534" spans="1:7" x14ac:dyDescent="0.25">
      <c r="A2534" s="2" t="s">
        <v>3250</v>
      </c>
      <c r="B2534" s="3">
        <v>41544</v>
      </c>
      <c r="C2534" s="20" t="str">
        <f>VLOOKUP(D2534,Quotas!A:B,2,FALSE)</f>
        <v>Manager 13</v>
      </c>
      <c r="D2534" s="2" t="s">
        <v>54</v>
      </c>
      <c r="E2534" s="22" t="str">
        <f t="shared" si="39"/>
        <v>Q3</v>
      </c>
      <c r="F2534" s="22" t="str">
        <f>VLOOKUP(C2534,Quotas!R:S,2,FALSE)</f>
        <v>ST</v>
      </c>
      <c r="G2534" s="4">
        <v>13486.2</v>
      </c>
    </row>
    <row r="2535" spans="1:7" x14ac:dyDescent="0.25">
      <c r="A2535" s="2" t="s">
        <v>3980</v>
      </c>
      <c r="B2535" s="3">
        <v>41544</v>
      </c>
      <c r="C2535" s="20" t="str">
        <f>VLOOKUP(D2535,Quotas!A:B,2,FALSE)</f>
        <v>Manager 13</v>
      </c>
      <c r="D2535" s="2" t="s">
        <v>55</v>
      </c>
      <c r="E2535" s="22" t="str">
        <f t="shared" si="39"/>
        <v>Q3</v>
      </c>
      <c r="F2535" s="22" t="str">
        <f>VLOOKUP(C2535,Quotas!R:S,2,FALSE)</f>
        <v>ST</v>
      </c>
      <c r="G2535" s="4">
        <v>8299.2000000000007</v>
      </c>
    </row>
    <row r="2536" spans="1:7" x14ac:dyDescent="0.25">
      <c r="A2536" s="2" t="s">
        <v>3841</v>
      </c>
      <c r="B2536" s="3">
        <v>41544</v>
      </c>
      <c r="C2536" s="20" t="str">
        <f>VLOOKUP(D2536,Quotas!A:B,2,FALSE)</f>
        <v>Manager 15</v>
      </c>
      <c r="D2536" s="2" t="s">
        <v>58</v>
      </c>
      <c r="E2536" s="22" t="str">
        <f t="shared" si="39"/>
        <v>Q3</v>
      </c>
      <c r="F2536" s="22" t="str">
        <f>VLOOKUP(C2536,Quotas!R:S,2,FALSE)</f>
        <v>AU</v>
      </c>
      <c r="G2536" s="4">
        <v>0</v>
      </c>
    </row>
    <row r="2537" spans="1:7" x14ac:dyDescent="0.25">
      <c r="A2537" s="2" t="s">
        <v>4171</v>
      </c>
      <c r="B2537" s="3">
        <v>41544</v>
      </c>
      <c r="C2537" s="20" t="str">
        <f>VLOOKUP(D2537,Quotas!A:B,2,FALSE)</f>
        <v>Manager 15</v>
      </c>
      <c r="D2537" s="2" t="s">
        <v>60</v>
      </c>
      <c r="E2537" s="22" t="str">
        <f t="shared" si="39"/>
        <v>Q3</v>
      </c>
      <c r="F2537" s="22" t="str">
        <f>VLOOKUP(C2537,Quotas!R:S,2,FALSE)</f>
        <v>AU</v>
      </c>
      <c r="G2537" s="4">
        <v>17117.11</v>
      </c>
    </row>
    <row r="2538" spans="1:7" x14ac:dyDescent="0.25">
      <c r="A2538" s="2" t="s">
        <v>4170</v>
      </c>
      <c r="B2538" s="3">
        <v>41544</v>
      </c>
      <c r="C2538" s="20" t="str">
        <f>VLOOKUP(D2538,Quotas!A:B,2,FALSE)</f>
        <v>Manager 15</v>
      </c>
      <c r="D2538" s="2" t="s">
        <v>61</v>
      </c>
      <c r="E2538" s="22" t="str">
        <f t="shared" si="39"/>
        <v>Q3</v>
      </c>
      <c r="F2538" s="22" t="str">
        <f>VLOOKUP(C2538,Quotas!R:S,2,FALSE)</f>
        <v>AU</v>
      </c>
      <c r="G2538" s="4">
        <v>12448.8</v>
      </c>
    </row>
    <row r="2539" spans="1:7" x14ac:dyDescent="0.25">
      <c r="A2539" s="2" t="s">
        <v>1224</v>
      </c>
      <c r="B2539" s="3">
        <v>41544</v>
      </c>
      <c r="C2539" s="20" t="str">
        <f>VLOOKUP(D2539,Quotas!A:B,2,FALSE)</f>
        <v>Manager 15</v>
      </c>
      <c r="D2539" s="2" t="s">
        <v>62</v>
      </c>
      <c r="E2539" s="22" t="str">
        <f t="shared" si="39"/>
        <v>Q3</v>
      </c>
      <c r="F2539" s="22" t="str">
        <f>VLOOKUP(C2539,Quotas!R:S,2,FALSE)</f>
        <v>AU</v>
      </c>
      <c r="G2539" s="4">
        <v>30084.61</v>
      </c>
    </row>
    <row r="2540" spans="1:7" x14ac:dyDescent="0.25">
      <c r="A2540" s="2" t="s">
        <v>4172</v>
      </c>
      <c r="B2540" s="3">
        <v>41544</v>
      </c>
      <c r="C2540" s="20" t="str">
        <f>VLOOKUP(D2540,Quotas!A:B,2,FALSE)</f>
        <v>Manager 15</v>
      </c>
      <c r="D2540" s="2" t="s">
        <v>65</v>
      </c>
      <c r="E2540" s="22" t="str">
        <f t="shared" si="39"/>
        <v>Q3</v>
      </c>
      <c r="F2540" s="22" t="str">
        <f>VLOOKUP(C2540,Quotas!R:S,2,FALSE)</f>
        <v>AU</v>
      </c>
      <c r="G2540" s="4">
        <v>15561.01</v>
      </c>
    </row>
    <row r="2541" spans="1:7" x14ac:dyDescent="0.25">
      <c r="A2541" s="2" t="s">
        <v>3556</v>
      </c>
      <c r="B2541" s="3">
        <v>41544</v>
      </c>
      <c r="C2541" s="20" t="str">
        <f>VLOOKUP(D2541,Quotas!A:B,2,FALSE)</f>
        <v>Manager 5</v>
      </c>
      <c r="D2541" s="2" t="s">
        <v>68</v>
      </c>
      <c r="E2541" s="22" t="str">
        <f t="shared" si="39"/>
        <v>Q3</v>
      </c>
      <c r="F2541" s="22" t="str">
        <f>VLOOKUP(C2541,Quotas!R:S,2,FALSE)</f>
        <v>SE</v>
      </c>
      <c r="G2541" s="4">
        <v>21687.5</v>
      </c>
    </row>
    <row r="2542" spans="1:7" x14ac:dyDescent="0.25">
      <c r="A2542" s="2" t="s">
        <v>2588</v>
      </c>
      <c r="B2542" s="3">
        <v>41544</v>
      </c>
      <c r="C2542" s="20" t="str">
        <f>VLOOKUP(D2542,Quotas!A:B,2,FALSE)</f>
        <v>Manager 12</v>
      </c>
      <c r="D2542" s="2" t="s">
        <v>73</v>
      </c>
      <c r="E2542" s="22" t="str">
        <f t="shared" si="39"/>
        <v>Q3</v>
      </c>
      <c r="F2542" s="22" t="str">
        <f>VLOOKUP(C2542,Quotas!R:S,2,FALSE)</f>
        <v>ST</v>
      </c>
      <c r="G2542" s="4">
        <v>6000</v>
      </c>
    </row>
    <row r="2543" spans="1:7" x14ac:dyDescent="0.25">
      <c r="A2543" s="2" t="s">
        <v>663</v>
      </c>
      <c r="B2543" s="3">
        <v>41544</v>
      </c>
      <c r="C2543" s="20" t="str">
        <f>VLOOKUP(D2543,Quotas!A:B,2,FALSE)</f>
        <v>Manager 5</v>
      </c>
      <c r="D2543" s="2" t="s">
        <v>74</v>
      </c>
      <c r="E2543" s="22" t="str">
        <f t="shared" si="39"/>
        <v>Q3</v>
      </c>
      <c r="F2543" s="22" t="str">
        <f>VLOOKUP(C2543,Quotas!R:S,2,FALSE)</f>
        <v>SE</v>
      </c>
      <c r="G2543" s="4">
        <v>59490</v>
      </c>
    </row>
    <row r="2544" spans="1:7" x14ac:dyDescent="0.25">
      <c r="A2544" s="2" t="s">
        <v>400</v>
      </c>
      <c r="B2544" s="3">
        <v>41544</v>
      </c>
      <c r="C2544" s="20" t="str">
        <f>VLOOKUP(D2544,Quotas!A:B,2,FALSE)</f>
        <v>Manager 3</v>
      </c>
      <c r="D2544" s="2" t="s">
        <v>76</v>
      </c>
      <c r="E2544" s="22" t="str">
        <f t="shared" si="39"/>
        <v>Q3</v>
      </c>
      <c r="F2544" s="22" t="str">
        <f>VLOOKUP(C2544,Quotas!R:S,2,FALSE)</f>
        <v>SE</v>
      </c>
      <c r="G2544" s="4">
        <v>8950.92</v>
      </c>
    </row>
    <row r="2545" spans="1:7" x14ac:dyDescent="0.25">
      <c r="A2545" s="2" t="s">
        <v>2726</v>
      </c>
      <c r="B2545" s="3">
        <v>41544</v>
      </c>
      <c r="C2545" s="20" t="str">
        <f>VLOOKUP(D2545,Quotas!A:B,2,FALSE)</f>
        <v>Manager 12</v>
      </c>
      <c r="D2545" s="2" t="s">
        <v>79</v>
      </c>
      <c r="E2545" s="22" t="str">
        <f t="shared" si="39"/>
        <v>Q3</v>
      </c>
      <c r="F2545" s="22" t="str">
        <f>VLOOKUP(C2545,Quotas!R:S,2,FALSE)</f>
        <v>ST</v>
      </c>
      <c r="G2545" s="4">
        <v>12800</v>
      </c>
    </row>
    <row r="2546" spans="1:7" x14ac:dyDescent="0.25">
      <c r="A2546" s="2" t="s">
        <v>1969</v>
      </c>
      <c r="B2546" s="3">
        <v>41544</v>
      </c>
      <c r="C2546" s="20" t="str">
        <f>VLOOKUP(D2546,Quotas!A:B,2,FALSE)</f>
        <v>Manager 4</v>
      </c>
      <c r="D2546" s="2" t="s">
        <v>87</v>
      </c>
      <c r="E2546" s="22" t="str">
        <f t="shared" si="39"/>
        <v>Q3</v>
      </c>
      <c r="F2546" s="22" t="str">
        <f>VLOOKUP(C2546,Quotas!R:S,2,FALSE)</f>
        <v>IN</v>
      </c>
      <c r="G2546" s="4">
        <v>92499.85</v>
      </c>
    </row>
    <row r="2547" spans="1:7" x14ac:dyDescent="0.25">
      <c r="A2547" s="2" t="s">
        <v>569</v>
      </c>
      <c r="B2547" s="3">
        <v>41544</v>
      </c>
      <c r="C2547" s="20" t="str">
        <f>VLOOKUP(D2547,Quotas!A:B,2,FALSE)</f>
        <v>Manager 4</v>
      </c>
      <c r="D2547" s="2" t="s">
        <v>91</v>
      </c>
      <c r="E2547" s="22" t="str">
        <f t="shared" si="39"/>
        <v>Q3</v>
      </c>
      <c r="F2547" s="22" t="str">
        <f>VLOOKUP(C2547,Quotas!R:S,2,FALSE)</f>
        <v>IN</v>
      </c>
      <c r="G2547" s="4">
        <v>5194.3599999999997</v>
      </c>
    </row>
    <row r="2548" spans="1:7" x14ac:dyDescent="0.25">
      <c r="A2548" s="2" t="s">
        <v>3590</v>
      </c>
      <c r="B2548" s="3">
        <v>41545</v>
      </c>
      <c r="C2548" s="20" t="str">
        <f>VLOOKUP(D2548,Quotas!A:B,2,FALSE)</f>
        <v>Manager 16</v>
      </c>
      <c r="D2548" s="2" t="s">
        <v>135</v>
      </c>
      <c r="E2548" s="22" t="str">
        <f t="shared" si="39"/>
        <v>Q3</v>
      </c>
      <c r="F2548" s="22" t="str">
        <f>VLOOKUP(C2548,Quotas!R:S,2,FALSE)</f>
        <v>SE</v>
      </c>
      <c r="G2548" s="4">
        <v>40200</v>
      </c>
    </row>
    <row r="2549" spans="1:7" x14ac:dyDescent="0.25">
      <c r="A2549" s="2" t="s">
        <v>3251</v>
      </c>
      <c r="B2549" s="3">
        <v>41545</v>
      </c>
      <c r="C2549" s="20" t="str">
        <f>VLOOKUP(D2549,Quotas!A:B,2,FALSE)</f>
        <v>Manager 13</v>
      </c>
      <c r="D2549" s="2" t="s">
        <v>51</v>
      </c>
      <c r="E2549" s="22" t="str">
        <f t="shared" si="39"/>
        <v>Q3</v>
      </c>
      <c r="F2549" s="22" t="str">
        <f>VLOOKUP(C2549,Quotas!R:S,2,FALSE)</f>
        <v>ST</v>
      </c>
      <c r="G2549" s="4">
        <v>6400</v>
      </c>
    </row>
    <row r="2550" spans="1:7" x14ac:dyDescent="0.25">
      <c r="A2550" s="2" t="s">
        <v>1789</v>
      </c>
      <c r="B2550" s="3">
        <v>41546</v>
      </c>
      <c r="C2550" s="20" t="str">
        <f>VLOOKUP(D2550,Quotas!A:B,2,FALSE)</f>
        <v>Manager 11</v>
      </c>
      <c r="D2550" s="2" t="s">
        <v>109</v>
      </c>
      <c r="E2550" s="22" t="str">
        <f t="shared" si="39"/>
        <v>Q3</v>
      </c>
      <c r="F2550" s="22" t="str">
        <f>VLOOKUP(C2550,Quotas!R:S,2,FALSE)</f>
        <v>IN</v>
      </c>
      <c r="G2550" s="4">
        <v>698365</v>
      </c>
    </row>
    <row r="2551" spans="1:7" x14ac:dyDescent="0.25">
      <c r="A2551" s="2" t="s">
        <v>3591</v>
      </c>
      <c r="B2551" s="3">
        <v>41546</v>
      </c>
      <c r="C2551" s="20" t="str">
        <f>VLOOKUP(D2551,Quotas!A:B,2,FALSE)</f>
        <v>Manager 16</v>
      </c>
      <c r="D2551" s="2" t="s">
        <v>135</v>
      </c>
      <c r="E2551" s="22" t="str">
        <f t="shared" si="39"/>
        <v>Q3</v>
      </c>
      <c r="F2551" s="22" t="str">
        <f>VLOOKUP(C2551,Quotas!R:S,2,FALSE)</f>
        <v>SE</v>
      </c>
      <c r="G2551" s="4">
        <v>46540</v>
      </c>
    </row>
    <row r="2552" spans="1:7" x14ac:dyDescent="0.25">
      <c r="A2552" s="2" t="s">
        <v>356</v>
      </c>
      <c r="B2552" s="3">
        <v>41546</v>
      </c>
      <c r="C2552" s="20" t="str">
        <f>VLOOKUP(D2552,Quotas!A:B,2,FALSE)</f>
        <v>Manager 2</v>
      </c>
      <c r="D2552" s="2" t="s">
        <v>4</v>
      </c>
      <c r="E2552" s="22" t="str">
        <f t="shared" si="39"/>
        <v>Q3</v>
      </c>
      <c r="F2552" s="22" t="str">
        <f>VLOOKUP(C2552,Quotas!R:S,2,FALSE)</f>
        <v>AU</v>
      </c>
      <c r="G2552" s="4">
        <v>11411.4</v>
      </c>
    </row>
    <row r="2553" spans="1:7" x14ac:dyDescent="0.25">
      <c r="A2553" s="2" t="s">
        <v>1170</v>
      </c>
      <c r="B2553" s="3">
        <v>41546</v>
      </c>
      <c r="C2553" s="20" t="str">
        <f>VLOOKUP(D2553,Quotas!A:B,2,FALSE)</f>
        <v>Manager 6</v>
      </c>
      <c r="D2553" s="2" t="s">
        <v>43</v>
      </c>
      <c r="E2553" s="22" t="str">
        <f t="shared" si="39"/>
        <v>Q3</v>
      </c>
      <c r="F2553" s="22" t="str">
        <f>VLOOKUP(C2553,Quotas!R:S,2,FALSE)</f>
        <v>AU</v>
      </c>
      <c r="G2553" s="4">
        <v>65468</v>
      </c>
    </row>
    <row r="2554" spans="1:7" x14ac:dyDescent="0.25">
      <c r="A2554" s="2" t="s">
        <v>1171</v>
      </c>
      <c r="B2554" s="3">
        <v>41546</v>
      </c>
      <c r="C2554" s="20" t="str">
        <f>VLOOKUP(D2554,Quotas!A:B,2,FALSE)</f>
        <v>Manager 6</v>
      </c>
      <c r="D2554" s="2" t="s">
        <v>43</v>
      </c>
      <c r="E2554" s="22" t="str">
        <f t="shared" si="39"/>
        <v>Q3</v>
      </c>
      <c r="F2554" s="22" t="str">
        <f>VLOOKUP(C2554,Quotas!R:S,2,FALSE)</f>
        <v>AU</v>
      </c>
      <c r="G2554" s="4">
        <v>43175</v>
      </c>
    </row>
    <row r="2555" spans="1:7" x14ac:dyDescent="0.25">
      <c r="A2555" s="2" t="s">
        <v>3252</v>
      </c>
      <c r="B2555" s="3">
        <v>41546</v>
      </c>
      <c r="C2555" s="20" t="str">
        <f>VLOOKUP(D2555,Quotas!A:B,2,FALSE)</f>
        <v>Manager 13</v>
      </c>
      <c r="D2555" s="2" t="s">
        <v>54</v>
      </c>
      <c r="E2555" s="22" t="str">
        <f t="shared" si="39"/>
        <v>Q3</v>
      </c>
      <c r="F2555" s="22" t="str">
        <f>VLOOKUP(C2555,Quotas!R:S,2,FALSE)</f>
        <v>ST</v>
      </c>
      <c r="G2555" s="4">
        <v>77760</v>
      </c>
    </row>
    <row r="2556" spans="1:7" x14ac:dyDescent="0.25">
      <c r="A2556" s="2" t="s">
        <v>664</v>
      </c>
      <c r="B2556" s="3">
        <v>41546</v>
      </c>
      <c r="C2556" s="20" t="str">
        <f>VLOOKUP(D2556,Quotas!A:B,2,FALSE)</f>
        <v>Manager 5</v>
      </c>
      <c r="D2556" s="2" t="s">
        <v>74</v>
      </c>
      <c r="E2556" s="22" t="str">
        <f t="shared" si="39"/>
        <v>Q3</v>
      </c>
      <c r="F2556" s="22" t="str">
        <f>VLOOKUP(C2556,Quotas!R:S,2,FALSE)</f>
        <v>SE</v>
      </c>
      <c r="G2556" s="4">
        <v>38360</v>
      </c>
    </row>
    <row r="2557" spans="1:7" x14ac:dyDescent="0.25">
      <c r="A2557" s="2" t="s">
        <v>360</v>
      </c>
      <c r="B2557" s="3">
        <v>41547</v>
      </c>
      <c r="C2557" s="20" t="str">
        <f>VLOOKUP(D2557,Quotas!A:B,2,FALSE)</f>
        <v>Manager 2</v>
      </c>
      <c r="D2557" s="2" t="s">
        <v>3</v>
      </c>
      <c r="E2557" s="22" t="str">
        <f t="shared" si="39"/>
        <v>Q3</v>
      </c>
      <c r="F2557" s="22" t="str">
        <f>VLOOKUP(C2557,Quotas!R:S,2,FALSE)</f>
        <v>AU</v>
      </c>
      <c r="G2557" s="4">
        <v>20748.009999999998</v>
      </c>
    </row>
    <row r="2558" spans="1:7" x14ac:dyDescent="0.25">
      <c r="A2558" s="2" t="s">
        <v>2012</v>
      </c>
      <c r="B2558" s="3">
        <v>41547</v>
      </c>
      <c r="C2558" s="20" t="str">
        <f>VLOOKUP(D2558,Quotas!A:B,2,FALSE)</f>
        <v>Manager 14</v>
      </c>
      <c r="D2558" s="2" t="s">
        <v>98</v>
      </c>
      <c r="E2558" s="22" t="str">
        <f t="shared" si="39"/>
        <v>Q3</v>
      </c>
      <c r="F2558" s="22" t="str">
        <f>VLOOKUP(C2558,Quotas!R:S,2,FALSE)</f>
        <v>IN</v>
      </c>
      <c r="G2558" s="4">
        <v>10944.55</v>
      </c>
    </row>
    <row r="2559" spans="1:7" x14ac:dyDescent="0.25">
      <c r="A2559" s="2" t="s">
        <v>3704</v>
      </c>
      <c r="B2559" s="3">
        <v>41547</v>
      </c>
      <c r="C2559" s="20" t="str">
        <f>VLOOKUP(D2559,Quotas!A:B,2,FALSE)</f>
        <v>Manager 14</v>
      </c>
      <c r="D2559" s="2" t="s">
        <v>99</v>
      </c>
      <c r="E2559" s="22" t="str">
        <f t="shared" si="39"/>
        <v>Q3</v>
      </c>
      <c r="F2559" s="22" t="str">
        <f>VLOOKUP(C2559,Quotas!R:S,2,FALSE)</f>
        <v>IN</v>
      </c>
      <c r="G2559" s="4">
        <v>5000</v>
      </c>
    </row>
    <row r="2560" spans="1:7" x14ac:dyDescent="0.25">
      <c r="A2560" s="2" t="s">
        <v>3782</v>
      </c>
      <c r="B2560" s="3">
        <v>41547</v>
      </c>
      <c r="C2560" s="20" t="str">
        <f>VLOOKUP(D2560,Quotas!A:B,2,FALSE)</f>
        <v>Manager 14</v>
      </c>
      <c r="D2560" s="2" t="s">
        <v>102</v>
      </c>
      <c r="E2560" s="22" t="str">
        <f t="shared" si="39"/>
        <v>Q3</v>
      </c>
      <c r="F2560" s="22" t="str">
        <f>VLOOKUP(C2560,Quotas!R:S,2,FALSE)</f>
        <v>IN</v>
      </c>
      <c r="G2560" s="4">
        <v>7316</v>
      </c>
    </row>
    <row r="2561" spans="1:7" x14ac:dyDescent="0.25">
      <c r="A2561" s="2" t="s">
        <v>1924</v>
      </c>
      <c r="B2561" s="3">
        <v>41547</v>
      </c>
      <c r="C2561" s="20" t="str">
        <f>VLOOKUP(D2561,Quotas!A:B,2,FALSE)</f>
        <v>Manager 14</v>
      </c>
      <c r="D2561" s="2" t="s">
        <v>104</v>
      </c>
      <c r="E2561" s="22" t="str">
        <f t="shared" si="39"/>
        <v>Q3</v>
      </c>
      <c r="F2561" s="22" t="str">
        <f>VLOOKUP(C2561,Quotas!R:S,2,FALSE)</f>
        <v>IN</v>
      </c>
      <c r="G2561" s="4">
        <v>5443.1</v>
      </c>
    </row>
    <row r="2562" spans="1:7" x14ac:dyDescent="0.25">
      <c r="A2562" s="2" t="s">
        <v>2448</v>
      </c>
      <c r="B2562" s="3">
        <v>41547</v>
      </c>
      <c r="C2562" s="20" t="str">
        <f>VLOOKUP(D2562,Quotas!A:B,2,FALSE)</f>
        <v>Manager 11</v>
      </c>
      <c r="D2562" s="2" t="s">
        <v>107</v>
      </c>
      <c r="E2562" s="22" t="str">
        <f t="shared" si="39"/>
        <v>Q3</v>
      </c>
      <c r="F2562" s="22" t="str">
        <f>VLOOKUP(C2562,Quotas!R:S,2,FALSE)</f>
        <v>IN</v>
      </c>
      <c r="G2562" s="4">
        <v>15000</v>
      </c>
    </row>
    <row r="2563" spans="1:7" x14ac:dyDescent="0.25">
      <c r="A2563" s="2" t="s">
        <v>2449</v>
      </c>
      <c r="B2563" s="3">
        <v>41547</v>
      </c>
      <c r="C2563" s="20" t="str">
        <f>VLOOKUP(D2563,Quotas!A:B,2,FALSE)</f>
        <v>Manager 11</v>
      </c>
      <c r="D2563" s="2" t="s">
        <v>107</v>
      </c>
      <c r="E2563" s="22" t="str">
        <f t="shared" ref="E2563:E2626" si="40">"Q"&amp;ROUNDUP(MONTH(B2563)/3,0)</f>
        <v>Q3</v>
      </c>
      <c r="F2563" s="22" t="str">
        <f>VLOOKUP(C2563,Quotas!R:S,2,FALSE)</f>
        <v>IN</v>
      </c>
      <c r="G2563" s="4">
        <v>31000</v>
      </c>
    </row>
    <row r="2564" spans="1:7" x14ac:dyDescent="0.25">
      <c r="A2564" s="2" t="s">
        <v>2450</v>
      </c>
      <c r="B2564" s="3">
        <v>41547</v>
      </c>
      <c r="C2564" s="20" t="str">
        <f>VLOOKUP(D2564,Quotas!A:B,2,FALSE)</f>
        <v>Manager 11</v>
      </c>
      <c r="D2564" s="2" t="s">
        <v>110</v>
      </c>
      <c r="E2564" s="22" t="str">
        <f t="shared" si="40"/>
        <v>Q3</v>
      </c>
      <c r="F2564" s="22" t="str">
        <f>VLOOKUP(C2564,Quotas!R:S,2,FALSE)</f>
        <v>IN</v>
      </c>
      <c r="G2564" s="4">
        <v>5000</v>
      </c>
    </row>
    <row r="2565" spans="1:7" x14ac:dyDescent="0.25">
      <c r="A2565" s="2" t="s">
        <v>2445</v>
      </c>
      <c r="B2565" s="3">
        <v>41547</v>
      </c>
      <c r="C2565" s="20" t="str">
        <f>VLOOKUP(D2565,Quotas!A:B,2,FALSE)</f>
        <v>Manager 11</v>
      </c>
      <c r="D2565" s="2" t="s">
        <v>112</v>
      </c>
      <c r="E2565" s="22" t="str">
        <f t="shared" si="40"/>
        <v>Q3</v>
      </c>
      <c r="F2565" s="22" t="str">
        <f>VLOOKUP(C2565,Quotas!R:S,2,FALSE)</f>
        <v>IN</v>
      </c>
      <c r="G2565" s="4">
        <v>4600</v>
      </c>
    </row>
    <row r="2566" spans="1:7" x14ac:dyDescent="0.25">
      <c r="A2566" s="2" t="s">
        <v>2446</v>
      </c>
      <c r="B2566" s="3">
        <v>41547</v>
      </c>
      <c r="C2566" s="20" t="str">
        <f>VLOOKUP(D2566,Quotas!A:B,2,FALSE)</f>
        <v>Manager 11</v>
      </c>
      <c r="D2566" s="2" t="s">
        <v>112</v>
      </c>
      <c r="E2566" s="22" t="str">
        <f t="shared" si="40"/>
        <v>Q3</v>
      </c>
      <c r="F2566" s="22" t="str">
        <f>VLOOKUP(C2566,Quotas!R:S,2,FALSE)</f>
        <v>IN</v>
      </c>
      <c r="G2566" s="4">
        <v>13800</v>
      </c>
    </row>
    <row r="2567" spans="1:7" x14ac:dyDescent="0.25">
      <c r="A2567" s="2" t="s">
        <v>2447</v>
      </c>
      <c r="B2567" s="3">
        <v>41547</v>
      </c>
      <c r="C2567" s="20" t="str">
        <f>VLOOKUP(D2567,Quotas!A:B,2,FALSE)</f>
        <v>Manager 11</v>
      </c>
      <c r="D2567" s="2" t="s">
        <v>112</v>
      </c>
      <c r="E2567" s="22" t="str">
        <f t="shared" si="40"/>
        <v>Q3</v>
      </c>
      <c r="F2567" s="22" t="str">
        <f>VLOOKUP(C2567,Quotas!R:S,2,FALSE)</f>
        <v>IN</v>
      </c>
      <c r="G2567" s="4">
        <v>11925.08</v>
      </c>
    </row>
    <row r="2568" spans="1:7" x14ac:dyDescent="0.25">
      <c r="A2568" s="2" t="s">
        <v>909</v>
      </c>
      <c r="B2568" s="3">
        <v>41547</v>
      </c>
      <c r="C2568" s="20" t="str">
        <f>VLOOKUP(D2568,Quotas!A:B,2,FALSE)</f>
        <v>Manager 5</v>
      </c>
      <c r="D2568" s="2" t="s">
        <v>119</v>
      </c>
      <c r="E2568" s="22" t="str">
        <f t="shared" si="40"/>
        <v>Q3</v>
      </c>
      <c r="F2568" s="22" t="str">
        <f>VLOOKUP(C2568,Quotas!R:S,2,FALSE)</f>
        <v>SE</v>
      </c>
      <c r="G2568" s="4">
        <v>80095.399999999994</v>
      </c>
    </row>
    <row r="2569" spans="1:7" x14ac:dyDescent="0.25">
      <c r="A2569" s="2" t="s">
        <v>939</v>
      </c>
      <c r="B2569" s="3">
        <v>41547</v>
      </c>
      <c r="C2569" s="20" t="str">
        <f>VLOOKUP(D2569,Quotas!A:B,2,FALSE)</f>
        <v>Manager 5</v>
      </c>
      <c r="D2569" s="2" t="s">
        <v>119</v>
      </c>
      <c r="E2569" s="22" t="str">
        <f t="shared" si="40"/>
        <v>Q3</v>
      </c>
      <c r="F2569" s="22" t="str">
        <f>VLOOKUP(C2569,Quotas!R:S,2,FALSE)</f>
        <v>SE</v>
      </c>
      <c r="G2569" s="4">
        <v>9603.27</v>
      </c>
    </row>
    <row r="2570" spans="1:7" x14ac:dyDescent="0.25">
      <c r="A2570" s="2" t="s">
        <v>180</v>
      </c>
      <c r="B2570" s="3">
        <v>41547</v>
      </c>
      <c r="C2570" s="20" t="str">
        <f>VLOOKUP(D2570,Quotas!A:B,2,FALSE)</f>
        <v>Manager 5</v>
      </c>
      <c r="D2570" s="2" t="s">
        <v>120</v>
      </c>
      <c r="E2570" s="22" t="str">
        <f t="shared" si="40"/>
        <v>Q3</v>
      </c>
      <c r="F2570" s="22" t="str">
        <f>VLOOKUP(C2570,Quotas!R:S,2,FALSE)</f>
        <v>SE</v>
      </c>
      <c r="G2570" s="4">
        <v>10992.68</v>
      </c>
    </row>
    <row r="2571" spans="1:7" x14ac:dyDescent="0.25">
      <c r="A2571" s="2" t="s">
        <v>179</v>
      </c>
      <c r="B2571" s="3">
        <v>41547</v>
      </c>
      <c r="C2571" s="20" t="str">
        <f>VLOOKUP(D2571,Quotas!A:B,2,FALSE)</f>
        <v>Manager 5</v>
      </c>
      <c r="D2571" s="2" t="s">
        <v>122</v>
      </c>
      <c r="E2571" s="22" t="str">
        <f t="shared" si="40"/>
        <v>Q3</v>
      </c>
      <c r="F2571" s="22" t="str">
        <f>VLOOKUP(C2571,Quotas!R:S,2,FALSE)</f>
        <v>SE</v>
      </c>
      <c r="G2571" s="4">
        <v>51700</v>
      </c>
    </row>
    <row r="2572" spans="1:7" x14ac:dyDescent="0.25">
      <c r="A2572" s="2" t="s">
        <v>617</v>
      </c>
      <c r="B2572" s="3">
        <v>41547</v>
      </c>
      <c r="C2572" s="20" t="str">
        <f>VLOOKUP(D2572,Quotas!A:B,2,FALSE)</f>
        <v>Manager 5</v>
      </c>
      <c r="D2572" s="2" t="s">
        <v>128</v>
      </c>
      <c r="E2572" s="22" t="str">
        <f t="shared" si="40"/>
        <v>Q3</v>
      </c>
      <c r="F2572" s="22" t="str">
        <f>VLOOKUP(C2572,Quotas!R:S,2,FALSE)</f>
        <v>SE</v>
      </c>
      <c r="G2572" s="4">
        <v>168200</v>
      </c>
    </row>
    <row r="2573" spans="1:7" x14ac:dyDescent="0.25">
      <c r="A2573" s="2" t="s">
        <v>2632</v>
      </c>
      <c r="B2573" s="3">
        <v>41547</v>
      </c>
      <c r="C2573" s="20" t="str">
        <f>VLOOKUP(D2573,Quotas!A:B,2,FALSE)</f>
        <v>Manager 12</v>
      </c>
      <c r="D2573" s="2" t="s">
        <v>129</v>
      </c>
      <c r="E2573" s="22" t="str">
        <f t="shared" si="40"/>
        <v>Q3</v>
      </c>
      <c r="F2573" s="22" t="str">
        <f>VLOOKUP(C2573,Quotas!R:S,2,FALSE)</f>
        <v>ST</v>
      </c>
      <c r="G2573" s="4">
        <v>0</v>
      </c>
    </row>
    <row r="2574" spans="1:7" x14ac:dyDescent="0.25">
      <c r="A2574" s="2" t="s">
        <v>2633</v>
      </c>
      <c r="B2574" s="3">
        <v>41547</v>
      </c>
      <c r="C2574" s="20" t="str">
        <f>VLOOKUP(D2574,Quotas!A:B,2,FALSE)</f>
        <v>Manager 12</v>
      </c>
      <c r="D2574" s="2" t="s">
        <v>129</v>
      </c>
      <c r="E2574" s="22" t="str">
        <f t="shared" si="40"/>
        <v>Q3</v>
      </c>
      <c r="F2574" s="22" t="str">
        <f>VLOOKUP(C2574,Quotas!R:S,2,FALSE)</f>
        <v>ST</v>
      </c>
      <c r="G2574" s="4">
        <v>0</v>
      </c>
    </row>
    <row r="2575" spans="1:7" x14ac:dyDescent="0.25">
      <c r="A2575" s="2" t="s">
        <v>3684</v>
      </c>
      <c r="B2575" s="3">
        <v>41547</v>
      </c>
      <c r="C2575" s="20" t="str">
        <f>VLOOKUP(D2575,Quotas!A:B,2,FALSE)</f>
        <v>Manager 16</v>
      </c>
      <c r="D2575" s="2" t="s">
        <v>131</v>
      </c>
      <c r="E2575" s="22" t="str">
        <f t="shared" si="40"/>
        <v>Q3</v>
      </c>
      <c r="F2575" s="22" t="str">
        <f>VLOOKUP(C2575,Quotas!R:S,2,FALSE)</f>
        <v>SE</v>
      </c>
      <c r="G2575" s="4">
        <v>38730</v>
      </c>
    </row>
    <row r="2576" spans="1:7" x14ac:dyDescent="0.25">
      <c r="A2576" s="2" t="s">
        <v>842</v>
      </c>
      <c r="B2576" s="3">
        <v>41547</v>
      </c>
      <c r="C2576" s="20" t="str">
        <f>VLOOKUP(D2576,Quotas!A:B,2,FALSE)</f>
        <v>Manager 16</v>
      </c>
      <c r="D2576" s="2" t="s">
        <v>132</v>
      </c>
      <c r="E2576" s="22" t="str">
        <f t="shared" si="40"/>
        <v>Q3</v>
      </c>
      <c r="F2576" s="22" t="str">
        <f>VLOOKUP(C2576,Quotas!R:S,2,FALSE)</f>
        <v>SE</v>
      </c>
      <c r="G2576" s="4">
        <v>48000</v>
      </c>
    </row>
    <row r="2577" spans="1:7" x14ac:dyDescent="0.25">
      <c r="A2577" s="2" t="s">
        <v>843</v>
      </c>
      <c r="B2577" s="3">
        <v>41547</v>
      </c>
      <c r="C2577" s="20" t="str">
        <f>VLOOKUP(D2577,Quotas!A:B,2,FALSE)</f>
        <v>Manager 16</v>
      </c>
      <c r="D2577" s="2" t="s">
        <v>133</v>
      </c>
      <c r="E2577" s="22" t="str">
        <f t="shared" si="40"/>
        <v>Q3</v>
      </c>
      <c r="F2577" s="22" t="str">
        <f>VLOOKUP(C2577,Quotas!R:S,2,FALSE)</f>
        <v>SE</v>
      </c>
      <c r="G2577" s="4">
        <v>4400</v>
      </c>
    </row>
    <row r="2578" spans="1:7" x14ac:dyDescent="0.25">
      <c r="A2578" s="2" t="s">
        <v>3592</v>
      </c>
      <c r="B2578" s="3">
        <v>41547</v>
      </c>
      <c r="C2578" s="20" t="str">
        <f>VLOOKUP(D2578,Quotas!A:B,2,FALSE)</f>
        <v>Manager 16</v>
      </c>
      <c r="D2578" s="2" t="s">
        <v>134</v>
      </c>
      <c r="E2578" s="22" t="str">
        <f t="shared" si="40"/>
        <v>Q3</v>
      </c>
      <c r="F2578" s="22" t="str">
        <f>VLOOKUP(C2578,Quotas!R:S,2,FALSE)</f>
        <v>SE</v>
      </c>
      <c r="G2578" s="4">
        <v>4590</v>
      </c>
    </row>
    <row r="2579" spans="1:7" x14ac:dyDescent="0.25">
      <c r="A2579" s="2" t="s">
        <v>3593</v>
      </c>
      <c r="B2579" s="3">
        <v>41547</v>
      </c>
      <c r="C2579" s="20" t="str">
        <f>VLOOKUP(D2579,Quotas!A:B,2,FALSE)</f>
        <v>Manager 16</v>
      </c>
      <c r="D2579" s="2" t="s">
        <v>134</v>
      </c>
      <c r="E2579" s="22" t="str">
        <f t="shared" si="40"/>
        <v>Q3</v>
      </c>
      <c r="F2579" s="22" t="str">
        <f>VLOOKUP(C2579,Quotas!R:S,2,FALSE)</f>
        <v>SE</v>
      </c>
      <c r="G2579" s="4">
        <v>640</v>
      </c>
    </row>
    <row r="2580" spans="1:7" x14ac:dyDescent="0.25">
      <c r="A2580" s="2" t="s">
        <v>3595</v>
      </c>
      <c r="B2580" s="3">
        <v>41547</v>
      </c>
      <c r="C2580" s="20" t="str">
        <f>VLOOKUP(D2580,Quotas!A:B,2,FALSE)</f>
        <v>Manager 16</v>
      </c>
      <c r="D2580" s="2" t="s">
        <v>134</v>
      </c>
      <c r="E2580" s="22" t="str">
        <f t="shared" si="40"/>
        <v>Q3</v>
      </c>
      <c r="F2580" s="22" t="str">
        <f>VLOOKUP(C2580,Quotas!R:S,2,FALSE)</f>
        <v>SE</v>
      </c>
      <c r="G2580" s="4">
        <v>7240</v>
      </c>
    </row>
    <row r="2581" spans="1:7" x14ac:dyDescent="0.25">
      <c r="A2581" s="2" t="s">
        <v>3596</v>
      </c>
      <c r="B2581" s="3">
        <v>41547</v>
      </c>
      <c r="C2581" s="20" t="str">
        <f>VLOOKUP(D2581,Quotas!A:B,2,FALSE)</f>
        <v>Manager 16</v>
      </c>
      <c r="D2581" s="2" t="s">
        <v>134</v>
      </c>
      <c r="E2581" s="22" t="str">
        <f t="shared" si="40"/>
        <v>Q3</v>
      </c>
      <c r="F2581" s="22" t="str">
        <f>VLOOKUP(C2581,Quotas!R:S,2,FALSE)</f>
        <v>SE</v>
      </c>
      <c r="G2581" s="4">
        <v>6600</v>
      </c>
    </row>
    <row r="2582" spans="1:7" x14ac:dyDescent="0.25">
      <c r="A2582" s="2" t="s">
        <v>3597</v>
      </c>
      <c r="B2582" s="3">
        <v>41547</v>
      </c>
      <c r="C2582" s="20" t="str">
        <f>VLOOKUP(D2582,Quotas!A:B,2,FALSE)</f>
        <v>Manager 16</v>
      </c>
      <c r="D2582" s="2" t="s">
        <v>134</v>
      </c>
      <c r="E2582" s="22" t="str">
        <f t="shared" si="40"/>
        <v>Q3</v>
      </c>
      <c r="F2582" s="22" t="str">
        <f>VLOOKUP(C2582,Quotas!R:S,2,FALSE)</f>
        <v>SE</v>
      </c>
      <c r="G2582" s="4">
        <v>11720</v>
      </c>
    </row>
    <row r="2583" spans="1:7" x14ac:dyDescent="0.25">
      <c r="A2583" s="2" t="s">
        <v>3594</v>
      </c>
      <c r="B2583" s="3">
        <v>41547</v>
      </c>
      <c r="C2583" s="20" t="str">
        <f>VLOOKUP(D2583,Quotas!A:B,2,FALSE)</f>
        <v>Manager 16</v>
      </c>
      <c r="D2583" s="2" t="s">
        <v>135</v>
      </c>
      <c r="E2583" s="22" t="str">
        <f t="shared" si="40"/>
        <v>Q3</v>
      </c>
      <c r="F2583" s="22" t="str">
        <f>VLOOKUP(C2583,Quotas!R:S,2,FALSE)</f>
        <v>SE</v>
      </c>
      <c r="G2583" s="4">
        <v>10128</v>
      </c>
    </row>
    <row r="2584" spans="1:7" x14ac:dyDescent="0.25">
      <c r="A2584" s="2" t="s">
        <v>2218</v>
      </c>
      <c r="B2584" s="3">
        <v>41547</v>
      </c>
      <c r="C2584" s="20" t="str">
        <f>VLOOKUP(D2584,Quotas!A:B,2,FALSE)</f>
        <v>Manager 9</v>
      </c>
      <c r="D2584" s="2" t="s">
        <v>16</v>
      </c>
      <c r="E2584" s="22" t="str">
        <f t="shared" si="40"/>
        <v>Q3</v>
      </c>
      <c r="F2584" s="22" t="str">
        <f>VLOOKUP(C2584,Quotas!R:S,2,FALSE)</f>
        <v>AU</v>
      </c>
      <c r="G2584" s="4">
        <v>0</v>
      </c>
    </row>
    <row r="2585" spans="1:7" x14ac:dyDescent="0.25">
      <c r="A2585" s="2" t="s">
        <v>2616</v>
      </c>
      <c r="B2585" s="3">
        <v>41547</v>
      </c>
      <c r="C2585" s="20" t="str">
        <f>VLOOKUP(D2585,Quotas!A:B,2,FALSE)</f>
        <v>Manager 12</v>
      </c>
      <c r="D2585" s="2" t="s">
        <v>137</v>
      </c>
      <c r="E2585" s="22" t="str">
        <f t="shared" si="40"/>
        <v>Q3</v>
      </c>
      <c r="F2585" s="22" t="str">
        <f>VLOOKUP(C2585,Quotas!R:S,2,FALSE)</f>
        <v>ST</v>
      </c>
      <c r="G2585" s="4">
        <v>4320.99</v>
      </c>
    </row>
    <row r="2586" spans="1:7" x14ac:dyDescent="0.25">
      <c r="A2586" s="2" t="s">
        <v>4312</v>
      </c>
      <c r="B2586" s="3">
        <v>41547</v>
      </c>
      <c r="C2586" s="20" t="str">
        <f>VLOOKUP(D2586,Quotas!A:B,2,FALSE)</f>
        <v>Manager 16</v>
      </c>
      <c r="D2586" s="2" t="s">
        <v>138</v>
      </c>
      <c r="E2586" s="22" t="str">
        <f t="shared" si="40"/>
        <v>Q3</v>
      </c>
      <c r="F2586" s="22" t="str">
        <f>VLOOKUP(C2586,Quotas!R:S,2,FALSE)</f>
        <v>SE</v>
      </c>
      <c r="G2586" s="4">
        <v>59675</v>
      </c>
    </row>
    <row r="2587" spans="1:7" x14ac:dyDescent="0.25">
      <c r="A2587" s="2" t="s">
        <v>992</v>
      </c>
      <c r="B2587" s="3">
        <v>41547</v>
      </c>
      <c r="C2587" s="20" t="str">
        <f>VLOOKUP(D2587,Quotas!A:B,2,FALSE)</f>
        <v>Manager 16</v>
      </c>
      <c r="D2587" s="2" t="s">
        <v>139</v>
      </c>
      <c r="E2587" s="22" t="str">
        <f t="shared" si="40"/>
        <v>Q3</v>
      </c>
      <c r="F2587" s="22" t="str">
        <f>VLOOKUP(C2587,Quotas!R:S,2,FALSE)</f>
        <v>SE</v>
      </c>
      <c r="G2587" s="4">
        <v>0</v>
      </c>
    </row>
    <row r="2588" spans="1:7" x14ac:dyDescent="0.25">
      <c r="A2588" s="2" t="s">
        <v>2223</v>
      </c>
      <c r="B2588" s="3">
        <v>41547</v>
      </c>
      <c r="C2588" s="20" t="str">
        <f>VLOOKUP(D2588,Quotas!A:B,2,FALSE)</f>
        <v>Manager 9</v>
      </c>
      <c r="D2588" s="2" t="s">
        <v>17</v>
      </c>
      <c r="E2588" s="22" t="str">
        <f t="shared" si="40"/>
        <v>Q3</v>
      </c>
      <c r="F2588" s="22" t="str">
        <f>VLOOKUP(C2588,Quotas!R:S,2,FALSE)</f>
        <v>AU</v>
      </c>
      <c r="G2588" s="4">
        <v>9855.2999999999993</v>
      </c>
    </row>
    <row r="2589" spans="1:7" x14ac:dyDescent="0.25">
      <c r="A2589" s="2" t="s">
        <v>2225</v>
      </c>
      <c r="B2589" s="3">
        <v>41547</v>
      </c>
      <c r="C2589" s="20" t="str">
        <f>VLOOKUP(D2589,Quotas!A:B,2,FALSE)</f>
        <v>Manager 9</v>
      </c>
      <c r="D2589" s="2" t="s">
        <v>18</v>
      </c>
      <c r="E2589" s="22" t="str">
        <f t="shared" si="40"/>
        <v>Q3</v>
      </c>
      <c r="F2589" s="22" t="str">
        <f>VLOOKUP(C2589,Quotas!R:S,2,FALSE)</f>
        <v>AU</v>
      </c>
      <c r="G2589" s="4">
        <v>12448.8</v>
      </c>
    </row>
    <row r="2590" spans="1:7" x14ac:dyDescent="0.25">
      <c r="A2590" s="2" t="s">
        <v>2219</v>
      </c>
      <c r="B2590" s="3">
        <v>41547</v>
      </c>
      <c r="C2590" s="20" t="str">
        <f>VLOOKUP(D2590,Quotas!A:B,2,FALSE)</f>
        <v>Manager 9</v>
      </c>
      <c r="D2590" s="2" t="s">
        <v>19</v>
      </c>
      <c r="E2590" s="22" t="str">
        <f t="shared" si="40"/>
        <v>Q3</v>
      </c>
      <c r="F2590" s="22" t="str">
        <f>VLOOKUP(C2590,Quotas!R:S,2,FALSE)</f>
        <v>AU</v>
      </c>
      <c r="G2590" s="4">
        <v>13486.2</v>
      </c>
    </row>
    <row r="2591" spans="1:7" x14ac:dyDescent="0.25">
      <c r="A2591" s="2" t="s">
        <v>2220</v>
      </c>
      <c r="B2591" s="3">
        <v>41547</v>
      </c>
      <c r="C2591" s="20" t="str">
        <f>VLOOKUP(D2591,Quotas!A:B,2,FALSE)</f>
        <v>Manager 9</v>
      </c>
      <c r="D2591" s="2" t="s">
        <v>19</v>
      </c>
      <c r="E2591" s="22" t="str">
        <f t="shared" si="40"/>
        <v>Q3</v>
      </c>
      <c r="F2591" s="22" t="str">
        <f>VLOOKUP(C2591,Quotas!R:S,2,FALSE)</f>
        <v>AU</v>
      </c>
      <c r="G2591" s="4">
        <v>9803.43</v>
      </c>
    </row>
    <row r="2592" spans="1:7" x14ac:dyDescent="0.25">
      <c r="A2592" s="2" t="s">
        <v>2224</v>
      </c>
      <c r="B2592" s="3">
        <v>41547</v>
      </c>
      <c r="C2592" s="20" t="str">
        <f>VLOOKUP(D2592,Quotas!A:B,2,FALSE)</f>
        <v>Manager 9</v>
      </c>
      <c r="D2592" s="2" t="s">
        <v>19</v>
      </c>
      <c r="E2592" s="22" t="str">
        <f t="shared" si="40"/>
        <v>Q3</v>
      </c>
      <c r="F2592" s="22" t="str">
        <f>VLOOKUP(C2592,Quotas!R:S,2,FALSE)</f>
        <v>AU</v>
      </c>
      <c r="G2592" s="4">
        <v>10892.7</v>
      </c>
    </row>
    <row r="2593" spans="1:7" x14ac:dyDescent="0.25">
      <c r="A2593" s="2" t="s">
        <v>2222</v>
      </c>
      <c r="B2593" s="3">
        <v>41547</v>
      </c>
      <c r="C2593" s="20" t="str">
        <f>VLOOKUP(D2593,Quotas!A:B,2,FALSE)</f>
        <v>Manager 9</v>
      </c>
      <c r="D2593" s="2" t="s">
        <v>20</v>
      </c>
      <c r="E2593" s="22" t="str">
        <f t="shared" si="40"/>
        <v>Q3</v>
      </c>
      <c r="F2593" s="22" t="str">
        <f>VLOOKUP(C2593,Quotas!R:S,2,FALSE)</f>
        <v>AU</v>
      </c>
      <c r="G2593" s="4">
        <v>10581.48</v>
      </c>
    </row>
    <row r="2594" spans="1:7" x14ac:dyDescent="0.25">
      <c r="A2594" s="2" t="s">
        <v>2221</v>
      </c>
      <c r="B2594" s="3">
        <v>41547</v>
      </c>
      <c r="C2594" s="20" t="str">
        <f>VLOOKUP(D2594,Quotas!A:B,2,FALSE)</f>
        <v>Manager 9</v>
      </c>
      <c r="D2594" s="2" t="s">
        <v>23</v>
      </c>
      <c r="E2594" s="22" t="str">
        <f t="shared" si="40"/>
        <v>Q3</v>
      </c>
      <c r="F2594" s="22" t="str">
        <f>VLOOKUP(C2594,Quotas!R:S,2,FALSE)</f>
        <v>AU</v>
      </c>
      <c r="G2594" s="4">
        <v>12448.8</v>
      </c>
    </row>
    <row r="2595" spans="1:7" x14ac:dyDescent="0.25">
      <c r="A2595" s="2" t="s">
        <v>1691</v>
      </c>
      <c r="B2595" s="3">
        <v>41547</v>
      </c>
      <c r="C2595" s="20" t="str">
        <f>VLOOKUP(D2595,Quotas!A:B,2,FALSE)</f>
        <v>Manager 7</v>
      </c>
      <c r="D2595" s="2" t="s">
        <v>25</v>
      </c>
      <c r="E2595" s="22" t="str">
        <f t="shared" si="40"/>
        <v>Q3</v>
      </c>
      <c r="F2595" s="22" t="str">
        <f>VLOOKUP(C2595,Quotas!R:S,2,FALSE)</f>
        <v>AU</v>
      </c>
      <c r="G2595" s="4">
        <v>20748.009999999998</v>
      </c>
    </row>
    <row r="2596" spans="1:7" x14ac:dyDescent="0.25">
      <c r="A2596" s="2" t="s">
        <v>1690</v>
      </c>
      <c r="B2596" s="3">
        <v>41547</v>
      </c>
      <c r="C2596" s="20" t="str">
        <f>VLOOKUP(D2596,Quotas!A:B,2,FALSE)</f>
        <v>Manager 7</v>
      </c>
      <c r="D2596" s="2" t="s">
        <v>26</v>
      </c>
      <c r="E2596" s="22" t="str">
        <f t="shared" si="40"/>
        <v>Q3</v>
      </c>
      <c r="F2596" s="22" t="str">
        <f>VLOOKUP(C2596,Quotas!R:S,2,FALSE)</f>
        <v>AU</v>
      </c>
      <c r="G2596" s="4">
        <v>9466.2800000000007</v>
      </c>
    </row>
    <row r="2597" spans="1:7" x14ac:dyDescent="0.25">
      <c r="A2597" s="2" t="s">
        <v>1693</v>
      </c>
      <c r="B2597" s="3">
        <v>41547</v>
      </c>
      <c r="C2597" s="20" t="str">
        <f>VLOOKUP(D2597,Quotas!A:B,2,FALSE)</f>
        <v>Manager 7</v>
      </c>
      <c r="D2597" s="2" t="s">
        <v>26</v>
      </c>
      <c r="E2597" s="22" t="str">
        <f t="shared" si="40"/>
        <v>Q3</v>
      </c>
      <c r="F2597" s="22" t="str">
        <f>VLOOKUP(C2597,Quotas!R:S,2,FALSE)</f>
        <v>AU</v>
      </c>
      <c r="G2597" s="4">
        <v>9077.25</v>
      </c>
    </row>
    <row r="2598" spans="1:7" x14ac:dyDescent="0.25">
      <c r="A2598" s="2" t="s">
        <v>1692</v>
      </c>
      <c r="B2598" s="3">
        <v>41547</v>
      </c>
      <c r="C2598" s="20" t="str">
        <f>VLOOKUP(D2598,Quotas!A:B,2,FALSE)</f>
        <v>Manager 7</v>
      </c>
      <c r="D2598" s="2" t="s">
        <v>28</v>
      </c>
      <c r="E2598" s="22" t="str">
        <f t="shared" si="40"/>
        <v>Q3</v>
      </c>
      <c r="F2598" s="22" t="str">
        <f>VLOOKUP(C2598,Quotas!R:S,2,FALSE)</f>
        <v>AU</v>
      </c>
      <c r="G2598" s="4">
        <v>1148.5</v>
      </c>
    </row>
    <row r="2599" spans="1:7" x14ac:dyDescent="0.25">
      <c r="A2599" s="2" t="s">
        <v>1695</v>
      </c>
      <c r="B2599" s="3">
        <v>41547</v>
      </c>
      <c r="C2599" s="20" t="str">
        <f>VLOOKUP(D2599,Quotas!A:B,2,FALSE)</f>
        <v>Manager 7</v>
      </c>
      <c r="D2599" s="2" t="s">
        <v>28</v>
      </c>
      <c r="E2599" s="22" t="str">
        <f t="shared" si="40"/>
        <v>Q3</v>
      </c>
      <c r="F2599" s="22" t="str">
        <f>VLOOKUP(C2599,Quotas!R:S,2,FALSE)</f>
        <v>AU</v>
      </c>
      <c r="G2599" s="4">
        <v>35600</v>
      </c>
    </row>
    <row r="2600" spans="1:7" x14ac:dyDescent="0.25">
      <c r="A2600" s="2" t="s">
        <v>1696</v>
      </c>
      <c r="B2600" s="3">
        <v>41547</v>
      </c>
      <c r="C2600" s="20" t="str">
        <f>VLOOKUP(D2600,Quotas!A:B,2,FALSE)</f>
        <v>Manager 7</v>
      </c>
      <c r="D2600" s="2" t="s">
        <v>28</v>
      </c>
      <c r="E2600" s="22" t="str">
        <f t="shared" si="40"/>
        <v>Q3</v>
      </c>
      <c r="F2600" s="22" t="str">
        <f>VLOOKUP(C2600,Quotas!R:S,2,FALSE)</f>
        <v>AU</v>
      </c>
      <c r="G2600" s="4">
        <v>67100</v>
      </c>
    </row>
    <row r="2601" spans="1:7" x14ac:dyDescent="0.25">
      <c r="A2601" s="2" t="s">
        <v>2823</v>
      </c>
      <c r="B2601" s="3">
        <v>41547</v>
      </c>
      <c r="C2601" s="20" t="str">
        <f>VLOOKUP(D2601,Quotas!A:B,2,FALSE)</f>
        <v>Manager 7</v>
      </c>
      <c r="D2601" s="2" t="s">
        <v>29</v>
      </c>
      <c r="E2601" s="22" t="str">
        <f t="shared" si="40"/>
        <v>Q3</v>
      </c>
      <c r="F2601" s="22" t="str">
        <f>VLOOKUP(C2601,Quotas!R:S,2,FALSE)</f>
        <v>AU</v>
      </c>
      <c r="G2601" s="4">
        <v>24088.44</v>
      </c>
    </row>
    <row r="2602" spans="1:7" x14ac:dyDescent="0.25">
      <c r="A2602" s="2" t="s">
        <v>2824</v>
      </c>
      <c r="B2602" s="3">
        <v>41547</v>
      </c>
      <c r="C2602" s="20" t="str">
        <f>VLOOKUP(D2602,Quotas!A:B,2,FALSE)</f>
        <v>Manager 7</v>
      </c>
      <c r="D2602" s="2" t="s">
        <v>29</v>
      </c>
      <c r="E2602" s="22" t="str">
        <f t="shared" si="40"/>
        <v>Q3</v>
      </c>
      <c r="F2602" s="22" t="str">
        <f>VLOOKUP(C2602,Quotas!R:S,2,FALSE)</f>
        <v>AU</v>
      </c>
      <c r="G2602" s="4">
        <v>25488.93</v>
      </c>
    </row>
    <row r="2603" spans="1:7" x14ac:dyDescent="0.25">
      <c r="A2603" s="2" t="s">
        <v>1694</v>
      </c>
      <c r="B2603" s="3">
        <v>41547</v>
      </c>
      <c r="C2603" s="20" t="str">
        <f>VLOOKUP(D2603,Quotas!A:B,2,FALSE)</f>
        <v>Manager 7</v>
      </c>
      <c r="D2603" s="2" t="s">
        <v>30</v>
      </c>
      <c r="E2603" s="22" t="str">
        <f t="shared" si="40"/>
        <v>Q3</v>
      </c>
      <c r="F2603" s="22" t="str">
        <f>VLOOKUP(C2603,Quotas!R:S,2,FALSE)</f>
        <v>AU</v>
      </c>
      <c r="G2603" s="4">
        <v>9077.25</v>
      </c>
    </row>
    <row r="2604" spans="1:7" x14ac:dyDescent="0.25">
      <c r="A2604" s="2" t="s">
        <v>359</v>
      </c>
      <c r="B2604" s="3">
        <v>41547</v>
      </c>
      <c r="C2604" s="20" t="str">
        <f>VLOOKUP(D2604,Quotas!A:B,2,FALSE)</f>
        <v>Manager 2</v>
      </c>
      <c r="D2604" s="2" t="s">
        <v>5</v>
      </c>
      <c r="E2604" s="22" t="str">
        <f t="shared" si="40"/>
        <v>Q3</v>
      </c>
      <c r="F2604" s="22" t="str">
        <f>VLOOKUP(C2604,Quotas!R:S,2,FALSE)</f>
        <v>AU</v>
      </c>
      <c r="G2604" s="4">
        <v>20748.009999999998</v>
      </c>
    </row>
    <row r="2605" spans="1:7" x14ac:dyDescent="0.25">
      <c r="A2605" s="2" t="s">
        <v>1689</v>
      </c>
      <c r="B2605" s="3">
        <v>41547</v>
      </c>
      <c r="C2605" s="20" t="str">
        <f>VLOOKUP(D2605,Quotas!A:B,2,FALSE)</f>
        <v>Manager 7</v>
      </c>
      <c r="D2605" s="2" t="s">
        <v>32</v>
      </c>
      <c r="E2605" s="22" t="str">
        <f t="shared" si="40"/>
        <v>Q3</v>
      </c>
      <c r="F2605" s="22" t="str">
        <f>VLOOKUP(C2605,Quotas!R:S,2,FALSE)</f>
        <v>AU</v>
      </c>
      <c r="G2605" s="4">
        <v>9466.2800000000007</v>
      </c>
    </row>
    <row r="2606" spans="1:7" x14ac:dyDescent="0.25">
      <c r="A2606" s="2" t="s">
        <v>1522</v>
      </c>
      <c r="B2606" s="3">
        <v>41547</v>
      </c>
      <c r="C2606" s="20" t="str">
        <f>VLOOKUP(D2606,Quotas!A:B,2,FALSE)</f>
        <v>Manager 2</v>
      </c>
      <c r="D2606" s="2" t="s">
        <v>6</v>
      </c>
      <c r="E2606" s="22" t="str">
        <f t="shared" si="40"/>
        <v>Q3</v>
      </c>
      <c r="F2606" s="22" t="str">
        <f>VLOOKUP(C2606,Quotas!R:S,2,FALSE)</f>
        <v>AU</v>
      </c>
      <c r="G2606" s="4">
        <v>16598.41</v>
      </c>
    </row>
    <row r="2607" spans="1:7" x14ac:dyDescent="0.25">
      <c r="A2607" s="2" t="s">
        <v>1618</v>
      </c>
      <c r="B2607" s="3">
        <v>41547</v>
      </c>
      <c r="C2607" s="20" t="str">
        <f>VLOOKUP(D2607,Quotas!A:B,2,FALSE)</f>
        <v>Manager 6</v>
      </c>
      <c r="D2607" s="2" t="s">
        <v>40</v>
      </c>
      <c r="E2607" s="22" t="str">
        <f t="shared" si="40"/>
        <v>Q3</v>
      </c>
      <c r="F2607" s="22" t="str">
        <f>VLOOKUP(C2607,Quotas!R:S,2,FALSE)</f>
        <v>AU</v>
      </c>
      <c r="G2607" s="4">
        <v>0</v>
      </c>
    </row>
    <row r="2608" spans="1:7" x14ac:dyDescent="0.25">
      <c r="A2608" s="2" t="s">
        <v>1619</v>
      </c>
      <c r="B2608" s="3">
        <v>41547</v>
      </c>
      <c r="C2608" s="20" t="str">
        <f>VLOOKUP(D2608,Quotas!A:B,2,FALSE)</f>
        <v>Manager 6</v>
      </c>
      <c r="D2608" s="2" t="s">
        <v>40</v>
      </c>
      <c r="E2608" s="22" t="str">
        <f t="shared" si="40"/>
        <v>Q3</v>
      </c>
      <c r="F2608" s="22" t="str">
        <f>VLOOKUP(C2608,Quotas!R:S,2,FALSE)</f>
        <v>AU</v>
      </c>
      <c r="G2608" s="4">
        <v>17150</v>
      </c>
    </row>
    <row r="2609" spans="1:7" x14ac:dyDescent="0.25">
      <c r="A2609" s="2" t="s">
        <v>3477</v>
      </c>
      <c r="B2609" s="3">
        <v>41547</v>
      </c>
      <c r="C2609" s="20" t="str">
        <f>VLOOKUP(D2609,Quotas!A:B,2,FALSE)</f>
        <v>Manager 6</v>
      </c>
      <c r="D2609" s="2" t="s">
        <v>41</v>
      </c>
      <c r="E2609" s="22" t="str">
        <f t="shared" si="40"/>
        <v>Q3</v>
      </c>
      <c r="F2609" s="22" t="str">
        <f>VLOOKUP(C2609,Quotas!R:S,2,FALSE)</f>
        <v>AU</v>
      </c>
      <c r="G2609" s="4">
        <v>8000</v>
      </c>
    </row>
    <row r="2610" spans="1:7" x14ac:dyDescent="0.25">
      <c r="A2610" s="2" t="s">
        <v>3478</v>
      </c>
      <c r="B2610" s="3">
        <v>41547</v>
      </c>
      <c r="C2610" s="20" t="str">
        <f>VLOOKUP(D2610,Quotas!A:B,2,FALSE)</f>
        <v>Manager 6</v>
      </c>
      <c r="D2610" s="2" t="s">
        <v>41</v>
      </c>
      <c r="E2610" s="22" t="str">
        <f t="shared" si="40"/>
        <v>Q3</v>
      </c>
      <c r="F2610" s="22" t="str">
        <f>VLOOKUP(C2610,Quotas!R:S,2,FALSE)</f>
        <v>AU</v>
      </c>
      <c r="G2610" s="4">
        <v>7250</v>
      </c>
    </row>
    <row r="2611" spans="1:7" x14ac:dyDescent="0.25">
      <c r="A2611" s="2" t="s">
        <v>3479</v>
      </c>
      <c r="B2611" s="3">
        <v>41547</v>
      </c>
      <c r="C2611" s="20" t="str">
        <f>VLOOKUP(D2611,Quotas!A:B,2,FALSE)</f>
        <v>Manager 6</v>
      </c>
      <c r="D2611" s="2" t="s">
        <v>41</v>
      </c>
      <c r="E2611" s="22" t="str">
        <f t="shared" si="40"/>
        <v>Q3</v>
      </c>
      <c r="F2611" s="22" t="str">
        <f>VLOOKUP(C2611,Quotas!R:S,2,FALSE)</f>
        <v>AU</v>
      </c>
      <c r="G2611" s="4">
        <v>17040</v>
      </c>
    </row>
    <row r="2612" spans="1:7" x14ac:dyDescent="0.25">
      <c r="A2612" s="2" t="s">
        <v>3480</v>
      </c>
      <c r="B2612" s="3">
        <v>41547</v>
      </c>
      <c r="C2612" s="20" t="str">
        <f>VLOOKUP(D2612,Quotas!A:B,2,FALSE)</f>
        <v>Manager 6</v>
      </c>
      <c r="D2612" s="2" t="s">
        <v>41</v>
      </c>
      <c r="E2612" s="22" t="str">
        <f t="shared" si="40"/>
        <v>Q3</v>
      </c>
      <c r="F2612" s="22" t="str">
        <f>VLOOKUP(C2612,Quotas!R:S,2,FALSE)</f>
        <v>AU</v>
      </c>
      <c r="G2612" s="4">
        <v>2112.5</v>
      </c>
    </row>
    <row r="2613" spans="1:7" x14ac:dyDescent="0.25">
      <c r="A2613" s="2" t="s">
        <v>1465</v>
      </c>
      <c r="B2613" s="3">
        <v>41547</v>
      </c>
      <c r="C2613" s="20" t="str">
        <f>VLOOKUP(D2613,Quotas!A:B,2,FALSE)</f>
        <v>Manager 6</v>
      </c>
      <c r="D2613" s="2" t="s">
        <v>42</v>
      </c>
      <c r="E2613" s="22" t="str">
        <f t="shared" si="40"/>
        <v>Q3</v>
      </c>
      <c r="F2613" s="22" t="str">
        <f>VLOOKUP(C2613,Quotas!R:S,2,FALSE)</f>
        <v>AU</v>
      </c>
      <c r="G2613" s="4">
        <v>1070.6600000000001</v>
      </c>
    </row>
    <row r="2614" spans="1:7" x14ac:dyDescent="0.25">
      <c r="A2614" s="2" t="s">
        <v>1172</v>
      </c>
      <c r="B2614" s="3">
        <v>41547</v>
      </c>
      <c r="C2614" s="20" t="str">
        <f>VLOOKUP(D2614,Quotas!A:B,2,FALSE)</f>
        <v>Manager 6</v>
      </c>
      <c r="D2614" s="2" t="s">
        <v>43</v>
      </c>
      <c r="E2614" s="22" t="str">
        <f t="shared" si="40"/>
        <v>Q3</v>
      </c>
      <c r="F2614" s="22" t="str">
        <f>VLOOKUP(C2614,Quotas!R:S,2,FALSE)</f>
        <v>AU</v>
      </c>
      <c r="G2614" s="4">
        <v>58422.239999999998</v>
      </c>
    </row>
    <row r="2615" spans="1:7" x14ac:dyDescent="0.25">
      <c r="A2615" s="2" t="s">
        <v>1173</v>
      </c>
      <c r="B2615" s="3">
        <v>41547</v>
      </c>
      <c r="C2615" s="20" t="str">
        <f>VLOOKUP(D2615,Quotas!A:B,2,FALSE)</f>
        <v>Manager 6</v>
      </c>
      <c r="D2615" s="2" t="s">
        <v>43</v>
      </c>
      <c r="E2615" s="22" t="str">
        <f t="shared" si="40"/>
        <v>Q3</v>
      </c>
      <c r="F2615" s="22" t="str">
        <f>VLOOKUP(C2615,Quotas!R:S,2,FALSE)</f>
        <v>AU</v>
      </c>
      <c r="G2615" s="4">
        <v>37938.769999999997</v>
      </c>
    </row>
    <row r="2616" spans="1:7" x14ac:dyDescent="0.25">
      <c r="A2616" s="2" t="s">
        <v>1467</v>
      </c>
      <c r="B2616" s="3">
        <v>41547</v>
      </c>
      <c r="C2616" s="20" t="str">
        <f>VLOOKUP(D2616,Quotas!A:B,2,FALSE)</f>
        <v>Manager 6</v>
      </c>
      <c r="D2616" s="2" t="s">
        <v>44</v>
      </c>
      <c r="E2616" s="22" t="str">
        <f t="shared" si="40"/>
        <v>Q3</v>
      </c>
      <c r="F2616" s="22" t="str">
        <f>VLOOKUP(C2616,Quotas!R:S,2,FALSE)</f>
        <v>AU</v>
      </c>
      <c r="G2616" s="4">
        <v>55.01</v>
      </c>
    </row>
    <row r="2617" spans="1:7" x14ac:dyDescent="0.25">
      <c r="A2617" s="2" t="s">
        <v>1468</v>
      </c>
      <c r="B2617" s="3">
        <v>41547</v>
      </c>
      <c r="C2617" s="20" t="str">
        <f>VLOOKUP(D2617,Quotas!A:B,2,FALSE)</f>
        <v>Manager 6</v>
      </c>
      <c r="D2617" s="2" t="s">
        <v>44</v>
      </c>
      <c r="E2617" s="22" t="str">
        <f t="shared" si="40"/>
        <v>Q3</v>
      </c>
      <c r="F2617" s="22" t="str">
        <f>VLOOKUP(C2617,Quotas!R:S,2,FALSE)</f>
        <v>AU</v>
      </c>
      <c r="G2617" s="4">
        <v>4756.4799999999996</v>
      </c>
    </row>
    <row r="2618" spans="1:7" x14ac:dyDescent="0.25">
      <c r="A2618" s="2" t="s">
        <v>1469</v>
      </c>
      <c r="B2618" s="3">
        <v>41547</v>
      </c>
      <c r="C2618" s="20" t="str">
        <f>VLOOKUP(D2618,Quotas!A:B,2,FALSE)</f>
        <v>Manager 6</v>
      </c>
      <c r="D2618" s="2" t="s">
        <v>44</v>
      </c>
      <c r="E2618" s="22" t="str">
        <f t="shared" si="40"/>
        <v>Q3</v>
      </c>
      <c r="F2618" s="22" t="str">
        <f>VLOOKUP(C2618,Quotas!R:S,2,FALSE)</f>
        <v>AU</v>
      </c>
      <c r="G2618" s="4">
        <v>46683.02</v>
      </c>
    </row>
    <row r="2619" spans="1:7" x14ac:dyDescent="0.25">
      <c r="A2619" s="2" t="s">
        <v>1466</v>
      </c>
      <c r="B2619" s="3">
        <v>41547</v>
      </c>
      <c r="C2619" s="20" t="str">
        <f>VLOOKUP(D2619,Quotas!A:B,2,FALSE)</f>
        <v>Manager 6</v>
      </c>
      <c r="D2619" s="2" t="s">
        <v>45</v>
      </c>
      <c r="E2619" s="22" t="str">
        <f t="shared" si="40"/>
        <v>Q3</v>
      </c>
      <c r="F2619" s="22" t="str">
        <f>VLOOKUP(C2619,Quotas!R:S,2,FALSE)</f>
        <v>AU</v>
      </c>
      <c r="G2619" s="4">
        <v>85</v>
      </c>
    </row>
    <row r="2620" spans="1:7" x14ac:dyDescent="0.25">
      <c r="A2620" s="2" t="s">
        <v>1470</v>
      </c>
      <c r="B2620" s="3">
        <v>41547</v>
      </c>
      <c r="C2620" s="20" t="str">
        <f>VLOOKUP(D2620,Quotas!A:B,2,FALSE)</f>
        <v>Manager 6</v>
      </c>
      <c r="D2620" s="2" t="s">
        <v>45</v>
      </c>
      <c r="E2620" s="22" t="str">
        <f t="shared" si="40"/>
        <v>Q3</v>
      </c>
      <c r="F2620" s="22" t="str">
        <f>VLOOKUP(C2620,Quotas!R:S,2,FALSE)</f>
        <v>AU</v>
      </c>
      <c r="G2620" s="4">
        <v>10322.129999999999</v>
      </c>
    </row>
    <row r="2621" spans="1:7" x14ac:dyDescent="0.25">
      <c r="A2621" s="2" t="s">
        <v>3374</v>
      </c>
      <c r="B2621" s="3">
        <v>41547</v>
      </c>
      <c r="C2621" s="20" t="str">
        <f>VLOOKUP(D2621,Quotas!A:B,2,FALSE)</f>
        <v>Manager 13</v>
      </c>
      <c r="D2621" s="2" t="s">
        <v>50</v>
      </c>
      <c r="E2621" s="22" t="str">
        <f t="shared" si="40"/>
        <v>Q3</v>
      </c>
      <c r="F2621" s="22" t="str">
        <f>VLOOKUP(C2621,Quotas!R:S,2,FALSE)</f>
        <v>ST</v>
      </c>
      <c r="G2621" s="4">
        <v>5150.78</v>
      </c>
    </row>
    <row r="2622" spans="1:7" x14ac:dyDescent="0.25">
      <c r="A2622" s="2" t="s">
        <v>3375</v>
      </c>
      <c r="B2622" s="3">
        <v>41547</v>
      </c>
      <c r="C2622" s="20" t="str">
        <f>VLOOKUP(D2622,Quotas!A:B,2,FALSE)</f>
        <v>Manager 13</v>
      </c>
      <c r="D2622" s="2" t="s">
        <v>50</v>
      </c>
      <c r="E2622" s="22" t="str">
        <f t="shared" si="40"/>
        <v>Q3</v>
      </c>
      <c r="F2622" s="22" t="str">
        <f>VLOOKUP(C2622,Quotas!R:S,2,FALSE)</f>
        <v>ST</v>
      </c>
      <c r="G2622" s="4">
        <v>6743.1</v>
      </c>
    </row>
    <row r="2623" spans="1:7" x14ac:dyDescent="0.25">
      <c r="A2623" s="2" t="s">
        <v>3253</v>
      </c>
      <c r="B2623" s="3">
        <v>41547</v>
      </c>
      <c r="C2623" s="20" t="str">
        <f>VLOOKUP(D2623,Quotas!A:B,2,FALSE)</f>
        <v>Manager 13</v>
      </c>
      <c r="D2623" s="2" t="s">
        <v>52</v>
      </c>
      <c r="E2623" s="22" t="str">
        <f t="shared" si="40"/>
        <v>Q3</v>
      </c>
      <c r="F2623" s="22" t="str">
        <f>VLOOKUP(C2623,Quotas!R:S,2,FALSE)</f>
        <v>ST</v>
      </c>
      <c r="G2623" s="4">
        <v>0</v>
      </c>
    </row>
    <row r="2624" spans="1:7" x14ac:dyDescent="0.25">
      <c r="A2624" s="2" t="s">
        <v>3254</v>
      </c>
      <c r="B2624" s="3">
        <v>41547</v>
      </c>
      <c r="C2624" s="20" t="str">
        <f>VLOOKUP(D2624,Quotas!A:B,2,FALSE)</f>
        <v>Manager 13</v>
      </c>
      <c r="D2624" s="2" t="s">
        <v>52</v>
      </c>
      <c r="E2624" s="22" t="str">
        <f t="shared" si="40"/>
        <v>Q3</v>
      </c>
      <c r="F2624" s="22" t="str">
        <f>VLOOKUP(C2624,Quotas!R:S,2,FALSE)</f>
        <v>ST</v>
      </c>
      <c r="G2624" s="4">
        <v>0</v>
      </c>
    </row>
    <row r="2625" spans="1:7" x14ac:dyDescent="0.25">
      <c r="A2625" s="2" t="s">
        <v>3255</v>
      </c>
      <c r="B2625" s="3">
        <v>41547</v>
      </c>
      <c r="C2625" s="20" t="str">
        <f>VLOOKUP(D2625,Quotas!A:B,2,FALSE)</f>
        <v>Manager 13</v>
      </c>
      <c r="D2625" s="2" t="s">
        <v>52</v>
      </c>
      <c r="E2625" s="22" t="str">
        <f t="shared" si="40"/>
        <v>Q3</v>
      </c>
      <c r="F2625" s="22" t="str">
        <f>VLOOKUP(C2625,Quotas!R:S,2,FALSE)</f>
        <v>ST</v>
      </c>
      <c r="G2625" s="4">
        <v>57186.69</v>
      </c>
    </row>
    <row r="2626" spans="1:7" x14ac:dyDescent="0.25">
      <c r="A2626" s="2" t="s">
        <v>3257</v>
      </c>
      <c r="B2626" s="3">
        <v>41547</v>
      </c>
      <c r="C2626" s="20" t="str">
        <f>VLOOKUP(D2626,Quotas!A:B,2,FALSE)</f>
        <v>Manager 13</v>
      </c>
      <c r="D2626" s="2" t="s">
        <v>52</v>
      </c>
      <c r="E2626" s="22" t="str">
        <f t="shared" si="40"/>
        <v>Q3</v>
      </c>
      <c r="F2626" s="22" t="str">
        <f>VLOOKUP(C2626,Quotas!R:S,2,FALSE)</f>
        <v>ST</v>
      </c>
      <c r="G2626" s="4">
        <v>67582.28</v>
      </c>
    </row>
    <row r="2627" spans="1:7" x14ac:dyDescent="0.25">
      <c r="A2627" s="2" t="s">
        <v>3258</v>
      </c>
      <c r="B2627" s="3">
        <v>41547</v>
      </c>
      <c r="C2627" s="20" t="str">
        <f>VLOOKUP(D2627,Quotas!A:B,2,FALSE)</f>
        <v>Manager 13</v>
      </c>
      <c r="D2627" s="2" t="s">
        <v>52</v>
      </c>
      <c r="E2627" s="22" t="str">
        <f t="shared" ref="E2627:E2690" si="41">"Q"&amp;ROUNDUP(MONTH(B2627)/3,0)</f>
        <v>Q3</v>
      </c>
      <c r="F2627" s="22" t="str">
        <f>VLOOKUP(C2627,Quotas!R:S,2,FALSE)</f>
        <v>ST</v>
      </c>
      <c r="G2627" s="4">
        <v>43830.17</v>
      </c>
    </row>
    <row r="2628" spans="1:7" x14ac:dyDescent="0.25">
      <c r="A2628" s="2" t="s">
        <v>3256</v>
      </c>
      <c r="B2628" s="3">
        <v>41547</v>
      </c>
      <c r="C2628" s="20" t="str">
        <f>VLOOKUP(D2628,Quotas!A:B,2,FALSE)</f>
        <v>Manager 13</v>
      </c>
      <c r="D2628" s="2" t="s">
        <v>54</v>
      </c>
      <c r="E2628" s="22" t="str">
        <f t="shared" si="41"/>
        <v>Q3</v>
      </c>
      <c r="F2628" s="22" t="str">
        <f>VLOOKUP(C2628,Quotas!R:S,2,FALSE)</f>
        <v>ST</v>
      </c>
      <c r="G2628" s="4">
        <v>29047.21</v>
      </c>
    </row>
    <row r="2629" spans="1:7" x14ac:dyDescent="0.25">
      <c r="A2629" s="2" t="s">
        <v>3982</v>
      </c>
      <c r="B2629" s="3">
        <v>41547</v>
      </c>
      <c r="C2629" s="20" t="str">
        <f>VLOOKUP(D2629,Quotas!A:B,2,FALSE)</f>
        <v>Manager 13</v>
      </c>
      <c r="D2629" s="2" t="s">
        <v>55</v>
      </c>
      <c r="E2629" s="22" t="str">
        <f t="shared" si="41"/>
        <v>Q3</v>
      </c>
      <c r="F2629" s="22" t="str">
        <f>VLOOKUP(C2629,Quotas!R:S,2,FALSE)</f>
        <v>ST</v>
      </c>
      <c r="G2629" s="4">
        <v>3112.2</v>
      </c>
    </row>
    <row r="2630" spans="1:7" x14ac:dyDescent="0.25">
      <c r="A2630" s="2" t="s">
        <v>3983</v>
      </c>
      <c r="B2630" s="3">
        <v>41547</v>
      </c>
      <c r="C2630" s="20" t="str">
        <f>VLOOKUP(D2630,Quotas!A:B,2,FALSE)</f>
        <v>Manager 13</v>
      </c>
      <c r="D2630" s="2" t="s">
        <v>55</v>
      </c>
      <c r="E2630" s="22" t="str">
        <f t="shared" si="41"/>
        <v>Q3</v>
      </c>
      <c r="F2630" s="22" t="str">
        <f>VLOOKUP(C2630,Quotas!R:S,2,FALSE)</f>
        <v>ST</v>
      </c>
      <c r="G2630" s="4">
        <v>11411.4</v>
      </c>
    </row>
    <row r="2631" spans="1:7" x14ac:dyDescent="0.25">
      <c r="A2631" s="2" t="s">
        <v>3984</v>
      </c>
      <c r="B2631" s="3">
        <v>41547</v>
      </c>
      <c r="C2631" s="20" t="str">
        <f>VLOOKUP(D2631,Quotas!A:B,2,FALSE)</f>
        <v>Manager 13</v>
      </c>
      <c r="D2631" s="2" t="s">
        <v>55</v>
      </c>
      <c r="E2631" s="22" t="str">
        <f t="shared" si="41"/>
        <v>Q3</v>
      </c>
      <c r="F2631" s="22" t="str">
        <f>VLOOKUP(C2631,Quotas!R:S,2,FALSE)</f>
        <v>ST</v>
      </c>
      <c r="G2631" s="4">
        <v>8299.2000000000007</v>
      </c>
    </row>
    <row r="2632" spans="1:7" x14ac:dyDescent="0.25">
      <c r="A2632" s="2" t="s">
        <v>3842</v>
      </c>
      <c r="B2632" s="3">
        <v>41547</v>
      </c>
      <c r="C2632" s="20" t="str">
        <f>VLOOKUP(D2632,Quotas!A:B,2,FALSE)</f>
        <v>Manager 15</v>
      </c>
      <c r="D2632" s="2" t="s">
        <v>58</v>
      </c>
      <c r="E2632" s="22" t="str">
        <f t="shared" si="41"/>
        <v>Q3</v>
      </c>
      <c r="F2632" s="22" t="str">
        <f>VLOOKUP(C2632,Quotas!R:S,2,FALSE)</f>
        <v>AU</v>
      </c>
      <c r="G2632" s="4">
        <v>18673.21</v>
      </c>
    </row>
    <row r="2633" spans="1:7" x14ac:dyDescent="0.25">
      <c r="A2633" s="2" t="s">
        <v>4173</v>
      </c>
      <c r="B2633" s="3">
        <v>41547</v>
      </c>
      <c r="C2633" s="20" t="str">
        <f>VLOOKUP(D2633,Quotas!A:B,2,FALSE)</f>
        <v>Manager 15</v>
      </c>
      <c r="D2633" s="2" t="s">
        <v>60</v>
      </c>
      <c r="E2633" s="22" t="str">
        <f t="shared" si="41"/>
        <v>Q3</v>
      </c>
      <c r="F2633" s="22" t="str">
        <f>VLOOKUP(C2633,Quotas!R:S,2,FALSE)</f>
        <v>AU</v>
      </c>
      <c r="G2633" s="4">
        <v>3112.2</v>
      </c>
    </row>
    <row r="2634" spans="1:7" x14ac:dyDescent="0.25">
      <c r="A2634" s="2" t="s">
        <v>4174</v>
      </c>
      <c r="B2634" s="3">
        <v>41547</v>
      </c>
      <c r="C2634" s="20" t="str">
        <f>VLOOKUP(D2634,Quotas!A:B,2,FALSE)</f>
        <v>Manager 15</v>
      </c>
      <c r="D2634" s="2" t="s">
        <v>61</v>
      </c>
      <c r="E2634" s="22" t="str">
        <f t="shared" si="41"/>
        <v>Q3</v>
      </c>
      <c r="F2634" s="22" t="str">
        <f>VLOOKUP(C2634,Quotas!R:S,2,FALSE)</f>
        <v>AU</v>
      </c>
      <c r="G2634" s="4">
        <v>3501.23</v>
      </c>
    </row>
    <row r="2635" spans="1:7" x14ac:dyDescent="0.25">
      <c r="A2635" s="2" t="s">
        <v>4177</v>
      </c>
      <c r="B2635" s="3">
        <v>41547</v>
      </c>
      <c r="C2635" s="20" t="str">
        <f>VLOOKUP(D2635,Quotas!A:B,2,FALSE)</f>
        <v>Manager 15</v>
      </c>
      <c r="D2635" s="2" t="s">
        <v>61</v>
      </c>
      <c r="E2635" s="22" t="str">
        <f t="shared" si="41"/>
        <v>Q3</v>
      </c>
      <c r="F2635" s="22" t="str">
        <f>VLOOKUP(C2635,Quotas!R:S,2,FALSE)</f>
        <v>AU</v>
      </c>
      <c r="G2635" s="4">
        <v>7469.28</v>
      </c>
    </row>
    <row r="2636" spans="1:7" x14ac:dyDescent="0.25">
      <c r="A2636" s="2" t="s">
        <v>1225</v>
      </c>
      <c r="B2636" s="3">
        <v>41547</v>
      </c>
      <c r="C2636" s="20" t="str">
        <f>VLOOKUP(D2636,Quotas!A:B,2,FALSE)</f>
        <v>Manager 15</v>
      </c>
      <c r="D2636" s="2" t="s">
        <v>62</v>
      </c>
      <c r="E2636" s="22" t="str">
        <f t="shared" si="41"/>
        <v>Q3</v>
      </c>
      <c r="F2636" s="22" t="str">
        <f>VLOOKUP(C2636,Quotas!R:S,2,FALSE)</f>
        <v>AU</v>
      </c>
      <c r="G2636" s="4">
        <v>70543.22</v>
      </c>
    </row>
    <row r="2637" spans="1:7" x14ac:dyDescent="0.25">
      <c r="A2637" s="2" t="s">
        <v>4175</v>
      </c>
      <c r="B2637" s="3">
        <v>41547</v>
      </c>
      <c r="C2637" s="20" t="str">
        <f>VLOOKUP(D2637,Quotas!A:B,2,FALSE)</f>
        <v>Manager 15</v>
      </c>
      <c r="D2637" s="2" t="s">
        <v>65</v>
      </c>
      <c r="E2637" s="22" t="str">
        <f t="shared" si="41"/>
        <v>Q3</v>
      </c>
      <c r="F2637" s="22" t="str">
        <f>VLOOKUP(C2637,Quotas!R:S,2,FALSE)</f>
        <v>AU</v>
      </c>
      <c r="G2637" s="4">
        <v>1556.1</v>
      </c>
    </row>
    <row r="2638" spans="1:7" x14ac:dyDescent="0.25">
      <c r="A2638" s="2" t="s">
        <v>4176</v>
      </c>
      <c r="B2638" s="3">
        <v>41547</v>
      </c>
      <c r="C2638" s="20" t="str">
        <f>VLOOKUP(D2638,Quotas!A:B,2,FALSE)</f>
        <v>Manager 15</v>
      </c>
      <c r="D2638" s="2" t="s">
        <v>65</v>
      </c>
      <c r="E2638" s="22" t="str">
        <f t="shared" si="41"/>
        <v>Q3</v>
      </c>
      <c r="F2638" s="22" t="str">
        <f>VLOOKUP(C2638,Quotas!R:S,2,FALSE)</f>
        <v>AU</v>
      </c>
      <c r="G2638" s="4">
        <v>24897.61</v>
      </c>
    </row>
    <row r="2639" spans="1:7" x14ac:dyDescent="0.25">
      <c r="A2639" s="2" t="s">
        <v>3557</v>
      </c>
      <c r="B2639" s="3">
        <v>41547</v>
      </c>
      <c r="C2639" s="20" t="str">
        <f>VLOOKUP(D2639,Quotas!A:B,2,FALSE)</f>
        <v>Manager 5</v>
      </c>
      <c r="D2639" s="2" t="s">
        <v>68</v>
      </c>
      <c r="E2639" s="22" t="str">
        <f t="shared" si="41"/>
        <v>Q3</v>
      </c>
      <c r="F2639" s="22" t="str">
        <f>VLOOKUP(C2639,Quotas!R:S,2,FALSE)</f>
        <v>SE</v>
      </c>
      <c r="G2639" s="4">
        <v>25700</v>
      </c>
    </row>
    <row r="2640" spans="1:7" x14ac:dyDescent="0.25">
      <c r="A2640" s="2" t="s">
        <v>2589</v>
      </c>
      <c r="B2640" s="3">
        <v>41547</v>
      </c>
      <c r="C2640" s="20" t="str">
        <f>VLOOKUP(D2640,Quotas!A:B,2,FALSE)</f>
        <v>Manager 12</v>
      </c>
      <c r="D2640" s="2" t="s">
        <v>73</v>
      </c>
      <c r="E2640" s="22" t="str">
        <f t="shared" si="41"/>
        <v>Q3</v>
      </c>
      <c r="F2640" s="22" t="str">
        <f>VLOOKUP(C2640,Quotas!R:S,2,FALSE)</f>
        <v>ST</v>
      </c>
      <c r="G2640" s="4">
        <v>7000</v>
      </c>
    </row>
    <row r="2641" spans="1:7" x14ac:dyDescent="0.25">
      <c r="A2641" s="2" t="s">
        <v>665</v>
      </c>
      <c r="B2641" s="3">
        <v>41547</v>
      </c>
      <c r="C2641" s="20" t="str">
        <f>VLOOKUP(D2641,Quotas!A:B,2,FALSE)</f>
        <v>Manager 5</v>
      </c>
      <c r="D2641" s="2" t="s">
        <v>74</v>
      </c>
      <c r="E2641" s="22" t="str">
        <f t="shared" si="41"/>
        <v>Q3</v>
      </c>
      <c r="F2641" s="22" t="str">
        <f>VLOOKUP(C2641,Quotas!R:S,2,FALSE)</f>
        <v>SE</v>
      </c>
      <c r="G2641" s="4">
        <v>3525</v>
      </c>
    </row>
    <row r="2642" spans="1:7" x14ac:dyDescent="0.25">
      <c r="A2642" s="2" t="s">
        <v>666</v>
      </c>
      <c r="B2642" s="3">
        <v>41547</v>
      </c>
      <c r="C2642" s="20" t="str">
        <f>VLOOKUP(D2642,Quotas!A:B,2,FALSE)</f>
        <v>Manager 5</v>
      </c>
      <c r="D2642" s="2" t="s">
        <v>74</v>
      </c>
      <c r="E2642" s="22" t="str">
        <f t="shared" si="41"/>
        <v>Q3</v>
      </c>
      <c r="F2642" s="22" t="str">
        <f>VLOOKUP(C2642,Quotas!R:S,2,FALSE)</f>
        <v>SE</v>
      </c>
      <c r="G2642" s="4">
        <v>27100</v>
      </c>
    </row>
    <row r="2643" spans="1:7" x14ac:dyDescent="0.25">
      <c r="A2643" s="2" t="s">
        <v>667</v>
      </c>
      <c r="B2643" s="3">
        <v>41547</v>
      </c>
      <c r="C2643" s="20" t="str">
        <f>VLOOKUP(D2643,Quotas!A:B,2,FALSE)</f>
        <v>Manager 5</v>
      </c>
      <c r="D2643" s="2" t="s">
        <v>74</v>
      </c>
      <c r="E2643" s="22" t="str">
        <f t="shared" si="41"/>
        <v>Q3</v>
      </c>
      <c r="F2643" s="22" t="str">
        <f>VLOOKUP(C2643,Quotas!R:S,2,FALSE)</f>
        <v>SE</v>
      </c>
      <c r="G2643" s="4">
        <v>46300</v>
      </c>
    </row>
    <row r="2644" spans="1:7" x14ac:dyDescent="0.25">
      <c r="A2644" s="2" t="s">
        <v>668</v>
      </c>
      <c r="B2644" s="3">
        <v>41547</v>
      </c>
      <c r="C2644" s="20" t="str">
        <f>VLOOKUP(D2644,Quotas!A:B,2,FALSE)</f>
        <v>Manager 5</v>
      </c>
      <c r="D2644" s="2" t="s">
        <v>74</v>
      </c>
      <c r="E2644" s="22" t="str">
        <f t="shared" si="41"/>
        <v>Q3</v>
      </c>
      <c r="F2644" s="22" t="str">
        <f>VLOOKUP(C2644,Quotas!R:S,2,FALSE)</f>
        <v>SE</v>
      </c>
      <c r="G2644" s="4">
        <v>103840</v>
      </c>
    </row>
    <row r="2645" spans="1:7" x14ac:dyDescent="0.25">
      <c r="A2645" s="2" t="s">
        <v>669</v>
      </c>
      <c r="B2645" s="3">
        <v>41547</v>
      </c>
      <c r="C2645" s="20" t="str">
        <f>VLOOKUP(D2645,Quotas!A:B,2,FALSE)</f>
        <v>Manager 5</v>
      </c>
      <c r="D2645" s="2" t="s">
        <v>74</v>
      </c>
      <c r="E2645" s="22" t="str">
        <f t="shared" si="41"/>
        <v>Q3</v>
      </c>
      <c r="F2645" s="22" t="str">
        <f>VLOOKUP(C2645,Quotas!R:S,2,FALSE)</f>
        <v>SE</v>
      </c>
      <c r="G2645" s="4">
        <v>9800</v>
      </c>
    </row>
    <row r="2646" spans="1:7" x14ac:dyDescent="0.25">
      <c r="A2646" s="2" t="s">
        <v>401</v>
      </c>
      <c r="B2646" s="3">
        <v>41547</v>
      </c>
      <c r="C2646" s="20" t="str">
        <f>VLOOKUP(D2646,Quotas!A:B,2,FALSE)</f>
        <v>Manager 3</v>
      </c>
      <c r="D2646" s="2" t="s">
        <v>77</v>
      </c>
      <c r="E2646" s="22" t="str">
        <f t="shared" si="41"/>
        <v>Q3</v>
      </c>
      <c r="F2646" s="22" t="str">
        <f>VLOOKUP(C2646,Quotas!R:S,2,FALSE)</f>
        <v>SE</v>
      </c>
      <c r="G2646" s="4">
        <v>22452.19</v>
      </c>
    </row>
    <row r="2647" spans="1:7" x14ac:dyDescent="0.25">
      <c r="A2647" s="2" t="s">
        <v>402</v>
      </c>
      <c r="B2647" s="3">
        <v>41547</v>
      </c>
      <c r="C2647" s="20" t="str">
        <f>VLOOKUP(D2647,Quotas!A:B,2,FALSE)</f>
        <v>Manager 3</v>
      </c>
      <c r="D2647" s="2" t="s">
        <v>77</v>
      </c>
      <c r="E2647" s="22" t="str">
        <f t="shared" si="41"/>
        <v>Q3</v>
      </c>
      <c r="F2647" s="22" t="str">
        <f>VLOOKUP(C2647,Quotas!R:S,2,FALSE)</f>
        <v>SE</v>
      </c>
      <c r="G2647" s="4">
        <v>10093.459999999999</v>
      </c>
    </row>
    <row r="2648" spans="1:7" x14ac:dyDescent="0.25">
      <c r="A2648" s="2" t="s">
        <v>357</v>
      </c>
      <c r="B2648" s="3">
        <v>41547</v>
      </c>
      <c r="C2648" s="20" t="str">
        <f>VLOOKUP(D2648,Quotas!A:B,2,FALSE)</f>
        <v>Manager 2</v>
      </c>
      <c r="D2648" s="2" t="s">
        <v>10</v>
      </c>
      <c r="E2648" s="22" t="str">
        <f t="shared" si="41"/>
        <v>Q3</v>
      </c>
      <c r="F2648" s="22" t="str">
        <f>VLOOKUP(C2648,Quotas!R:S,2,FALSE)</f>
        <v>AU</v>
      </c>
      <c r="G2648" s="4">
        <v>24093.62</v>
      </c>
    </row>
    <row r="2649" spans="1:7" x14ac:dyDescent="0.25">
      <c r="A2649" s="2" t="s">
        <v>358</v>
      </c>
      <c r="B2649" s="3">
        <v>41547</v>
      </c>
      <c r="C2649" s="20" t="str">
        <f>VLOOKUP(D2649,Quotas!A:B,2,FALSE)</f>
        <v>Manager 2</v>
      </c>
      <c r="D2649" s="2" t="s">
        <v>10</v>
      </c>
      <c r="E2649" s="22" t="str">
        <f t="shared" si="41"/>
        <v>Q3</v>
      </c>
      <c r="F2649" s="22" t="str">
        <f>VLOOKUP(C2649,Quotas!R:S,2,FALSE)</f>
        <v>AU</v>
      </c>
      <c r="G2649" s="4">
        <v>15561.01</v>
      </c>
    </row>
    <row r="2650" spans="1:7" x14ac:dyDescent="0.25">
      <c r="A2650" s="2" t="s">
        <v>434</v>
      </c>
      <c r="B2650" s="3">
        <v>41547</v>
      </c>
      <c r="C2650" s="20" t="str">
        <f>VLOOKUP(D2650,Quotas!A:B,2,FALSE)</f>
        <v>Manager 3</v>
      </c>
      <c r="D2650" s="2" t="s">
        <v>78</v>
      </c>
      <c r="E2650" s="22" t="str">
        <f t="shared" si="41"/>
        <v>Q3</v>
      </c>
      <c r="F2650" s="22" t="str">
        <f>VLOOKUP(C2650,Quotas!R:S,2,FALSE)</f>
        <v>SE</v>
      </c>
      <c r="G2650" s="4">
        <v>15380</v>
      </c>
    </row>
    <row r="2651" spans="1:7" x14ac:dyDescent="0.25">
      <c r="A2651" s="2" t="s">
        <v>435</v>
      </c>
      <c r="B2651" s="3">
        <v>41547</v>
      </c>
      <c r="C2651" s="20" t="str">
        <f>VLOOKUP(D2651,Quotas!A:B,2,FALSE)</f>
        <v>Manager 3</v>
      </c>
      <c r="D2651" s="2" t="s">
        <v>78</v>
      </c>
      <c r="E2651" s="22" t="str">
        <f t="shared" si="41"/>
        <v>Q3</v>
      </c>
      <c r="F2651" s="22" t="str">
        <f>VLOOKUP(C2651,Quotas!R:S,2,FALSE)</f>
        <v>SE</v>
      </c>
      <c r="G2651" s="4">
        <v>10900</v>
      </c>
    </row>
    <row r="2652" spans="1:7" x14ac:dyDescent="0.25">
      <c r="A2652" s="2" t="s">
        <v>436</v>
      </c>
      <c r="B2652" s="3">
        <v>41547</v>
      </c>
      <c r="C2652" s="20" t="str">
        <f>VLOOKUP(D2652,Quotas!A:B,2,FALSE)</f>
        <v>Manager 3</v>
      </c>
      <c r="D2652" s="2" t="s">
        <v>78</v>
      </c>
      <c r="E2652" s="22" t="str">
        <f t="shared" si="41"/>
        <v>Q3</v>
      </c>
      <c r="F2652" s="22" t="str">
        <f>VLOOKUP(C2652,Quotas!R:S,2,FALSE)</f>
        <v>SE</v>
      </c>
      <c r="G2652" s="4">
        <v>26237.73</v>
      </c>
    </row>
    <row r="2653" spans="1:7" x14ac:dyDescent="0.25">
      <c r="A2653" s="2" t="s">
        <v>2727</v>
      </c>
      <c r="B2653" s="3">
        <v>41547</v>
      </c>
      <c r="C2653" s="20" t="str">
        <f>VLOOKUP(D2653,Quotas!A:B,2,FALSE)</f>
        <v>Manager 12</v>
      </c>
      <c r="D2653" s="2" t="s">
        <v>79</v>
      </c>
      <c r="E2653" s="22" t="str">
        <f t="shared" si="41"/>
        <v>Q3</v>
      </c>
      <c r="F2653" s="22" t="str">
        <f>VLOOKUP(C2653,Quotas!R:S,2,FALSE)</f>
        <v>ST</v>
      </c>
      <c r="G2653" s="4">
        <v>0</v>
      </c>
    </row>
    <row r="2654" spans="1:7" x14ac:dyDescent="0.25">
      <c r="A2654" s="2" t="s">
        <v>2728</v>
      </c>
      <c r="B2654" s="3">
        <v>41547</v>
      </c>
      <c r="C2654" s="20" t="str">
        <f>VLOOKUP(D2654,Quotas!A:B,2,FALSE)</f>
        <v>Manager 12</v>
      </c>
      <c r="D2654" s="2" t="s">
        <v>79</v>
      </c>
      <c r="E2654" s="22" t="str">
        <f t="shared" si="41"/>
        <v>Q3</v>
      </c>
      <c r="F2654" s="22" t="str">
        <f>VLOOKUP(C2654,Quotas!R:S,2,FALSE)</f>
        <v>ST</v>
      </c>
      <c r="G2654" s="4">
        <v>1821.96</v>
      </c>
    </row>
    <row r="2655" spans="1:7" x14ac:dyDescent="0.25">
      <c r="A2655" s="2" t="s">
        <v>780</v>
      </c>
      <c r="B2655" s="3">
        <v>41547</v>
      </c>
      <c r="C2655" s="20" t="str">
        <f>VLOOKUP(D2655,Quotas!A:B,2,FALSE)</f>
        <v>Manager 5</v>
      </c>
      <c r="D2655" s="2" t="s">
        <v>83</v>
      </c>
      <c r="E2655" s="22" t="str">
        <f t="shared" si="41"/>
        <v>Q3</v>
      </c>
      <c r="F2655" s="22" t="str">
        <f>VLOOKUP(C2655,Quotas!R:S,2,FALSE)</f>
        <v>SE</v>
      </c>
      <c r="G2655" s="4">
        <v>3572.92</v>
      </c>
    </row>
    <row r="2656" spans="1:7" x14ac:dyDescent="0.25">
      <c r="A2656" s="2" t="s">
        <v>468</v>
      </c>
      <c r="B2656" s="3">
        <v>41547</v>
      </c>
      <c r="C2656" s="20" t="str">
        <f>VLOOKUP(D2656,Quotas!A:B,2,FALSE)</f>
        <v>Manager 4</v>
      </c>
      <c r="D2656" s="2" t="s">
        <v>85</v>
      </c>
      <c r="E2656" s="22" t="str">
        <f t="shared" si="41"/>
        <v>Q3</v>
      </c>
      <c r="F2656" s="22" t="str">
        <f>VLOOKUP(C2656,Quotas!R:S,2,FALSE)</f>
        <v>IN</v>
      </c>
      <c r="G2656" s="4">
        <v>4462.76</v>
      </c>
    </row>
    <row r="2657" spans="1:7" x14ac:dyDescent="0.25">
      <c r="A2657" s="2" t="s">
        <v>1970</v>
      </c>
      <c r="B2657" s="3">
        <v>41547</v>
      </c>
      <c r="C2657" s="20" t="str">
        <f>VLOOKUP(D2657,Quotas!A:B,2,FALSE)</f>
        <v>Manager 4</v>
      </c>
      <c r="D2657" s="2" t="s">
        <v>87</v>
      </c>
      <c r="E2657" s="22" t="str">
        <f t="shared" si="41"/>
        <v>Q3</v>
      </c>
      <c r="F2657" s="22" t="str">
        <f>VLOOKUP(C2657,Quotas!R:S,2,FALSE)</f>
        <v>IN</v>
      </c>
      <c r="G2657" s="4">
        <v>23890</v>
      </c>
    </row>
    <row r="2658" spans="1:7" x14ac:dyDescent="0.25">
      <c r="A2658" s="2" t="s">
        <v>523</v>
      </c>
      <c r="B2658" s="3">
        <v>41547</v>
      </c>
      <c r="C2658" s="20" t="str">
        <f>VLOOKUP(D2658,Quotas!A:B,2,FALSE)</f>
        <v>Manager 4</v>
      </c>
      <c r="D2658" s="2" t="s">
        <v>88</v>
      </c>
      <c r="E2658" s="22" t="str">
        <f t="shared" si="41"/>
        <v>Q3</v>
      </c>
      <c r="F2658" s="22" t="str">
        <f>VLOOKUP(C2658,Quotas!R:S,2,FALSE)</f>
        <v>IN</v>
      </c>
      <c r="G2658" s="4">
        <v>4481.05</v>
      </c>
    </row>
    <row r="2659" spans="1:7" x14ac:dyDescent="0.25">
      <c r="A2659" s="2" t="s">
        <v>524</v>
      </c>
      <c r="B2659" s="3">
        <v>41547</v>
      </c>
      <c r="C2659" s="20" t="str">
        <f>VLOOKUP(D2659,Quotas!A:B,2,FALSE)</f>
        <v>Manager 4</v>
      </c>
      <c r="D2659" s="2" t="s">
        <v>88</v>
      </c>
      <c r="E2659" s="22" t="str">
        <f t="shared" si="41"/>
        <v>Q3</v>
      </c>
      <c r="F2659" s="22" t="str">
        <f>VLOOKUP(C2659,Quotas!R:S,2,FALSE)</f>
        <v>IN</v>
      </c>
      <c r="G2659" s="4">
        <v>10745.56</v>
      </c>
    </row>
    <row r="2660" spans="1:7" x14ac:dyDescent="0.25">
      <c r="A2660" s="2" t="s">
        <v>522</v>
      </c>
      <c r="B2660" s="3">
        <v>41547</v>
      </c>
      <c r="C2660" s="20" t="str">
        <f>VLOOKUP(D2660,Quotas!A:B,2,FALSE)</f>
        <v>Manager 4</v>
      </c>
      <c r="D2660" s="2" t="s">
        <v>89</v>
      </c>
      <c r="E2660" s="22" t="str">
        <f t="shared" si="41"/>
        <v>Q3</v>
      </c>
      <c r="F2660" s="22" t="str">
        <f>VLOOKUP(C2660,Quotas!R:S,2,FALSE)</f>
        <v>IN</v>
      </c>
      <c r="G2660" s="4">
        <v>11699.98</v>
      </c>
    </row>
    <row r="2661" spans="1:7" x14ac:dyDescent="0.25">
      <c r="A2661" s="2" t="s">
        <v>570</v>
      </c>
      <c r="B2661" s="3">
        <v>41547</v>
      </c>
      <c r="C2661" s="20" t="str">
        <f>VLOOKUP(D2661,Quotas!A:B,2,FALSE)</f>
        <v>Manager 4</v>
      </c>
      <c r="D2661" s="2" t="s">
        <v>90</v>
      </c>
      <c r="E2661" s="22" t="str">
        <f t="shared" si="41"/>
        <v>Q3</v>
      </c>
      <c r="F2661" s="22" t="str">
        <f>VLOOKUP(C2661,Quotas!R:S,2,FALSE)</f>
        <v>IN</v>
      </c>
      <c r="G2661" s="4">
        <v>21099.53</v>
      </c>
    </row>
    <row r="2662" spans="1:7" x14ac:dyDescent="0.25">
      <c r="A2662" s="2" t="s">
        <v>571</v>
      </c>
      <c r="B2662" s="3">
        <v>41547</v>
      </c>
      <c r="C2662" s="20" t="str">
        <f>VLOOKUP(D2662,Quotas!A:B,2,FALSE)</f>
        <v>Manager 4</v>
      </c>
      <c r="D2662" s="2" t="s">
        <v>90</v>
      </c>
      <c r="E2662" s="22" t="str">
        <f t="shared" si="41"/>
        <v>Q3</v>
      </c>
      <c r="F2662" s="22" t="str">
        <f>VLOOKUP(C2662,Quotas!R:S,2,FALSE)</f>
        <v>IN</v>
      </c>
      <c r="G2662" s="4">
        <v>768.18</v>
      </c>
    </row>
    <row r="2663" spans="1:7" x14ac:dyDescent="0.25">
      <c r="A2663" s="2" t="s">
        <v>572</v>
      </c>
      <c r="B2663" s="3">
        <v>41547</v>
      </c>
      <c r="C2663" s="20" t="str">
        <f>VLOOKUP(D2663,Quotas!A:B,2,FALSE)</f>
        <v>Manager 4</v>
      </c>
      <c r="D2663" s="2" t="s">
        <v>91</v>
      </c>
      <c r="E2663" s="22" t="str">
        <f t="shared" si="41"/>
        <v>Q3</v>
      </c>
      <c r="F2663" s="22" t="str">
        <f>VLOOKUP(C2663,Quotas!R:S,2,FALSE)</f>
        <v>IN</v>
      </c>
      <c r="G2663" s="4">
        <v>768.18</v>
      </c>
    </row>
    <row r="2664" spans="1:7" x14ac:dyDescent="0.25">
      <c r="A2664" s="2" t="s">
        <v>1892</v>
      </c>
      <c r="B2664" s="3">
        <v>41547</v>
      </c>
      <c r="C2664" s="20" t="str">
        <f>VLOOKUP(D2664,Quotas!A:B,2,FALSE)</f>
        <v>Manager 14</v>
      </c>
      <c r="D2664" s="2" t="s">
        <v>92</v>
      </c>
      <c r="E2664" s="22" t="str">
        <f t="shared" si="41"/>
        <v>Q3</v>
      </c>
      <c r="F2664" s="22" t="str">
        <f>VLOOKUP(C2664,Quotas!R:S,2,FALSE)</f>
        <v>IN</v>
      </c>
      <c r="G2664" s="4">
        <v>11891.62</v>
      </c>
    </row>
    <row r="2665" spans="1:7" x14ac:dyDescent="0.25">
      <c r="A2665" s="2" t="s">
        <v>3753</v>
      </c>
      <c r="B2665" s="3">
        <v>41547</v>
      </c>
      <c r="C2665" s="20" t="str">
        <f>VLOOKUP(D2665,Quotas!A:B,2,FALSE)</f>
        <v>Manager 14</v>
      </c>
      <c r="D2665" s="2" t="s">
        <v>94</v>
      </c>
      <c r="E2665" s="22" t="str">
        <f t="shared" si="41"/>
        <v>Q3</v>
      </c>
      <c r="F2665" s="22" t="str">
        <f>VLOOKUP(C2665,Quotas!R:S,2,FALSE)</f>
        <v>IN</v>
      </c>
      <c r="G2665" s="4">
        <v>3786.03</v>
      </c>
    </row>
    <row r="2666" spans="1:7" x14ac:dyDescent="0.25">
      <c r="A2666" s="2" t="s">
        <v>1853</v>
      </c>
      <c r="B2666" s="3">
        <v>41547</v>
      </c>
      <c r="C2666" s="20" t="str">
        <f>VLOOKUP(D2666,Quotas!A:B,2,FALSE)</f>
        <v>Manager 14</v>
      </c>
      <c r="D2666" s="2" t="s">
        <v>96</v>
      </c>
      <c r="E2666" s="22" t="str">
        <f t="shared" si="41"/>
        <v>Q3</v>
      </c>
      <c r="F2666" s="22" t="str">
        <f>VLOOKUP(C2666,Quotas!R:S,2,FALSE)</f>
        <v>IN</v>
      </c>
      <c r="G2666" s="4">
        <v>5487</v>
      </c>
    </row>
    <row r="2667" spans="1:7" x14ac:dyDescent="0.25">
      <c r="A2667" s="2" t="s">
        <v>1826</v>
      </c>
      <c r="B2667" s="3">
        <v>41547</v>
      </c>
      <c r="C2667" s="20" t="str">
        <f>VLOOKUP(D2667,Quotas!A:B,2,FALSE)</f>
        <v>Manager 14</v>
      </c>
      <c r="D2667" s="2" t="s">
        <v>97</v>
      </c>
      <c r="E2667" s="22" t="str">
        <f t="shared" si="41"/>
        <v>Q3</v>
      </c>
      <c r="F2667" s="22" t="str">
        <f>VLOOKUP(C2667,Quotas!R:S,2,FALSE)</f>
        <v>IN</v>
      </c>
      <c r="G2667" s="4">
        <v>5487</v>
      </c>
    </row>
    <row r="2668" spans="1:7" x14ac:dyDescent="0.25">
      <c r="A2668" s="2" t="s">
        <v>1925</v>
      </c>
      <c r="B2668" s="3">
        <v>41548</v>
      </c>
      <c r="C2668" s="20" t="str">
        <f>VLOOKUP(D2668,Quotas!A:B,2,FALSE)</f>
        <v>Manager 14</v>
      </c>
      <c r="D2668" s="2" t="s">
        <v>104</v>
      </c>
      <c r="E2668" s="22" t="str">
        <f t="shared" si="41"/>
        <v>Q4</v>
      </c>
      <c r="F2668" s="22" t="str">
        <f>VLOOKUP(C2668,Quotas!R:S,2,FALSE)</f>
        <v>IN</v>
      </c>
      <c r="G2668" s="4">
        <v>0</v>
      </c>
    </row>
    <row r="2669" spans="1:7" x14ac:dyDescent="0.25">
      <c r="A2669" s="2" t="s">
        <v>600</v>
      </c>
      <c r="B2669" s="3">
        <v>41548</v>
      </c>
      <c r="C2669" s="20" t="str">
        <f>VLOOKUP(D2669,Quotas!A:B,2,FALSE)</f>
        <v>Manager 4</v>
      </c>
      <c r="D2669" s="2" t="s">
        <v>106</v>
      </c>
      <c r="E2669" s="22" t="str">
        <f t="shared" si="41"/>
        <v>Q4</v>
      </c>
      <c r="F2669" s="22" t="str">
        <f>VLOOKUP(C2669,Quotas!R:S,2,FALSE)</f>
        <v>IN</v>
      </c>
      <c r="G2669" s="4">
        <v>5304.1</v>
      </c>
    </row>
    <row r="2670" spans="1:7" x14ac:dyDescent="0.25">
      <c r="A2670" s="2" t="s">
        <v>824</v>
      </c>
      <c r="B2670" s="3">
        <v>41548</v>
      </c>
      <c r="C2670" s="20" t="str">
        <f>VLOOKUP(D2670,Quotas!A:B,2,FALSE)</f>
        <v>Manager 5</v>
      </c>
      <c r="D2670" s="2" t="s">
        <v>127</v>
      </c>
      <c r="E2670" s="22" t="str">
        <f t="shared" si="41"/>
        <v>Q4</v>
      </c>
      <c r="F2670" s="22" t="str">
        <f>VLOOKUP(C2670,Quotas!R:S,2,FALSE)</f>
        <v>SE</v>
      </c>
      <c r="G2670" s="4">
        <v>13894.1</v>
      </c>
    </row>
    <row r="2671" spans="1:7" x14ac:dyDescent="0.25">
      <c r="A2671" s="2" t="s">
        <v>573</v>
      </c>
      <c r="B2671" s="3">
        <v>41548</v>
      </c>
      <c r="C2671" s="20" t="str">
        <f>VLOOKUP(D2671,Quotas!A:B,2,FALSE)</f>
        <v>Manager 4</v>
      </c>
      <c r="D2671" s="2" t="s">
        <v>91</v>
      </c>
      <c r="E2671" s="22" t="str">
        <f t="shared" si="41"/>
        <v>Q4</v>
      </c>
      <c r="F2671" s="22" t="str">
        <f>VLOOKUP(C2671,Quotas!R:S,2,FALSE)</f>
        <v>IN</v>
      </c>
      <c r="G2671" s="4">
        <v>5000</v>
      </c>
    </row>
    <row r="2672" spans="1:7" x14ac:dyDescent="0.25">
      <c r="A2672" s="2" t="s">
        <v>1854</v>
      </c>
      <c r="B2672" s="3">
        <v>41548</v>
      </c>
      <c r="C2672" s="20" t="str">
        <f>VLOOKUP(D2672,Quotas!A:B,2,FALSE)</f>
        <v>Manager 14</v>
      </c>
      <c r="D2672" s="2" t="s">
        <v>96</v>
      </c>
      <c r="E2672" s="22" t="str">
        <f t="shared" si="41"/>
        <v>Q4</v>
      </c>
      <c r="F2672" s="22" t="str">
        <f>VLOOKUP(C2672,Quotas!R:S,2,FALSE)</f>
        <v>IN</v>
      </c>
      <c r="G2672" s="4">
        <v>27200</v>
      </c>
    </row>
    <row r="2673" spans="1:7" x14ac:dyDescent="0.25">
      <c r="A2673" s="2" t="s">
        <v>2617</v>
      </c>
      <c r="B2673" s="3">
        <v>41549</v>
      </c>
      <c r="C2673" s="20" t="str">
        <f>VLOOKUP(D2673,Quotas!A:B,2,FALSE)</f>
        <v>Manager 12</v>
      </c>
      <c r="D2673" s="2" t="s">
        <v>137</v>
      </c>
      <c r="E2673" s="22" t="str">
        <f t="shared" si="41"/>
        <v>Q4</v>
      </c>
      <c r="F2673" s="22" t="str">
        <f>VLOOKUP(C2673,Quotas!R:S,2,FALSE)</f>
        <v>ST</v>
      </c>
      <c r="G2673" s="4">
        <v>0</v>
      </c>
    </row>
    <row r="2674" spans="1:7" x14ac:dyDescent="0.25">
      <c r="A2674" s="2" t="s">
        <v>2618</v>
      </c>
      <c r="B2674" s="3">
        <v>41549</v>
      </c>
      <c r="C2674" s="20" t="str">
        <f>VLOOKUP(D2674,Quotas!A:B,2,FALSE)</f>
        <v>Manager 12</v>
      </c>
      <c r="D2674" s="2" t="s">
        <v>137</v>
      </c>
      <c r="E2674" s="22" t="str">
        <f t="shared" si="41"/>
        <v>Q4</v>
      </c>
      <c r="F2674" s="22" t="str">
        <f>VLOOKUP(C2674,Quotas!R:S,2,FALSE)</f>
        <v>ST</v>
      </c>
      <c r="G2674" s="4">
        <v>2997.04</v>
      </c>
    </row>
    <row r="2675" spans="1:7" x14ac:dyDescent="0.25">
      <c r="A2675" s="2" t="s">
        <v>993</v>
      </c>
      <c r="B2675" s="3">
        <v>41549</v>
      </c>
      <c r="C2675" s="20" t="str">
        <f>VLOOKUP(D2675,Quotas!A:B,2,FALSE)</f>
        <v>Manager 16</v>
      </c>
      <c r="D2675" s="2" t="s">
        <v>141</v>
      </c>
      <c r="E2675" s="22" t="str">
        <f t="shared" si="41"/>
        <v>Q4</v>
      </c>
      <c r="F2675" s="22" t="str">
        <f>VLOOKUP(C2675,Quotas!R:S,2,FALSE)</f>
        <v>SE</v>
      </c>
      <c r="G2675" s="4">
        <v>0</v>
      </c>
    </row>
    <row r="2676" spans="1:7" x14ac:dyDescent="0.25">
      <c r="A2676" s="2" t="s">
        <v>4178</v>
      </c>
      <c r="B2676" s="3">
        <v>41549</v>
      </c>
      <c r="C2676" s="20" t="str">
        <f>VLOOKUP(D2676,Quotas!A:B,2,FALSE)</f>
        <v>Manager 15</v>
      </c>
      <c r="D2676" s="2" t="s">
        <v>65</v>
      </c>
      <c r="E2676" s="22" t="str">
        <f t="shared" si="41"/>
        <v>Q4</v>
      </c>
      <c r="F2676" s="22" t="str">
        <f>VLOOKUP(C2676,Quotas!R:S,2,FALSE)</f>
        <v>AU</v>
      </c>
      <c r="G2676" s="4">
        <v>0</v>
      </c>
    </row>
    <row r="2677" spans="1:7" x14ac:dyDescent="0.25">
      <c r="A2677" s="2" t="s">
        <v>2451</v>
      </c>
      <c r="B2677" s="3">
        <v>41550</v>
      </c>
      <c r="C2677" s="20" t="str">
        <f>VLOOKUP(D2677,Quotas!A:B,2,FALSE)</f>
        <v>Manager 11</v>
      </c>
      <c r="D2677" s="2" t="s">
        <v>107</v>
      </c>
      <c r="E2677" s="22" t="str">
        <f t="shared" si="41"/>
        <v>Q4</v>
      </c>
      <c r="F2677" s="22" t="str">
        <f>VLOOKUP(C2677,Quotas!R:S,2,FALSE)</f>
        <v>IN</v>
      </c>
      <c r="G2677" s="4">
        <v>6000</v>
      </c>
    </row>
    <row r="2678" spans="1:7" x14ac:dyDescent="0.25">
      <c r="A2678" s="2" t="s">
        <v>1082</v>
      </c>
      <c r="B2678" s="3">
        <v>41550</v>
      </c>
      <c r="C2678" s="20" t="str">
        <f>VLOOKUP(D2678,Quotas!A:B,2,FALSE)</f>
        <v>Manager 16</v>
      </c>
      <c r="D2678" s="2" t="s">
        <v>118</v>
      </c>
      <c r="E2678" s="22" t="str">
        <f t="shared" si="41"/>
        <v>Q4</v>
      </c>
      <c r="F2678" s="22" t="str">
        <f>VLOOKUP(C2678,Quotas!R:S,2,FALSE)</f>
        <v>SE</v>
      </c>
      <c r="G2678" s="4">
        <v>0</v>
      </c>
    </row>
    <row r="2679" spans="1:7" x14ac:dyDescent="0.25">
      <c r="A2679" s="2" t="s">
        <v>618</v>
      </c>
      <c r="B2679" s="3">
        <v>41550</v>
      </c>
      <c r="C2679" s="20" t="str">
        <f>VLOOKUP(D2679,Quotas!A:B,2,FALSE)</f>
        <v>Manager 5</v>
      </c>
      <c r="D2679" s="2" t="s">
        <v>128</v>
      </c>
      <c r="E2679" s="22" t="str">
        <f t="shared" si="41"/>
        <v>Q4</v>
      </c>
      <c r="F2679" s="22" t="str">
        <f>VLOOKUP(C2679,Quotas!R:S,2,FALSE)</f>
        <v>SE</v>
      </c>
      <c r="G2679" s="4">
        <v>14900</v>
      </c>
    </row>
    <row r="2680" spans="1:7" x14ac:dyDescent="0.25">
      <c r="A2680" s="2" t="s">
        <v>3985</v>
      </c>
      <c r="B2680" s="3">
        <v>41550</v>
      </c>
      <c r="C2680" s="20" t="str">
        <f>VLOOKUP(D2680,Quotas!A:B,2,FALSE)</f>
        <v>Manager 13</v>
      </c>
      <c r="D2680" s="2" t="s">
        <v>55</v>
      </c>
      <c r="E2680" s="22" t="str">
        <f t="shared" si="41"/>
        <v>Q4</v>
      </c>
      <c r="F2680" s="22" t="str">
        <f>VLOOKUP(C2680,Quotas!R:S,2,FALSE)</f>
        <v>ST</v>
      </c>
      <c r="G2680" s="4">
        <v>0</v>
      </c>
    </row>
    <row r="2681" spans="1:7" x14ac:dyDescent="0.25">
      <c r="A2681" s="2" t="s">
        <v>1226</v>
      </c>
      <c r="B2681" s="3">
        <v>41550</v>
      </c>
      <c r="C2681" s="20" t="str">
        <f>VLOOKUP(D2681,Quotas!A:B,2,FALSE)</f>
        <v>Manager 15</v>
      </c>
      <c r="D2681" s="2" t="s">
        <v>62</v>
      </c>
      <c r="E2681" s="22" t="str">
        <f t="shared" si="41"/>
        <v>Q4</v>
      </c>
      <c r="F2681" s="22" t="str">
        <f>VLOOKUP(C2681,Quotas!R:S,2,FALSE)</f>
        <v>AU</v>
      </c>
      <c r="G2681" s="4">
        <v>0</v>
      </c>
    </row>
    <row r="2682" spans="1:7" x14ac:dyDescent="0.25">
      <c r="A2682" s="2" t="s">
        <v>3598</v>
      </c>
      <c r="B2682" s="3">
        <v>41551</v>
      </c>
      <c r="C2682" s="20" t="str">
        <f>VLOOKUP(D2682,Quotas!A:B,2,FALSE)</f>
        <v>Manager 16</v>
      </c>
      <c r="D2682" s="2" t="s">
        <v>134</v>
      </c>
      <c r="E2682" s="22" t="str">
        <f t="shared" si="41"/>
        <v>Q4</v>
      </c>
      <c r="F2682" s="22" t="str">
        <f>VLOOKUP(C2682,Quotas!R:S,2,FALSE)</f>
        <v>SE</v>
      </c>
      <c r="G2682" s="4">
        <v>2130</v>
      </c>
    </row>
    <row r="2683" spans="1:7" x14ac:dyDescent="0.25">
      <c r="A2683" s="2" t="s">
        <v>3599</v>
      </c>
      <c r="B2683" s="3">
        <v>41551</v>
      </c>
      <c r="C2683" s="20" t="str">
        <f>VLOOKUP(D2683,Quotas!A:B,2,FALSE)</f>
        <v>Manager 16</v>
      </c>
      <c r="D2683" s="2" t="s">
        <v>134</v>
      </c>
      <c r="E2683" s="22" t="str">
        <f t="shared" si="41"/>
        <v>Q4</v>
      </c>
      <c r="F2683" s="22" t="str">
        <f>VLOOKUP(C2683,Quotas!R:S,2,FALSE)</f>
        <v>SE</v>
      </c>
      <c r="G2683" s="4">
        <v>2295</v>
      </c>
    </row>
    <row r="2684" spans="1:7" x14ac:dyDescent="0.25">
      <c r="A2684" s="2" t="s">
        <v>2619</v>
      </c>
      <c r="B2684" s="3">
        <v>41551</v>
      </c>
      <c r="C2684" s="20" t="str">
        <f>VLOOKUP(D2684,Quotas!A:B,2,FALSE)</f>
        <v>Manager 12</v>
      </c>
      <c r="D2684" s="2" t="s">
        <v>137</v>
      </c>
      <c r="E2684" s="22" t="str">
        <f t="shared" si="41"/>
        <v>Q4</v>
      </c>
      <c r="F2684" s="22" t="str">
        <f>VLOOKUP(C2684,Quotas!R:S,2,FALSE)</f>
        <v>ST</v>
      </c>
      <c r="G2684" s="4">
        <v>10379.709999999999</v>
      </c>
    </row>
    <row r="2685" spans="1:7" x14ac:dyDescent="0.25">
      <c r="A2685" s="2" t="s">
        <v>994</v>
      </c>
      <c r="B2685" s="3">
        <v>41551</v>
      </c>
      <c r="C2685" s="20" t="str">
        <f>VLOOKUP(D2685,Quotas!A:B,2,FALSE)</f>
        <v>Manager 16</v>
      </c>
      <c r="D2685" s="2" t="s">
        <v>139</v>
      </c>
      <c r="E2685" s="22" t="str">
        <f t="shared" si="41"/>
        <v>Q4</v>
      </c>
      <c r="F2685" s="22" t="str">
        <f>VLOOKUP(C2685,Quotas!R:S,2,FALSE)</f>
        <v>SE</v>
      </c>
      <c r="G2685" s="4">
        <v>1389.41</v>
      </c>
    </row>
    <row r="2686" spans="1:7" x14ac:dyDescent="0.25">
      <c r="A2686" s="2" t="s">
        <v>1620</v>
      </c>
      <c r="B2686" s="3">
        <v>41551</v>
      </c>
      <c r="C2686" s="20" t="str">
        <f>VLOOKUP(D2686,Quotas!A:B,2,FALSE)</f>
        <v>Manager 6</v>
      </c>
      <c r="D2686" s="2" t="s">
        <v>40</v>
      </c>
      <c r="E2686" s="22" t="str">
        <f t="shared" si="41"/>
        <v>Q4</v>
      </c>
      <c r="F2686" s="22" t="str">
        <f>VLOOKUP(C2686,Quotas!R:S,2,FALSE)</f>
        <v>AU</v>
      </c>
      <c r="G2686" s="4">
        <v>4800</v>
      </c>
    </row>
    <row r="2687" spans="1:7" x14ac:dyDescent="0.25">
      <c r="A2687" s="2" t="s">
        <v>1621</v>
      </c>
      <c r="B2687" s="3">
        <v>41551</v>
      </c>
      <c r="C2687" s="20" t="str">
        <f>VLOOKUP(D2687,Quotas!A:B,2,FALSE)</f>
        <v>Manager 6</v>
      </c>
      <c r="D2687" s="2" t="s">
        <v>40</v>
      </c>
      <c r="E2687" s="22" t="str">
        <f t="shared" si="41"/>
        <v>Q4</v>
      </c>
      <c r="F2687" s="22" t="str">
        <f>VLOOKUP(C2687,Quotas!R:S,2,FALSE)</f>
        <v>AU</v>
      </c>
      <c r="G2687" s="4">
        <v>1281.67</v>
      </c>
    </row>
    <row r="2688" spans="1:7" x14ac:dyDescent="0.25">
      <c r="A2688" s="2" t="s">
        <v>3481</v>
      </c>
      <c r="B2688" s="3">
        <v>41551</v>
      </c>
      <c r="C2688" s="20" t="str">
        <f>VLOOKUP(D2688,Quotas!A:B,2,FALSE)</f>
        <v>Manager 6</v>
      </c>
      <c r="D2688" s="2" t="s">
        <v>41</v>
      </c>
      <c r="E2688" s="22" t="str">
        <f t="shared" si="41"/>
        <v>Q4</v>
      </c>
      <c r="F2688" s="22" t="str">
        <f>VLOOKUP(C2688,Quotas!R:S,2,FALSE)</f>
        <v>AU</v>
      </c>
      <c r="G2688" s="4">
        <v>4950</v>
      </c>
    </row>
    <row r="2689" spans="1:7" x14ac:dyDescent="0.25">
      <c r="A2689" s="2" t="s">
        <v>3261</v>
      </c>
      <c r="B2689" s="3">
        <v>41551</v>
      </c>
      <c r="C2689" s="20" t="str">
        <f>VLOOKUP(D2689,Quotas!A:B,2,FALSE)</f>
        <v>Manager 13</v>
      </c>
      <c r="D2689" s="2" t="s">
        <v>51</v>
      </c>
      <c r="E2689" s="22" t="str">
        <f t="shared" si="41"/>
        <v>Q4</v>
      </c>
      <c r="F2689" s="22" t="str">
        <f>VLOOKUP(C2689,Quotas!R:S,2,FALSE)</f>
        <v>ST</v>
      </c>
      <c r="G2689" s="4">
        <v>11411.4</v>
      </c>
    </row>
    <row r="2690" spans="1:7" x14ac:dyDescent="0.25">
      <c r="A2690" s="2" t="s">
        <v>3259</v>
      </c>
      <c r="B2690" s="3">
        <v>41551</v>
      </c>
      <c r="C2690" s="20" t="str">
        <f>VLOOKUP(D2690,Quotas!A:B,2,FALSE)</f>
        <v>Manager 13</v>
      </c>
      <c r="D2690" s="2" t="s">
        <v>54</v>
      </c>
      <c r="E2690" s="22" t="str">
        <f t="shared" si="41"/>
        <v>Q4</v>
      </c>
      <c r="F2690" s="22" t="str">
        <f>VLOOKUP(C2690,Quotas!R:S,2,FALSE)</f>
        <v>ST</v>
      </c>
      <c r="G2690" s="4">
        <v>2400</v>
      </c>
    </row>
    <row r="2691" spans="1:7" x14ac:dyDescent="0.25">
      <c r="A2691" s="2" t="s">
        <v>3260</v>
      </c>
      <c r="B2691" s="3">
        <v>41551</v>
      </c>
      <c r="C2691" s="20" t="str">
        <f>VLOOKUP(D2691,Quotas!A:B,2,FALSE)</f>
        <v>Manager 13</v>
      </c>
      <c r="D2691" s="2" t="s">
        <v>54</v>
      </c>
      <c r="E2691" s="22" t="str">
        <f t="shared" ref="E2691:E2754" si="42">"Q"&amp;ROUNDUP(MONTH(B2691)/3,0)</f>
        <v>Q4</v>
      </c>
      <c r="F2691" s="22" t="str">
        <f>VLOOKUP(C2691,Quotas!R:S,2,FALSE)</f>
        <v>ST</v>
      </c>
      <c r="G2691" s="4">
        <v>30000</v>
      </c>
    </row>
    <row r="2692" spans="1:7" x14ac:dyDescent="0.25">
      <c r="A2692" s="2" t="s">
        <v>2729</v>
      </c>
      <c r="B2692" s="3">
        <v>41551</v>
      </c>
      <c r="C2692" s="20" t="str">
        <f>VLOOKUP(D2692,Quotas!A:B,2,FALSE)</f>
        <v>Manager 12</v>
      </c>
      <c r="D2692" s="2" t="s">
        <v>79</v>
      </c>
      <c r="E2692" s="22" t="str">
        <f t="shared" si="42"/>
        <v>Q4</v>
      </c>
      <c r="F2692" s="22" t="str">
        <f>VLOOKUP(C2692,Quotas!R:S,2,FALSE)</f>
        <v>ST</v>
      </c>
      <c r="G2692" s="4">
        <v>0</v>
      </c>
    </row>
    <row r="2693" spans="1:7" x14ac:dyDescent="0.25">
      <c r="A2693" s="2" t="s">
        <v>2013</v>
      </c>
      <c r="B2693" s="3">
        <v>41554</v>
      </c>
      <c r="C2693" s="20" t="str">
        <f>VLOOKUP(D2693,Quotas!A:B,2,FALSE)</f>
        <v>Manager 14</v>
      </c>
      <c r="D2693" s="2" t="s">
        <v>98</v>
      </c>
      <c r="E2693" s="22" t="str">
        <f t="shared" si="42"/>
        <v>Q4</v>
      </c>
      <c r="F2693" s="22" t="str">
        <f>VLOOKUP(C2693,Quotas!R:S,2,FALSE)</f>
        <v>IN</v>
      </c>
      <c r="G2693" s="4">
        <v>5487</v>
      </c>
    </row>
    <row r="2694" spans="1:7" x14ac:dyDescent="0.25">
      <c r="A2694" s="2" t="s">
        <v>2014</v>
      </c>
      <c r="B2694" s="3">
        <v>41554</v>
      </c>
      <c r="C2694" s="20" t="str">
        <f>VLOOKUP(D2694,Quotas!A:B,2,FALSE)</f>
        <v>Manager 14</v>
      </c>
      <c r="D2694" s="2" t="s">
        <v>98</v>
      </c>
      <c r="E2694" s="22" t="str">
        <f t="shared" si="42"/>
        <v>Q4</v>
      </c>
      <c r="F2694" s="22" t="str">
        <f>VLOOKUP(C2694,Quotas!R:S,2,FALSE)</f>
        <v>IN</v>
      </c>
      <c r="G2694" s="4">
        <v>14700</v>
      </c>
    </row>
    <row r="2695" spans="1:7" x14ac:dyDescent="0.25">
      <c r="A2695" s="2" t="s">
        <v>2452</v>
      </c>
      <c r="B2695" s="3">
        <v>41554</v>
      </c>
      <c r="C2695" s="20" t="str">
        <f>VLOOKUP(D2695,Quotas!A:B,2,FALSE)</f>
        <v>Manager 11</v>
      </c>
      <c r="D2695" s="2" t="s">
        <v>112</v>
      </c>
      <c r="E2695" s="22" t="str">
        <f t="shared" si="42"/>
        <v>Q4</v>
      </c>
      <c r="F2695" s="22" t="str">
        <f>VLOOKUP(C2695,Quotas!R:S,2,FALSE)</f>
        <v>IN</v>
      </c>
      <c r="G2695" s="4">
        <v>3150</v>
      </c>
    </row>
    <row r="2696" spans="1:7" x14ac:dyDescent="0.25">
      <c r="A2696" s="2" t="s">
        <v>2226</v>
      </c>
      <c r="B2696" s="3">
        <v>41554</v>
      </c>
      <c r="C2696" s="20" t="str">
        <f>VLOOKUP(D2696,Quotas!A:B,2,FALSE)</f>
        <v>Manager 9</v>
      </c>
      <c r="D2696" s="2" t="s">
        <v>15</v>
      </c>
      <c r="E2696" s="22" t="str">
        <f t="shared" si="42"/>
        <v>Q4</v>
      </c>
      <c r="F2696" s="22" t="str">
        <f>VLOOKUP(C2696,Quotas!R:S,2,FALSE)</f>
        <v>AU</v>
      </c>
      <c r="G2696" s="4">
        <v>29047.21</v>
      </c>
    </row>
    <row r="2697" spans="1:7" x14ac:dyDescent="0.25">
      <c r="A2697" s="2" t="s">
        <v>844</v>
      </c>
      <c r="B2697" s="3">
        <v>41554</v>
      </c>
      <c r="C2697" s="20" t="str">
        <f>VLOOKUP(D2697,Quotas!A:B,2,FALSE)</f>
        <v>Manager 16</v>
      </c>
      <c r="D2697" s="2" t="s">
        <v>133</v>
      </c>
      <c r="E2697" s="22" t="str">
        <f t="shared" si="42"/>
        <v>Q4</v>
      </c>
      <c r="F2697" s="22" t="str">
        <f>VLOOKUP(C2697,Quotas!R:S,2,FALSE)</f>
        <v>SE</v>
      </c>
      <c r="G2697" s="4">
        <v>29700</v>
      </c>
    </row>
    <row r="2698" spans="1:7" x14ac:dyDescent="0.25">
      <c r="A2698" s="2" t="s">
        <v>845</v>
      </c>
      <c r="B2698" s="3">
        <v>41554</v>
      </c>
      <c r="C2698" s="20" t="str">
        <f>VLOOKUP(D2698,Quotas!A:B,2,FALSE)</f>
        <v>Manager 16</v>
      </c>
      <c r="D2698" s="2" t="s">
        <v>133</v>
      </c>
      <c r="E2698" s="22" t="str">
        <f t="shared" si="42"/>
        <v>Q4</v>
      </c>
      <c r="F2698" s="22" t="str">
        <f>VLOOKUP(C2698,Quotas!R:S,2,FALSE)</f>
        <v>SE</v>
      </c>
      <c r="G2698" s="4">
        <v>31306.67</v>
      </c>
    </row>
    <row r="2699" spans="1:7" x14ac:dyDescent="0.25">
      <c r="A2699" s="2" t="s">
        <v>361</v>
      </c>
      <c r="B2699" s="3">
        <v>41554</v>
      </c>
      <c r="C2699" s="20" t="str">
        <f>VLOOKUP(D2699,Quotas!A:B,2,FALSE)</f>
        <v>Manager 2</v>
      </c>
      <c r="D2699" s="2" t="s">
        <v>5</v>
      </c>
      <c r="E2699" s="22" t="str">
        <f t="shared" si="42"/>
        <v>Q4</v>
      </c>
      <c r="F2699" s="22" t="str">
        <f>VLOOKUP(C2699,Quotas!R:S,2,FALSE)</f>
        <v>AU</v>
      </c>
      <c r="G2699" s="4">
        <v>12448.8</v>
      </c>
    </row>
    <row r="2700" spans="1:7" x14ac:dyDescent="0.25">
      <c r="A2700" s="2" t="s">
        <v>3376</v>
      </c>
      <c r="B2700" s="3">
        <v>41554</v>
      </c>
      <c r="C2700" s="20" t="str">
        <f>VLOOKUP(D2700,Quotas!A:B,2,FALSE)</f>
        <v>Manager 13</v>
      </c>
      <c r="D2700" s="2" t="s">
        <v>50</v>
      </c>
      <c r="E2700" s="22" t="str">
        <f t="shared" si="42"/>
        <v>Q4</v>
      </c>
      <c r="F2700" s="22" t="str">
        <f>VLOOKUP(C2700,Quotas!R:S,2,FALSE)</f>
        <v>ST</v>
      </c>
      <c r="G2700" s="4">
        <v>13400</v>
      </c>
    </row>
    <row r="2701" spans="1:7" x14ac:dyDescent="0.25">
      <c r="A2701" s="2" t="s">
        <v>4179</v>
      </c>
      <c r="B2701" s="3">
        <v>41554</v>
      </c>
      <c r="C2701" s="20" t="str">
        <f>VLOOKUP(D2701,Quotas!A:B,2,FALSE)</f>
        <v>Manager 15</v>
      </c>
      <c r="D2701" s="2" t="s">
        <v>57</v>
      </c>
      <c r="E2701" s="22" t="str">
        <f t="shared" si="42"/>
        <v>Q4</v>
      </c>
      <c r="F2701" s="22" t="str">
        <f>VLOOKUP(C2701,Quotas!R:S,2,FALSE)</f>
        <v>AU</v>
      </c>
      <c r="G2701" s="4">
        <v>15561.01</v>
      </c>
    </row>
    <row r="2702" spans="1:7" x14ac:dyDescent="0.25">
      <c r="A2702" s="2" t="s">
        <v>3843</v>
      </c>
      <c r="B2702" s="3">
        <v>41554</v>
      </c>
      <c r="C2702" s="20" t="str">
        <f>VLOOKUP(D2702,Quotas!A:B,2,FALSE)</f>
        <v>Manager 15</v>
      </c>
      <c r="D2702" s="2" t="s">
        <v>58</v>
      </c>
      <c r="E2702" s="22" t="str">
        <f t="shared" si="42"/>
        <v>Q4</v>
      </c>
      <c r="F2702" s="22" t="str">
        <f>VLOOKUP(C2702,Quotas!R:S,2,FALSE)</f>
        <v>AU</v>
      </c>
      <c r="G2702" s="4">
        <v>10350</v>
      </c>
    </row>
    <row r="2703" spans="1:7" x14ac:dyDescent="0.25">
      <c r="A2703" s="2" t="s">
        <v>910</v>
      </c>
      <c r="B2703" s="3">
        <v>41555</v>
      </c>
      <c r="C2703" s="20" t="str">
        <f>VLOOKUP(D2703,Quotas!A:B,2,FALSE)</f>
        <v>Manager 5</v>
      </c>
      <c r="D2703" s="2" t="s">
        <v>123</v>
      </c>
      <c r="E2703" s="22" t="str">
        <f t="shared" si="42"/>
        <v>Q4</v>
      </c>
      <c r="F2703" s="22" t="str">
        <f>VLOOKUP(C2703,Quotas!R:S,2,FALSE)</f>
        <v>SE</v>
      </c>
      <c r="G2703" s="4">
        <v>8871.43</v>
      </c>
    </row>
    <row r="2704" spans="1:7" x14ac:dyDescent="0.25">
      <c r="A2704" s="2" t="s">
        <v>2634</v>
      </c>
      <c r="B2704" s="3">
        <v>41555</v>
      </c>
      <c r="C2704" s="20" t="str">
        <f>VLOOKUP(D2704,Quotas!A:B,2,FALSE)</f>
        <v>Manager 12</v>
      </c>
      <c r="D2704" s="2" t="s">
        <v>129</v>
      </c>
      <c r="E2704" s="22" t="str">
        <f t="shared" si="42"/>
        <v>Q4</v>
      </c>
      <c r="F2704" s="22" t="str">
        <f>VLOOKUP(C2704,Quotas!R:S,2,FALSE)</f>
        <v>ST</v>
      </c>
      <c r="G2704" s="4">
        <v>7500</v>
      </c>
    </row>
    <row r="2705" spans="1:7" x14ac:dyDescent="0.25">
      <c r="A2705" s="2" t="s">
        <v>2620</v>
      </c>
      <c r="B2705" s="3">
        <v>41555</v>
      </c>
      <c r="C2705" s="20" t="str">
        <f>VLOOKUP(D2705,Quotas!A:B,2,FALSE)</f>
        <v>Manager 12</v>
      </c>
      <c r="D2705" s="2" t="s">
        <v>137</v>
      </c>
      <c r="E2705" s="22" t="str">
        <f t="shared" si="42"/>
        <v>Q4</v>
      </c>
      <c r="F2705" s="22" t="str">
        <f>VLOOKUP(C2705,Quotas!R:S,2,FALSE)</f>
        <v>ST</v>
      </c>
      <c r="G2705" s="4">
        <v>0</v>
      </c>
    </row>
    <row r="2706" spans="1:7" x14ac:dyDescent="0.25">
      <c r="A2706" s="2" t="s">
        <v>995</v>
      </c>
      <c r="B2706" s="3">
        <v>41555</v>
      </c>
      <c r="C2706" s="20" t="str">
        <f>VLOOKUP(D2706,Quotas!A:B,2,FALSE)</f>
        <v>Manager 16</v>
      </c>
      <c r="D2706" s="2" t="s">
        <v>143</v>
      </c>
      <c r="E2706" s="22" t="str">
        <f t="shared" si="42"/>
        <v>Q4</v>
      </c>
      <c r="F2706" s="22" t="str">
        <f>VLOOKUP(C2706,Quotas!R:S,2,FALSE)</f>
        <v>SE</v>
      </c>
      <c r="G2706" s="4">
        <v>0</v>
      </c>
    </row>
    <row r="2707" spans="1:7" x14ac:dyDescent="0.25">
      <c r="A2707" s="2" t="s">
        <v>2855</v>
      </c>
      <c r="B2707" s="3">
        <v>41555</v>
      </c>
      <c r="C2707" s="20" t="str">
        <f>VLOOKUP(D2707,Quotas!A:B,2,FALSE)</f>
        <v>Manager 13</v>
      </c>
      <c r="D2707" s="2" t="s">
        <v>38</v>
      </c>
      <c r="E2707" s="22" t="str">
        <f t="shared" si="42"/>
        <v>Q4</v>
      </c>
      <c r="F2707" s="22" t="str">
        <f>VLOOKUP(C2707,Quotas!R:S,2,FALSE)</f>
        <v>ST</v>
      </c>
      <c r="G2707" s="4">
        <v>0</v>
      </c>
    </row>
    <row r="2708" spans="1:7" x14ac:dyDescent="0.25">
      <c r="A2708" s="2" t="s">
        <v>2856</v>
      </c>
      <c r="B2708" s="3">
        <v>41555</v>
      </c>
      <c r="C2708" s="20" t="str">
        <f>VLOOKUP(D2708,Quotas!A:B,2,FALSE)</f>
        <v>Manager 13</v>
      </c>
      <c r="D2708" s="2" t="s">
        <v>38</v>
      </c>
      <c r="E2708" s="22" t="str">
        <f t="shared" si="42"/>
        <v>Q4</v>
      </c>
      <c r="F2708" s="22" t="str">
        <f>VLOOKUP(C2708,Quotas!R:S,2,FALSE)</f>
        <v>ST</v>
      </c>
      <c r="G2708" s="4">
        <v>4149.6000000000004</v>
      </c>
    </row>
    <row r="2709" spans="1:7" x14ac:dyDescent="0.25">
      <c r="A2709" s="2" t="s">
        <v>1174</v>
      </c>
      <c r="B2709" s="3">
        <v>41555</v>
      </c>
      <c r="C2709" s="20" t="str">
        <f>VLOOKUP(D2709,Quotas!A:B,2,FALSE)</f>
        <v>Manager 6</v>
      </c>
      <c r="D2709" s="2" t="s">
        <v>43</v>
      </c>
      <c r="E2709" s="22" t="str">
        <f t="shared" si="42"/>
        <v>Q4</v>
      </c>
      <c r="F2709" s="22" t="str">
        <f>VLOOKUP(C2709,Quotas!R:S,2,FALSE)</f>
        <v>AU</v>
      </c>
      <c r="G2709" s="4">
        <v>67949.72</v>
      </c>
    </row>
    <row r="2710" spans="1:7" x14ac:dyDescent="0.25">
      <c r="A2710" s="2" t="s">
        <v>3844</v>
      </c>
      <c r="B2710" s="3">
        <v>41555</v>
      </c>
      <c r="C2710" s="20" t="str">
        <f>VLOOKUP(D2710,Quotas!A:B,2,FALSE)</f>
        <v>Manager 15</v>
      </c>
      <c r="D2710" s="2" t="s">
        <v>58</v>
      </c>
      <c r="E2710" s="22" t="str">
        <f t="shared" si="42"/>
        <v>Q4</v>
      </c>
      <c r="F2710" s="22" t="str">
        <f>VLOOKUP(C2710,Quotas!R:S,2,FALSE)</f>
        <v>AU</v>
      </c>
      <c r="G2710" s="4">
        <v>1556.1</v>
      </c>
    </row>
    <row r="2711" spans="1:7" x14ac:dyDescent="0.25">
      <c r="A2711" s="2" t="s">
        <v>1227</v>
      </c>
      <c r="B2711" s="3">
        <v>41555</v>
      </c>
      <c r="C2711" s="20" t="str">
        <f>VLOOKUP(D2711,Quotas!A:B,2,FALSE)</f>
        <v>Manager 15</v>
      </c>
      <c r="D2711" s="2" t="s">
        <v>62</v>
      </c>
      <c r="E2711" s="22" t="str">
        <f t="shared" si="42"/>
        <v>Q4</v>
      </c>
      <c r="F2711" s="22" t="str">
        <f>VLOOKUP(C2711,Quotas!R:S,2,FALSE)</f>
        <v>AU</v>
      </c>
      <c r="G2711" s="4">
        <v>12448.8</v>
      </c>
    </row>
    <row r="2712" spans="1:7" x14ac:dyDescent="0.25">
      <c r="A2712" s="2" t="s">
        <v>2590</v>
      </c>
      <c r="B2712" s="3">
        <v>41555</v>
      </c>
      <c r="C2712" s="20" t="str">
        <f>VLOOKUP(D2712,Quotas!A:B,2,FALSE)</f>
        <v>Manager 12</v>
      </c>
      <c r="D2712" s="2" t="s">
        <v>73</v>
      </c>
      <c r="E2712" s="22" t="str">
        <f t="shared" si="42"/>
        <v>Q4</v>
      </c>
      <c r="F2712" s="22" t="str">
        <f>VLOOKUP(C2712,Quotas!R:S,2,FALSE)</f>
        <v>ST</v>
      </c>
      <c r="G2712" s="4">
        <v>0</v>
      </c>
    </row>
    <row r="2713" spans="1:7" x14ac:dyDescent="0.25">
      <c r="A2713" s="2" t="s">
        <v>525</v>
      </c>
      <c r="B2713" s="3">
        <v>41555</v>
      </c>
      <c r="C2713" s="20" t="str">
        <f>VLOOKUP(D2713,Quotas!A:B,2,FALSE)</f>
        <v>Manager 4</v>
      </c>
      <c r="D2713" s="2" t="s">
        <v>89</v>
      </c>
      <c r="E2713" s="22" t="str">
        <f t="shared" si="42"/>
        <v>Q4</v>
      </c>
      <c r="F2713" s="22" t="str">
        <f>VLOOKUP(C2713,Quotas!R:S,2,FALSE)</f>
        <v>IN</v>
      </c>
      <c r="G2713" s="4">
        <v>537.5</v>
      </c>
    </row>
    <row r="2714" spans="1:7" x14ac:dyDescent="0.25">
      <c r="A2714" s="2" t="s">
        <v>526</v>
      </c>
      <c r="B2714" s="3">
        <v>41555</v>
      </c>
      <c r="C2714" s="20" t="str">
        <f>VLOOKUP(D2714,Quotas!A:B,2,FALSE)</f>
        <v>Manager 4</v>
      </c>
      <c r="D2714" s="2" t="s">
        <v>89</v>
      </c>
      <c r="E2714" s="22" t="str">
        <f t="shared" si="42"/>
        <v>Q4</v>
      </c>
      <c r="F2714" s="22" t="str">
        <f>VLOOKUP(C2714,Quotas!R:S,2,FALSE)</f>
        <v>IN</v>
      </c>
      <c r="G2714" s="4">
        <v>1250</v>
      </c>
    </row>
    <row r="2715" spans="1:7" x14ac:dyDescent="0.25">
      <c r="A2715" s="2" t="s">
        <v>1083</v>
      </c>
      <c r="B2715" s="3">
        <v>41556</v>
      </c>
      <c r="C2715" s="20" t="str">
        <f>VLOOKUP(D2715,Quotas!A:B,2,FALSE)</f>
        <v>Manager 16</v>
      </c>
      <c r="D2715" s="2" t="s">
        <v>118</v>
      </c>
      <c r="E2715" s="22" t="str">
        <f t="shared" si="42"/>
        <v>Q4</v>
      </c>
      <c r="F2715" s="22" t="str">
        <f>VLOOKUP(C2715,Quotas!R:S,2,FALSE)</f>
        <v>SE</v>
      </c>
      <c r="G2715" s="4">
        <v>21755</v>
      </c>
    </row>
    <row r="2716" spans="1:7" x14ac:dyDescent="0.25">
      <c r="A2716" s="2" t="s">
        <v>825</v>
      </c>
      <c r="B2716" s="3">
        <v>41556</v>
      </c>
      <c r="C2716" s="20" t="str">
        <f>VLOOKUP(D2716,Quotas!A:B,2,FALSE)</f>
        <v>Manager 5</v>
      </c>
      <c r="D2716" s="2" t="s">
        <v>127</v>
      </c>
      <c r="E2716" s="22" t="str">
        <f t="shared" si="42"/>
        <v>Q4</v>
      </c>
      <c r="F2716" s="22" t="str">
        <f>VLOOKUP(C2716,Quotas!R:S,2,FALSE)</f>
        <v>SE</v>
      </c>
      <c r="G2716" s="4">
        <v>8700</v>
      </c>
    </row>
    <row r="2717" spans="1:7" x14ac:dyDescent="0.25">
      <c r="A2717" s="2" t="s">
        <v>2227</v>
      </c>
      <c r="B2717" s="3">
        <v>41556</v>
      </c>
      <c r="C2717" s="20" t="str">
        <f>VLOOKUP(D2717,Quotas!A:B,2,FALSE)</f>
        <v>Manager 9</v>
      </c>
      <c r="D2717" s="2" t="s">
        <v>16</v>
      </c>
      <c r="E2717" s="22" t="str">
        <f t="shared" si="42"/>
        <v>Q4</v>
      </c>
      <c r="F2717" s="22" t="str">
        <f>VLOOKUP(C2717,Quotas!R:S,2,FALSE)</f>
        <v>AU</v>
      </c>
      <c r="G2717" s="4">
        <v>15048</v>
      </c>
    </row>
    <row r="2718" spans="1:7" x14ac:dyDescent="0.25">
      <c r="A2718" s="2" t="s">
        <v>996</v>
      </c>
      <c r="B2718" s="3">
        <v>41556</v>
      </c>
      <c r="C2718" s="20" t="str">
        <f>VLOOKUP(D2718,Quotas!A:B,2,FALSE)</f>
        <v>Manager 16</v>
      </c>
      <c r="D2718" s="2" t="s">
        <v>139</v>
      </c>
      <c r="E2718" s="22" t="str">
        <f t="shared" si="42"/>
        <v>Q4</v>
      </c>
      <c r="F2718" s="22" t="str">
        <f>VLOOKUP(C2718,Quotas!R:S,2,FALSE)</f>
        <v>SE</v>
      </c>
      <c r="G2718" s="4">
        <v>1400</v>
      </c>
    </row>
    <row r="2719" spans="1:7" x14ac:dyDescent="0.25">
      <c r="A2719" s="2" t="s">
        <v>1622</v>
      </c>
      <c r="B2719" s="3">
        <v>41556</v>
      </c>
      <c r="C2719" s="20" t="str">
        <f>VLOOKUP(D2719,Quotas!A:B,2,FALSE)</f>
        <v>Manager 6</v>
      </c>
      <c r="D2719" s="2" t="s">
        <v>40</v>
      </c>
      <c r="E2719" s="22" t="str">
        <f t="shared" si="42"/>
        <v>Q4</v>
      </c>
      <c r="F2719" s="22" t="str">
        <f>VLOOKUP(C2719,Quotas!R:S,2,FALSE)</f>
        <v>AU</v>
      </c>
      <c r="G2719" s="4">
        <v>3313.38</v>
      </c>
    </row>
    <row r="2720" spans="1:7" x14ac:dyDescent="0.25">
      <c r="A2720" s="2" t="s">
        <v>1623</v>
      </c>
      <c r="B2720" s="3">
        <v>41556</v>
      </c>
      <c r="C2720" s="20" t="str">
        <f>VLOOKUP(D2720,Quotas!A:B,2,FALSE)</f>
        <v>Manager 6</v>
      </c>
      <c r="D2720" s="2" t="s">
        <v>40</v>
      </c>
      <c r="E2720" s="22" t="str">
        <f t="shared" si="42"/>
        <v>Q4</v>
      </c>
      <c r="F2720" s="22" t="str">
        <f>VLOOKUP(C2720,Quotas!R:S,2,FALSE)</f>
        <v>AU</v>
      </c>
      <c r="G2720" s="4">
        <v>1413.33</v>
      </c>
    </row>
    <row r="2721" spans="1:7" x14ac:dyDescent="0.25">
      <c r="A2721" s="2" t="s">
        <v>1471</v>
      </c>
      <c r="B2721" s="3">
        <v>41556</v>
      </c>
      <c r="C2721" s="20" t="str">
        <f>VLOOKUP(D2721,Quotas!A:B,2,FALSE)</f>
        <v>Manager 6</v>
      </c>
      <c r="D2721" s="2" t="s">
        <v>44</v>
      </c>
      <c r="E2721" s="22" t="str">
        <f t="shared" si="42"/>
        <v>Q4</v>
      </c>
      <c r="F2721" s="22" t="str">
        <f>VLOOKUP(C2721,Quotas!R:S,2,FALSE)</f>
        <v>AU</v>
      </c>
      <c r="G2721" s="4">
        <v>25416.31</v>
      </c>
    </row>
    <row r="2722" spans="1:7" x14ac:dyDescent="0.25">
      <c r="A2722" s="2" t="s">
        <v>3262</v>
      </c>
      <c r="B2722" s="3">
        <v>41556</v>
      </c>
      <c r="C2722" s="20" t="str">
        <f>VLOOKUP(D2722,Quotas!A:B,2,FALSE)</f>
        <v>Manager 13</v>
      </c>
      <c r="D2722" s="2" t="s">
        <v>51</v>
      </c>
      <c r="E2722" s="22" t="str">
        <f t="shared" si="42"/>
        <v>Q4</v>
      </c>
      <c r="F2722" s="22" t="str">
        <f>VLOOKUP(C2722,Quotas!R:S,2,FALSE)</f>
        <v>ST</v>
      </c>
      <c r="G2722" s="4">
        <v>3241.88</v>
      </c>
    </row>
    <row r="2723" spans="1:7" x14ac:dyDescent="0.25">
      <c r="A2723" s="2" t="s">
        <v>2591</v>
      </c>
      <c r="B2723" s="3">
        <v>41556</v>
      </c>
      <c r="C2723" s="20" t="str">
        <f>VLOOKUP(D2723,Quotas!A:B,2,FALSE)</f>
        <v>Manager 12</v>
      </c>
      <c r="D2723" s="2" t="s">
        <v>73</v>
      </c>
      <c r="E2723" s="22" t="str">
        <f t="shared" si="42"/>
        <v>Q4</v>
      </c>
      <c r="F2723" s="22" t="str">
        <f>VLOOKUP(C2723,Quotas!R:S,2,FALSE)</f>
        <v>ST</v>
      </c>
      <c r="G2723" s="4">
        <v>0</v>
      </c>
    </row>
    <row r="2724" spans="1:7" x14ac:dyDescent="0.25">
      <c r="A2724" s="2" t="s">
        <v>2592</v>
      </c>
      <c r="B2724" s="3">
        <v>41556</v>
      </c>
      <c r="C2724" s="20" t="str">
        <f>VLOOKUP(D2724,Quotas!A:B,2,FALSE)</f>
        <v>Manager 12</v>
      </c>
      <c r="D2724" s="2" t="s">
        <v>73</v>
      </c>
      <c r="E2724" s="22" t="str">
        <f t="shared" si="42"/>
        <v>Q4</v>
      </c>
      <c r="F2724" s="22" t="str">
        <f>VLOOKUP(C2724,Quotas!R:S,2,FALSE)</f>
        <v>ST</v>
      </c>
      <c r="G2724" s="4">
        <v>17550</v>
      </c>
    </row>
    <row r="2725" spans="1:7" x14ac:dyDescent="0.25">
      <c r="A2725" s="2" t="s">
        <v>2730</v>
      </c>
      <c r="B2725" s="3">
        <v>41556</v>
      </c>
      <c r="C2725" s="20" t="str">
        <f>VLOOKUP(D2725,Quotas!A:B,2,FALSE)</f>
        <v>Manager 12</v>
      </c>
      <c r="D2725" s="2" t="s">
        <v>79</v>
      </c>
      <c r="E2725" s="22" t="str">
        <f t="shared" si="42"/>
        <v>Q4</v>
      </c>
      <c r="F2725" s="22" t="str">
        <f>VLOOKUP(C2725,Quotas!R:S,2,FALSE)</f>
        <v>ST</v>
      </c>
      <c r="G2725" s="4">
        <v>0</v>
      </c>
    </row>
    <row r="2726" spans="1:7" x14ac:dyDescent="0.25">
      <c r="A2726" s="2" t="s">
        <v>1926</v>
      </c>
      <c r="B2726" s="3">
        <v>41557</v>
      </c>
      <c r="C2726" s="20" t="str">
        <f>VLOOKUP(D2726,Quotas!A:B,2,FALSE)</f>
        <v>Manager 14</v>
      </c>
      <c r="D2726" s="2" t="s">
        <v>104</v>
      </c>
      <c r="E2726" s="22" t="str">
        <f t="shared" si="42"/>
        <v>Q4</v>
      </c>
      <c r="F2726" s="22" t="str">
        <f>VLOOKUP(C2726,Quotas!R:S,2,FALSE)</f>
        <v>IN</v>
      </c>
      <c r="G2726" s="4">
        <v>-8700</v>
      </c>
    </row>
    <row r="2727" spans="1:7" x14ac:dyDescent="0.25">
      <c r="A2727" s="2" t="s">
        <v>2453</v>
      </c>
      <c r="B2727" s="3">
        <v>41557</v>
      </c>
      <c r="C2727" s="20" t="str">
        <f>VLOOKUP(D2727,Quotas!A:B,2,FALSE)</f>
        <v>Manager 11</v>
      </c>
      <c r="D2727" s="2" t="s">
        <v>107</v>
      </c>
      <c r="E2727" s="22" t="str">
        <f t="shared" si="42"/>
        <v>Q4</v>
      </c>
      <c r="F2727" s="22" t="str">
        <f>VLOOKUP(C2727,Quotas!R:S,2,FALSE)</f>
        <v>IN</v>
      </c>
      <c r="G2727" s="4">
        <v>7363</v>
      </c>
    </row>
    <row r="2728" spans="1:7" x14ac:dyDescent="0.25">
      <c r="A2728" s="2" t="s">
        <v>2454</v>
      </c>
      <c r="B2728" s="3">
        <v>41557</v>
      </c>
      <c r="C2728" s="20" t="str">
        <f>VLOOKUP(D2728,Quotas!A:B,2,FALSE)</f>
        <v>Manager 11</v>
      </c>
      <c r="D2728" s="2" t="s">
        <v>108</v>
      </c>
      <c r="E2728" s="22" t="str">
        <f t="shared" si="42"/>
        <v>Q4</v>
      </c>
      <c r="F2728" s="22" t="str">
        <f>VLOOKUP(C2728,Quotas!R:S,2,FALSE)</f>
        <v>IN</v>
      </c>
      <c r="G2728" s="4">
        <v>9350</v>
      </c>
    </row>
    <row r="2729" spans="1:7" x14ac:dyDescent="0.25">
      <c r="A2729" s="2" t="s">
        <v>363</v>
      </c>
      <c r="B2729" s="3">
        <v>41557</v>
      </c>
      <c r="C2729" s="20" t="str">
        <f>VLOOKUP(D2729,Quotas!A:B,2,FALSE)</f>
        <v>Manager 2</v>
      </c>
      <c r="D2729" s="2" t="s">
        <v>4</v>
      </c>
      <c r="E2729" s="22" t="str">
        <f t="shared" si="42"/>
        <v>Q4</v>
      </c>
      <c r="F2729" s="22" t="str">
        <f>VLOOKUP(C2729,Quotas!R:S,2,FALSE)</f>
        <v>AU</v>
      </c>
      <c r="G2729" s="4">
        <v>24794.91</v>
      </c>
    </row>
    <row r="2730" spans="1:7" x14ac:dyDescent="0.25">
      <c r="A2730" s="2" t="s">
        <v>362</v>
      </c>
      <c r="B2730" s="3">
        <v>41557</v>
      </c>
      <c r="C2730" s="20" t="str">
        <f>VLOOKUP(D2730,Quotas!A:B,2,FALSE)</f>
        <v>Manager 2</v>
      </c>
      <c r="D2730" s="2" t="s">
        <v>5</v>
      </c>
      <c r="E2730" s="22" t="str">
        <f t="shared" si="42"/>
        <v>Q4</v>
      </c>
      <c r="F2730" s="22" t="str">
        <f>VLOOKUP(C2730,Quotas!R:S,2,FALSE)</f>
        <v>AU</v>
      </c>
      <c r="G2730" s="4">
        <v>31433.23</v>
      </c>
    </row>
    <row r="2731" spans="1:7" x14ac:dyDescent="0.25">
      <c r="A2731" s="2" t="s">
        <v>1472</v>
      </c>
      <c r="B2731" s="3">
        <v>41557</v>
      </c>
      <c r="C2731" s="20" t="str">
        <f>VLOOKUP(D2731,Quotas!A:B,2,FALSE)</f>
        <v>Manager 6</v>
      </c>
      <c r="D2731" s="2" t="s">
        <v>46</v>
      </c>
      <c r="E2731" s="22" t="str">
        <f t="shared" si="42"/>
        <v>Q4</v>
      </c>
      <c r="F2731" s="22" t="str">
        <f>VLOOKUP(C2731,Quotas!R:S,2,FALSE)</f>
        <v>AU</v>
      </c>
      <c r="G2731" s="4">
        <v>25935.01</v>
      </c>
    </row>
    <row r="2732" spans="1:7" x14ac:dyDescent="0.25">
      <c r="A2732" s="2" t="s">
        <v>3263</v>
      </c>
      <c r="B2732" s="3">
        <v>41557</v>
      </c>
      <c r="C2732" s="20" t="str">
        <f>VLOOKUP(D2732,Quotas!A:B,2,FALSE)</f>
        <v>Manager 13</v>
      </c>
      <c r="D2732" s="2" t="s">
        <v>51</v>
      </c>
      <c r="E2732" s="22" t="str">
        <f t="shared" si="42"/>
        <v>Q4</v>
      </c>
      <c r="F2732" s="22" t="str">
        <f>VLOOKUP(C2732,Quotas!R:S,2,FALSE)</f>
        <v>ST</v>
      </c>
      <c r="G2732" s="4">
        <v>259.35000000000002</v>
      </c>
    </row>
    <row r="2733" spans="1:7" x14ac:dyDescent="0.25">
      <c r="A2733" s="2" t="s">
        <v>2593</v>
      </c>
      <c r="B2733" s="3">
        <v>41557</v>
      </c>
      <c r="C2733" s="20" t="str">
        <f>VLOOKUP(D2733,Quotas!A:B,2,FALSE)</f>
        <v>Manager 12</v>
      </c>
      <c r="D2733" s="2" t="s">
        <v>73</v>
      </c>
      <c r="E2733" s="22" t="str">
        <f t="shared" si="42"/>
        <v>Q4</v>
      </c>
      <c r="F2733" s="22" t="str">
        <f>VLOOKUP(C2733,Quotas!R:S,2,FALSE)</f>
        <v>ST</v>
      </c>
      <c r="G2733" s="4">
        <v>0</v>
      </c>
    </row>
    <row r="2734" spans="1:7" x14ac:dyDescent="0.25">
      <c r="A2734" s="2" t="s">
        <v>2731</v>
      </c>
      <c r="B2734" s="3">
        <v>41557</v>
      </c>
      <c r="C2734" s="20" t="str">
        <f>VLOOKUP(D2734,Quotas!A:B,2,FALSE)</f>
        <v>Manager 12</v>
      </c>
      <c r="D2734" s="2" t="s">
        <v>79</v>
      </c>
      <c r="E2734" s="22" t="str">
        <f t="shared" si="42"/>
        <v>Q4</v>
      </c>
      <c r="F2734" s="22" t="str">
        <f>VLOOKUP(C2734,Quotas!R:S,2,FALSE)</f>
        <v>ST</v>
      </c>
      <c r="G2734" s="4">
        <v>541.66999999999996</v>
      </c>
    </row>
    <row r="2735" spans="1:7" x14ac:dyDescent="0.25">
      <c r="A2735" s="2" t="s">
        <v>2456</v>
      </c>
      <c r="B2735" s="3">
        <v>41558</v>
      </c>
      <c r="C2735" s="20" t="str">
        <f>VLOOKUP(D2735,Quotas!A:B,2,FALSE)</f>
        <v>Manager 11</v>
      </c>
      <c r="D2735" s="2" t="s">
        <v>107</v>
      </c>
      <c r="E2735" s="22" t="str">
        <f t="shared" si="42"/>
        <v>Q4</v>
      </c>
      <c r="F2735" s="22" t="str">
        <f>VLOOKUP(C2735,Quotas!R:S,2,FALSE)</f>
        <v>IN</v>
      </c>
      <c r="G2735" s="4">
        <v>3800</v>
      </c>
    </row>
    <row r="2736" spans="1:7" x14ac:dyDescent="0.25">
      <c r="A2736" s="2" t="s">
        <v>2455</v>
      </c>
      <c r="B2736" s="3">
        <v>41558</v>
      </c>
      <c r="C2736" s="20" t="str">
        <f>VLOOKUP(D2736,Quotas!A:B,2,FALSE)</f>
        <v>Manager 11</v>
      </c>
      <c r="D2736" s="2" t="s">
        <v>112</v>
      </c>
      <c r="E2736" s="22" t="str">
        <f t="shared" si="42"/>
        <v>Q4</v>
      </c>
      <c r="F2736" s="22" t="str">
        <f>VLOOKUP(C2736,Quotas!R:S,2,FALSE)</f>
        <v>IN</v>
      </c>
      <c r="G2736" s="4">
        <v>1000</v>
      </c>
    </row>
    <row r="2737" spans="1:7" x14ac:dyDescent="0.25">
      <c r="A2737" s="2" t="s">
        <v>2457</v>
      </c>
      <c r="B2737" s="3">
        <v>41558</v>
      </c>
      <c r="C2737" s="20" t="str">
        <f>VLOOKUP(D2737,Quotas!A:B,2,FALSE)</f>
        <v>Manager 11</v>
      </c>
      <c r="D2737" s="2" t="s">
        <v>112</v>
      </c>
      <c r="E2737" s="22" t="str">
        <f t="shared" si="42"/>
        <v>Q4</v>
      </c>
      <c r="F2737" s="22" t="str">
        <f>VLOOKUP(C2737,Quotas!R:S,2,FALSE)</f>
        <v>IN</v>
      </c>
      <c r="G2737" s="4">
        <v>3525</v>
      </c>
    </row>
    <row r="2738" spans="1:7" x14ac:dyDescent="0.25">
      <c r="A2738" s="2" t="s">
        <v>1084</v>
      </c>
      <c r="B2738" s="3">
        <v>41558</v>
      </c>
      <c r="C2738" s="20" t="str">
        <f>VLOOKUP(D2738,Quotas!A:B,2,FALSE)</f>
        <v>Manager 16</v>
      </c>
      <c r="D2738" s="2" t="s">
        <v>118</v>
      </c>
      <c r="E2738" s="22" t="str">
        <f t="shared" si="42"/>
        <v>Q4</v>
      </c>
      <c r="F2738" s="22" t="str">
        <f>VLOOKUP(C2738,Quotas!R:S,2,FALSE)</f>
        <v>SE</v>
      </c>
      <c r="G2738" s="4">
        <v>7250</v>
      </c>
    </row>
    <row r="2739" spans="1:7" x14ac:dyDescent="0.25">
      <c r="A2739" s="2" t="s">
        <v>2635</v>
      </c>
      <c r="B2739" s="3">
        <v>41558</v>
      </c>
      <c r="C2739" s="20" t="str">
        <f>VLOOKUP(D2739,Quotas!A:B,2,FALSE)</f>
        <v>Manager 12</v>
      </c>
      <c r="D2739" s="2" t="s">
        <v>129</v>
      </c>
      <c r="E2739" s="22" t="str">
        <f t="shared" si="42"/>
        <v>Q4</v>
      </c>
      <c r="F2739" s="22" t="str">
        <f>VLOOKUP(C2739,Quotas!R:S,2,FALSE)</f>
        <v>ST</v>
      </c>
      <c r="G2739" s="4">
        <v>-5000</v>
      </c>
    </row>
    <row r="2740" spans="1:7" x14ac:dyDescent="0.25">
      <c r="A2740" s="2" t="s">
        <v>3600</v>
      </c>
      <c r="B2740" s="3">
        <v>41558</v>
      </c>
      <c r="C2740" s="20" t="str">
        <f>VLOOKUP(D2740,Quotas!A:B,2,FALSE)</f>
        <v>Manager 16</v>
      </c>
      <c r="D2740" s="2" t="s">
        <v>135</v>
      </c>
      <c r="E2740" s="22" t="str">
        <f t="shared" si="42"/>
        <v>Q4</v>
      </c>
      <c r="F2740" s="22" t="str">
        <f>VLOOKUP(C2740,Quotas!R:S,2,FALSE)</f>
        <v>SE</v>
      </c>
      <c r="G2740" s="4">
        <v>0</v>
      </c>
    </row>
    <row r="2741" spans="1:7" x14ac:dyDescent="0.25">
      <c r="A2741" s="2" t="s">
        <v>1697</v>
      </c>
      <c r="B2741" s="3">
        <v>41558</v>
      </c>
      <c r="C2741" s="20" t="str">
        <f>VLOOKUP(D2741,Quotas!A:B,2,FALSE)</f>
        <v>Manager 7</v>
      </c>
      <c r="D2741" s="2" t="s">
        <v>31</v>
      </c>
      <c r="E2741" s="22" t="str">
        <f t="shared" si="42"/>
        <v>Q4</v>
      </c>
      <c r="F2741" s="22" t="str">
        <f>VLOOKUP(C2741,Quotas!R:S,2,FALSE)</f>
        <v>AU</v>
      </c>
      <c r="G2741" s="4">
        <v>36827.71</v>
      </c>
    </row>
    <row r="2742" spans="1:7" x14ac:dyDescent="0.25">
      <c r="A2742" s="2" t="s">
        <v>2889</v>
      </c>
      <c r="B2742" s="3">
        <v>41558</v>
      </c>
      <c r="C2742" s="20" t="str">
        <f>VLOOKUP(D2742,Quotas!A:B,2,FALSE)</f>
        <v>Manager 13</v>
      </c>
      <c r="D2742" s="2" t="s">
        <v>36</v>
      </c>
      <c r="E2742" s="22" t="str">
        <f t="shared" si="42"/>
        <v>Q4</v>
      </c>
      <c r="F2742" s="22" t="str">
        <f>VLOOKUP(C2742,Quotas!R:S,2,FALSE)</f>
        <v>ST</v>
      </c>
      <c r="G2742" s="4">
        <v>10498.49</v>
      </c>
    </row>
    <row r="2743" spans="1:7" x14ac:dyDescent="0.25">
      <c r="A2743" s="2" t="s">
        <v>1523</v>
      </c>
      <c r="B2743" s="3">
        <v>41558</v>
      </c>
      <c r="C2743" s="20" t="str">
        <f>VLOOKUP(D2743,Quotas!A:B,2,FALSE)</f>
        <v>Manager 2</v>
      </c>
      <c r="D2743" s="2" t="s">
        <v>6</v>
      </c>
      <c r="E2743" s="22" t="str">
        <f t="shared" si="42"/>
        <v>Q4</v>
      </c>
      <c r="F2743" s="22" t="str">
        <f>VLOOKUP(C2743,Quotas!R:S,2,FALSE)</f>
        <v>AU</v>
      </c>
      <c r="G2743" s="4">
        <v>82992.03</v>
      </c>
    </row>
    <row r="2744" spans="1:7" x14ac:dyDescent="0.25">
      <c r="A2744" s="2" t="s">
        <v>1175</v>
      </c>
      <c r="B2744" s="3">
        <v>41558</v>
      </c>
      <c r="C2744" s="20" t="str">
        <f>VLOOKUP(D2744,Quotas!A:B,2,FALSE)</f>
        <v>Manager 6</v>
      </c>
      <c r="D2744" s="2" t="s">
        <v>43</v>
      </c>
      <c r="E2744" s="22" t="str">
        <f t="shared" si="42"/>
        <v>Q4</v>
      </c>
      <c r="F2744" s="22" t="str">
        <f>VLOOKUP(C2744,Quotas!R:S,2,FALSE)</f>
        <v>AU</v>
      </c>
      <c r="G2744" s="4">
        <v>24300</v>
      </c>
    </row>
    <row r="2745" spans="1:7" x14ac:dyDescent="0.25">
      <c r="A2745" s="2" t="s">
        <v>4180</v>
      </c>
      <c r="B2745" s="3">
        <v>41558</v>
      </c>
      <c r="C2745" s="20" t="str">
        <f>VLOOKUP(D2745,Quotas!A:B,2,FALSE)</f>
        <v>Manager 15</v>
      </c>
      <c r="D2745" s="2" t="s">
        <v>61</v>
      </c>
      <c r="E2745" s="22" t="str">
        <f t="shared" si="42"/>
        <v>Q4</v>
      </c>
      <c r="F2745" s="22" t="str">
        <f>VLOOKUP(C2745,Quotas!R:S,2,FALSE)</f>
        <v>AU</v>
      </c>
      <c r="G2745" s="4">
        <v>259.35000000000002</v>
      </c>
    </row>
    <row r="2746" spans="1:7" x14ac:dyDescent="0.25">
      <c r="A2746" s="2" t="s">
        <v>3482</v>
      </c>
      <c r="B2746" s="3">
        <v>41560</v>
      </c>
      <c r="C2746" s="20" t="str">
        <f>VLOOKUP(D2746,Quotas!A:B,2,FALSE)</f>
        <v>Manager 6</v>
      </c>
      <c r="D2746" s="2" t="s">
        <v>41</v>
      </c>
      <c r="E2746" s="22" t="str">
        <f t="shared" si="42"/>
        <v>Q4</v>
      </c>
      <c r="F2746" s="22" t="str">
        <f>VLOOKUP(C2746,Quotas!R:S,2,FALSE)</f>
        <v>AU</v>
      </c>
      <c r="G2746" s="4">
        <v>81695.28</v>
      </c>
    </row>
    <row r="2747" spans="1:7" x14ac:dyDescent="0.25">
      <c r="A2747" s="2" t="s">
        <v>364</v>
      </c>
      <c r="B2747" s="3">
        <v>41561</v>
      </c>
      <c r="C2747" s="20" t="str">
        <f>VLOOKUP(D2747,Quotas!A:B,2,FALSE)</f>
        <v>Manager 2</v>
      </c>
      <c r="D2747" s="2" t="s">
        <v>3</v>
      </c>
      <c r="E2747" s="22" t="str">
        <f t="shared" si="42"/>
        <v>Q4</v>
      </c>
      <c r="F2747" s="22" t="str">
        <f>VLOOKUP(C2747,Quotas!R:S,2,FALSE)</f>
        <v>AU</v>
      </c>
      <c r="G2747" s="4">
        <v>13486.2</v>
      </c>
    </row>
    <row r="2748" spans="1:7" x14ac:dyDescent="0.25">
      <c r="A2748" s="2" t="s">
        <v>846</v>
      </c>
      <c r="B2748" s="3">
        <v>41561</v>
      </c>
      <c r="C2748" s="20" t="str">
        <f>VLOOKUP(D2748,Quotas!A:B,2,FALSE)</f>
        <v>Manager 16</v>
      </c>
      <c r="D2748" s="2" t="s">
        <v>132</v>
      </c>
      <c r="E2748" s="22" t="str">
        <f t="shared" si="42"/>
        <v>Q4</v>
      </c>
      <c r="F2748" s="22" t="str">
        <f>VLOOKUP(C2748,Quotas!R:S,2,FALSE)</f>
        <v>SE</v>
      </c>
      <c r="G2748" s="4">
        <v>3506.25</v>
      </c>
    </row>
    <row r="2749" spans="1:7" x14ac:dyDescent="0.25">
      <c r="A2749" s="2" t="s">
        <v>997</v>
      </c>
      <c r="B2749" s="3">
        <v>41561</v>
      </c>
      <c r="C2749" s="20" t="str">
        <f>VLOOKUP(D2749,Quotas!A:B,2,FALSE)</f>
        <v>Manager 16</v>
      </c>
      <c r="D2749" s="2" t="s">
        <v>140</v>
      </c>
      <c r="E2749" s="22" t="str">
        <f t="shared" si="42"/>
        <v>Q4</v>
      </c>
      <c r="F2749" s="22" t="str">
        <f>VLOOKUP(C2749,Quotas!R:S,2,FALSE)</f>
        <v>SE</v>
      </c>
      <c r="G2749" s="4">
        <v>16550.32</v>
      </c>
    </row>
    <row r="2750" spans="1:7" x14ac:dyDescent="0.25">
      <c r="A2750" s="2" t="s">
        <v>1473</v>
      </c>
      <c r="B2750" s="3">
        <v>41561</v>
      </c>
      <c r="C2750" s="20" t="str">
        <f>VLOOKUP(D2750,Quotas!A:B,2,FALSE)</f>
        <v>Manager 6</v>
      </c>
      <c r="D2750" s="2" t="s">
        <v>45</v>
      </c>
      <c r="E2750" s="22" t="str">
        <f t="shared" si="42"/>
        <v>Q4</v>
      </c>
      <c r="F2750" s="22" t="str">
        <f>VLOOKUP(C2750,Quotas!R:S,2,FALSE)</f>
        <v>AU</v>
      </c>
      <c r="G2750" s="4">
        <v>10374</v>
      </c>
    </row>
    <row r="2751" spans="1:7" x14ac:dyDescent="0.25">
      <c r="A2751" s="2" t="s">
        <v>1474</v>
      </c>
      <c r="B2751" s="3">
        <v>41561</v>
      </c>
      <c r="C2751" s="20" t="str">
        <f>VLOOKUP(D2751,Quotas!A:B,2,FALSE)</f>
        <v>Manager 6</v>
      </c>
      <c r="D2751" s="2" t="s">
        <v>46</v>
      </c>
      <c r="E2751" s="22" t="str">
        <f t="shared" si="42"/>
        <v>Q4</v>
      </c>
      <c r="F2751" s="22" t="str">
        <f>VLOOKUP(C2751,Quotas!R:S,2,FALSE)</f>
        <v>AU</v>
      </c>
      <c r="G2751" s="4">
        <v>10608.72</v>
      </c>
    </row>
    <row r="2752" spans="1:7" x14ac:dyDescent="0.25">
      <c r="A2752" s="2" t="s">
        <v>3377</v>
      </c>
      <c r="B2752" s="3">
        <v>41561</v>
      </c>
      <c r="C2752" s="20" t="str">
        <f>VLOOKUP(D2752,Quotas!A:B,2,FALSE)</f>
        <v>Manager 13</v>
      </c>
      <c r="D2752" s="2" t="s">
        <v>50</v>
      </c>
      <c r="E2752" s="22" t="str">
        <f t="shared" si="42"/>
        <v>Q4</v>
      </c>
      <c r="F2752" s="22" t="str">
        <f>VLOOKUP(C2752,Quotas!R:S,2,FALSE)</f>
        <v>ST</v>
      </c>
      <c r="G2752" s="4">
        <v>8299.2000000000007</v>
      </c>
    </row>
    <row r="2753" spans="1:7" x14ac:dyDescent="0.25">
      <c r="A2753" s="2" t="s">
        <v>3378</v>
      </c>
      <c r="B2753" s="3">
        <v>41561</v>
      </c>
      <c r="C2753" s="20" t="str">
        <f>VLOOKUP(D2753,Quotas!A:B,2,FALSE)</f>
        <v>Manager 13</v>
      </c>
      <c r="D2753" s="2" t="s">
        <v>50</v>
      </c>
      <c r="E2753" s="22" t="str">
        <f t="shared" si="42"/>
        <v>Q4</v>
      </c>
      <c r="F2753" s="22" t="str">
        <f>VLOOKUP(C2753,Quotas!R:S,2,FALSE)</f>
        <v>ST</v>
      </c>
      <c r="G2753" s="4">
        <v>6407.19</v>
      </c>
    </row>
    <row r="2754" spans="1:7" x14ac:dyDescent="0.25">
      <c r="A2754" s="2" t="s">
        <v>3264</v>
      </c>
      <c r="B2754" s="3">
        <v>41561</v>
      </c>
      <c r="C2754" s="20" t="str">
        <f>VLOOKUP(D2754,Quotas!A:B,2,FALSE)</f>
        <v>Manager 13</v>
      </c>
      <c r="D2754" s="2" t="s">
        <v>51</v>
      </c>
      <c r="E2754" s="22" t="str">
        <f t="shared" si="42"/>
        <v>Q4</v>
      </c>
      <c r="F2754" s="22" t="str">
        <f>VLOOKUP(C2754,Quotas!R:S,2,FALSE)</f>
        <v>ST</v>
      </c>
      <c r="G2754" s="4">
        <v>0</v>
      </c>
    </row>
    <row r="2755" spans="1:7" x14ac:dyDescent="0.25">
      <c r="A2755" s="2" t="s">
        <v>3265</v>
      </c>
      <c r="B2755" s="3">
        <v>41561</v>
      </c>
      <c r="C2755" s="20" t="str">
        <f>VLOOKUP(D2755,Quotas!A:B,2,FALSE)</f>
        <v>Manager 13</v>
      </c>
      <c r="D2755" s="2" t="s">
        <v>51</v>
      </c>
      <c r="E2755" s="22" t="str">
        <f t="shared" ref="E2755:E2818" si="43">"Q"&amp;ROUNDUP(MONTH(B2755)/3,0)</f>
        <v>Q4</v>
      </c>
      <c r="F2755" s="22" t="str">
        <f>VLOOKUP(C2755,Quotas!R:S,2,FALSE)</f>
        <v>ST</v>
      </c>
      <c r="G2755" s="4">
        <v>0</v>
      </c>
    </row>
    <row r="2756" spans="1:7" x14ac:dyDescent="0.25">
      <c r="A2756" s="2" t="s">
        <v>3266</v>
      </c>
      <c r="B2756" s="3">
        <v>41561</v>
      </c>
      <c r="C2756" s="20" t="str">
        <f>VLOOKUP(D2756,Quotas!A:B,2,FALSE)</f>
        <v>Manager 13</v>
      </c>
      <c r="D2756" s="2" t="s">
        <v>51</v>
      </c>
      <c r="E2756" s="22" t="str">
        <f t="shared" si="43"/>
        <v>Q4</v>
      </c>
      <c r="F2756" s="22" t="str">
        <f>VLOOKUP(C2756,Quotas!R:S,2,FALSE)</f>
        <v>ST</v>
      </c>
      <c r="G2756" s="4">
        <v>0</v>
      </c>
    </row>
    <row r="2757" spans="1:7" x14ac:dyDescent="0.25">
      <c r="A2757" s="2" t="s">
        <v>3267</v>
      </c>
      <c r="B2757" s="3">
        <v>41561</v>
      </c>
      <c r="C2757" s="20" t="str">
        <f>VLOOKUP(D2757,Quotas!A:B,2,FALSE)</f>
        <v>Manager 13</v>
      </c>
      <c r="D2757" s="2" t="s">
        <v>51</v>
      </c>
      <c r="E2757" s="22" t="str">
        <f t="shared" si="43"/>
        <v>Q4</v>
      </c>
      <c r="F2757" s="22" t="str">
        <f>VLOOKUP(C2757,Quotas!R:S,2,FALSE)</f>
        <v>ST</v>
      </c>
      <c r="G2757" s="4">
        <v>3306.71</v>
      </c>
    </row>
    <row r="2758" spans="1:7" x14ac:dyDescent="0.25">
      <c r="A2758" s="2" t="s">
        <v>3986</v>
      </c>
      <c r="B2758" s="3">
        <v>41561</v>
      </c>
      <c r="C2758" s="20" t="str">
        <f>VLOOKUP(D2758,Quotas!A:B,2,FALSE)</f>
        <v>Manager 13</v>
      </c>
      <c r="D2758" s="2" t="s">
        <v>53</v>
      </c>
      <c r="E2758" s="22" t="str">
        <f t="shared" si="43"/>
        <v>Q4</v>
      </c>
      <c r="F2758" s="22" t="str">
        <f>VLOOKUP(C2758,Quotas!R:S,2,FALSE)</f>
        <v>ST</v>
      </c>
      <c r="G2758" s="4">
        <v>0</v>
      </c>
    </row>
    <row r="2759" spans="1:7" x14ac:dyDescent="0.25">
      <c r="A2759" s="2" t="s">
        <v>4182</v>
      </c>
      <c r="B2759" s="3">
        <v>41561</v>
      </c>
      <c r="C2759" s="20" t="str">
        <f>VLOOKUP(D2759,Quotas!A:B,2,FALSE)</f>
        <v>Manager 15</v>
      </c>
      <c r="D2759" s="2" t="s">
        <v>57</v>
      </c>
      <c r="E2759" s="22" t="str">
        <f t="shared" si="43"/>
        <v>Q4</v>
      </c>
      <c r="F2759" s="22" t="str">
        <f>VLOOKUP(C2759,Quotas!R:S,2,FALSE)</f>
        <v>AU</v>
      </c>
      <c r="G2759" s="4">
        <v>32159.41</v>
      </c>
    </row>
    <row r="2760" spans="1:7" x14ac:dyDescent="0.25">
      <c r="A2760" s="2" t="s">
        <v>4181</v>
      </c>
      <c r="B2760" s="3">
        <v>41561</v>
      </c>
      <c r="C2760" s="20" t="str">
        <f>VLOOKUP(D2760,Quotas!A:B,2,FALSE)</f>
        <v>Manager 15</v>
      </c>
      <c r="D2760" s="2" t="s">
        <v>66</v>
      </c>
      <c r="E2760" s="22" t="str">
        <f t="shared" si="43"/>
        <v>Q4</v>
      </c>
      <c r="F2760" s="22" t="str">
        <f>VLOOKUP(C2760,Quotas!R:S,2,FALSE)</f>
        <v>AU</v>
      </c>
      <c r="G2760" s="4">
        <v>1556.1</v>
      </c>
    </row>
    <row r="2761" spans="1:7" x14ac:dyDescent="0.25">
      <c r="A2761" s="2" t="s">
        <v>781</v>
      </c>
      <c r="B2761" s="3">
        <v>41561</v>
      </c>
      <c r="C2761" s="20" t="str">
        <f>VLOOKUP(D2761,Quotas!A:B,2,FALSE)</f>
        <v>Manager 5</v>
      </c>
      <c r="D2761" s="2" t="s">
        <v>83</v>
      </c>
      <c r="E2761" s="22" t="str">
        <f t="shared" si="43"/>
        <v>Q4</v>
      </c>
      <c r="F2761" s="22" t="str">
        <f>VLOOKUP(C2761,Quotas!R:S,2,FALSE)</f>
        <v>SE</v>
      </c>
      <c r="G2761" s="4">
        <v>28000</v>
      </c>
    </row>
    <row r="2762" spans="1:7" x14ac:dyDescent="0.25">
      <c r="A2762" s="2" t="s">
        <v>1758</v>
      </c>
      <c r="B2762" s="3">
        <v>41562</v>
      </c>
      <c r="C2762" s="20" t="str">
        <f>VLOOKUP(D2762,Quotas!A:B,2,FALSE)</f>
        <v>Manager 11</v>
      </c>
      <c r="D2762" s="2" t="s">
        <v>105</v>
      </c>
      <c r="E2762" s="22" t="str">
        <f t="shared" si="43"/>
        <v>Q4</v>
      </c>
      <c r="F2762" s="22" t="str">
        <f>VLOOKUP(C2762,Quotas!R:S,2,FALSE)</f>
        <v>IN</v>
      </c>
      <c r="G2762" s="4">
        <v>-13000</v>
      </c>
    </row>
    <row r="2763" spans="1:7" x14ac:dyDescent="0.25">
      <c r="A2763" s="2" t="s">
        <v>1759</v>
      </c>
      <c r="B2763" s="3">
        <v>41562</v>
      </c>
      <c r="C2763" s="20" t="str">
        <f>VLOOKUP(D2763,Quotas!A:B,2,FALSE)</f>
        <v>Manager 11</v>
      </c>
      <c r="D2763" s="2" t="s">
        <v>105</v>
      </c>
      <c r="E2763" s="22" t="str">
        <f t="shared" si="43"/>
        <v>Q4</v>
      </c>
      <c r="F2763" s="22" t="str">
        <f>VLOOKUP(C2763,Quotas!R:S,2,FALSE)</f>
        <v>IN</v>
      </c>
      <c r="G2763" s="4">
        <v>37000</v>
      </c>
    </row>
    <row r="2764" spans="1:7" x14ac:dyDescent="0.25">
      <c r="A2764" s="2" t="s">
        <v>3882</v>
      </c>
      <c r="B2764" s="3">
        <v>41562</v>
      </c>
      <c r="C2764" s="20" t="str">
        <f>VLOOKUP(D2764,Quotas!A:B,2,FALSE)</f>
        <v>Manager 13</v>
      </c>
      <c r="D2764" s="2" t="s">
        <v>37</v>
      </c>
      <c r="E2764" s="22" t="str">
        <f t="shared" si="43"/>
        <v>Q4</v>
      </c>
      <c r="F2764" s="22" t="str">
        <f>VLOOKUP(C2764,Quotas!R:S,2,FALSE)</f>
        <v>ST</v>
      </c>
      <c r="G2764" s="4">
        <v>0</v>
      </c>
    </row>
    <row r="2765" spans="1:7" x14ac:dyDescent="0.25">
      <c r="A2765" s="2" t="s">
        <v>1476</v>
      </c>
      <c r="B2765" s="3">
        <v>41562</v>
      </c>
      <c r="C2765" s="20" t="str">
        <f>VLOOKUP(D2765,Quotas!A:B,2,FALSE)</f>
        <v>Manager 6</v>
      </c>
      <c r="D2765" s="2" t="s">
        <v>42</v>
      </c>
      <c r="E2765" s="22" t="str">
        <f t="shared" si="43"/>
        <v>Q4</v>
      </c>
      <c r="F2765" s="22" t="str">
        <f>VLOOKUP(C2765,Quotas!R:S,2,FALSE)</f>
        <v>AU</v>
      </c>
      <c r="G2765" s="4">
        <v>4901.72</v>
      </c>
    </row>
    <row r="2766" spans="1:7" x14ac:dyDescent="0.25">
      <c r="A2766" s="2" t="s">
        <v>1477</v>
      </c>
      <c r="B2766" s="3">
        <v>41562</v>
      </c>
      <c r="C2766" s="20" t="str">
        <f>VLOOKUP(D2766,Quotas!A:B,2,FALSE)</f>
        <v>Manager 6</v>
      </c>
      <c r="D2766" s="2" t="s">
        <v>45</v>
      </c>
      <c r="E2766" s="22" t="str">
        <f t="shared" si="43"/>
        <v>Q4</v>
      </c>
      <c r="F2766" s="22" t="str">
        <f>VLOOKUP(C2766,Quotas!R:S,2,FALSE)</f>
        <v>AU</v>
      </c>
      <c r="G2766" s="4">
        <v>21266.71</v>
      </c>
    </row>
    <row r="2767" spans="1:7" x14ac:dyDescent="0.25">
      <c r="A2767" s="2" t="s">
        <v>1475</v>
      </c>
      <c r="B2767" s="3">
        <v>41562</v>
      </c>
      <c r="C2767" s="20" t="str">
        <f>VLOOKUP(D2767,Quotas!A:B,2,FALSE)</f>
        <v>Manager 6</v>
      </c>
      <c r="D2767" s="2" t="s">
        <v>46</v>
      </c>
      <c r="E2767" s="22" t="str">
        <f t="shared" si="43"/>
        <v>Q4</v>
      </c>
      <c r="F2767" s="22" t="str">
        <f>VLOOKUP(C2767,Quotas!R:S,2,FALSE)</f>
        <v>AU</v>
      </c>
      <c r="G2767" s="4">
        <v>1556.1</v>
      </c>
    </row>
    <row r="2768" spans="1:7" x14ac:dyDescent="0.25">
      <c r="A2768" s="2" t="s">
        <v>3268</v>
      </c>
      <c r="B2768" s="3">
        <v>41562</v>
      </c>
      <c r="C2768" s="20" t="str">
        <f>VLOOKUP(D2768,Quotas!A:B,2,FALSE)</f>
        <v>Manager 13</v>
      </c>
      <c r="D2768" s="2" t="s">
        <v>52</v>
      </c>
      <c r="E2768" s="22" t="str">
        <f t="shared" si="43"/>
        <v>Q4</v>
      </c>
      <c r="F2768" s="22" t="str">
        <f>VLOOKUP(C2768,Quotas!R:S,2,FALSE)</f>
        <v>ST</v>
      </c>
      <c r="G2768" s="4">
        <v>5878.61</v>
      </c>
    </row>
    <row r="2769" spans="1:7" x14ac:dyDescent="0.25">
      <c r="A2769" s="2" t="s">
        <v>3987</v>
      </c>
      <c r="B2769" s="3">
        <v>41562</v>
      </c>
      <c r="C2769" s="20" t="str">
        <f>VLOOKUP(D2769,Quotas!A:B,2,FALSE)</f>
        <v>Manager 13</v>
      </c>
      <c r="D2769" s="2" t="s">
        <v>53</v>
      </c>
      <c r="E2769" s="22" t="str">
        <f t="shared" si="43"/>
        <v>Q4</v>
      </c>
      <c r="F2769" s="22" t="str">
        <f>VLOOKUP(C2769,Quotas!R:S,2,FALSE)</f>
        <v>ST</v>
      </c>
      <c r="G2769" s="4">
        <v>0</v>
      </c>
    </row>
    <row r="2770" spans="1:7" x14ac:dyDescent="0.25">
      <c r="A2770" s="2" t="s">
        <v>3988</v>
      </c>
      <c r="B2770" s="3">
        <v>41562</v>
      </c>
      <c r="C2770" s="20" t="str">
        <f>VLOOKUP(D2770,Quotas!A:B,2,FALSE)</f>
        <v>Manager 13</v>
      </c>
      <c r="D2770" s="2" t="s">
        <v>53</v>
      </c>
      <c r="E2770" s="22" t="str">
        <f t="shared" si="43"/>
        <v>Q4</v>
      </c>
      <c r="F2770" s="22" t="str">
        <f>VLOOKUP(C2770,Quotas!R:S,2,FALSE)</f>
        <v>ST</v>
      </c>
      <c r="G2770" s="4">
        <v>14523.61</v>
      </c>
    </row>
    <row r="2771" spans="1:7" x14ac:dyDescent="0.25">
      <c r="A2771" s="2" t="s">
        <v>3989</v>
      </c>
      <c r="B2771" s="3">
        <v>41562</v>
      </c>
      <c r="C2771" s="20" t="str">
        <f>VLOOKUP(D2771,Quotas!A:B,2,FALSE)</f>
        <v>Manager 13</v>
      </c>
      <c r="D2771" s="2" t="s">
        <v>53</v>
      </c>
      <c r="E2771" s="22" t="str">
        <f t="shared" si="43"/>
        <v>Q4</v>
      </c>
      <c r="F2771" s="22" t="str">
        <f>VLOOKUP(C2771,Quotas!R:S,2,FALSE)</f>
        <v>ST</v>
      </c>
      <c r="G2771" s="4">
        <v>12800</v>
      </c>
    </row>
    <row r="2772" spans="1:7" x14ac:dyDescent="0.25">
      <c r="A2772" s="2" t="s">
        <v>3269</v>
      </c>
      <c r="B2772" s="3">
        <v>41562</v>
      </c>
      <c r="C2772" s="20" t="str">
        <f>VLOOKUP(D2772,Quotas!A:B,2,FALSE)</f>
        <v>Manager 13</v>
      </c>
      <c r="D2772" s="2" t="s">
        <v>54</v>
      </c>
      <c r="E2772" s="22" t="str">
        <f t="shared" si="43"/>
        <v>Q4</v>
      </c>
      <c r="F2772" s="22" t="str">
        <f>VLOOKUP(C2772,Quotas!R:S,2,FALSE)</f>
        <v>ST</v>
      </c>
      <c r="G2772" s="4">
        <v>0</v>
      </c>
    </row>
    <row r="2773" spans="1:7" x14ac:dyDescent="0.25">
      <c r="A2773" s="2" t="s">
        <v>4183</v>
      </c>
      <c r="B2773" s="3">
        <v>41562</v>
      </c>
      <c r="C2773" s="20" t="str">
        <f>VLOOKUP(D2773,Quotas!A:B,2,FALSE)</f>
        <v>Manager 15</v>
      </c>
      <c r="D2773" s="2" t="s">
        <v>60</v>
      </c>
      <c r="E2773" s="22" t="str">
        <f t="shared" si="43"/>
        <v>Q4</v>
      </c>
      <c r="F2773" s="22" t="str">
        <f>VLOOKUP(C2773,Quotas!R:S,2,FALSE)</f>
        <v>AU</v>
      </c>
      <c r="G2773" s="4">
        <v>40458.61</v>
      </c>
    </row>
    <row r="2774" spans="1:7" x14ac:dyDescent="0.25">
      <c r="A2774" s="2" t="s">
        <v>1228</v>
      </c>
      <c r="B2774" s="3">
        <v>41562</v>
      </c>
      <c r="C2774" s="20" t="str">
        <f>VLOOKUP(D2774,Quotas!A:B,2,FALSE)</f>
        <v>Manager 15</v>
      </c>
      <c r="D2774" s="2" t="s">
        <v>62</v>
      </c>
      <c r="E2774" s="22" t="str">
        <f t="shared" si="43"/>
        <v>Q4</v>
      </c>
      <c r="F2774" s="22" t="str">
        <f>VLOOKUP(C2774,Quotas!R:S,2,FALSE)</f>
        <v>AU</v>
      </c>
      <c r="G2774" s="4">
        <v>31640.71</v>
      </c>
    </row>
    <row r="2775" spans="1:7" x14ac:dyDescent="0.25">
      <c r="A2775" s="2" t="s">
        <v>601</v>
      </c>
      <c r="B2775" s="3">
        <v>41563</v>
      </c>
      <c r="C2775" s="20" t="str">
        <f>VLOOKUP(D2775,Quotas!A:B,2,FALSE)</f>
        <v>Manager 4</v>
      </c>
      <c r="D2775" s="2" t="s">
        <v>106</v>
      </c>
      <c r="E2775" s="22" t="str">
        <f t="shared" si="43"/>
        <v>Q4</v>
      </c>
      <c r="F2775" s="22" t="str">
        <f>VLOOKUP(C2775,Quotas!R:S,2,FALSE)</f>
        <v>IN</v>
      </c>
      <c r="G2775" s="4">
        <v>2341.12</v>
      </c>
    </row>
    <row r="2776" spans="1:7" x14ac:dyDescent="0.25">
      <c r="A2776" s="2" t="s">
        <v>2228</v>
      </c>
      <c r="B2776" s="3">
        <v>41563</v>
      </c>
      <c r="C2776" s="20" t="str">
        <f>VLOOKUP(D2776,Quotas!A:B,2,FALSE)</f>
        <v>Manager 9</v>
      </c>
      <c r="D2776" s="2" t="s">
        <v>14</v>
      </c>
      <c r="E2776" s="22" t="str">
        <f t="shared" si="43"/>
        <v>Q4</v>
      </c>
      <c r="F2776" s="22" t="str">
        <f>VLOOKUP(C2776,Quotas!R:S,2,FALSE)</f>
        <v>AU</v>
      </c>
      <c r="G2776" s="4">
        <v>2334.15</v>
      </c>
    </row>
    <row r="2777" spans="1:7" x14ac:dyDescent="0.25">
      <c r="A2777" s="2" t="s">
        <v>911</v>
      </c>
      <c r="B2777" s="3">
        <v>41563</v>
      </c>
      <c r="C2777" s="20" t="str">
        <f>VLOOKUP(D2777,Quotas!A:B,2,FALSE)</f>
        <v>Manager 5</v>
      </c>
      <c r="D2777" s="2" t="s">
        <v>121</v>
      </c>
      <c r="E2777" s="22" t="str">
        <f t="shared" si="43"/>
        <v>Q4</v>
      </c>
      <c r="F2777" s="22" t="str">
        <f>VLOOKUP(C2777,Quotas!R:S,2,FALSE)</f>
        <v>SE</v>
      </c>
      <c r="G2777" s="4">
        <v>8585</v>
      </c>
    </row>
    <row r="2778" spans="1:7" x14ac:dyDescent="0.25">
      <c r="A2778" s="2" t="s">
        <v>3601</v>
      </c>
      <c r="B2778" s="3">
        <v>41563</v>
      </c>
      <c r="C2778" s="20" t="str">
        <f>VLOOKUP(D2778,Quotas!A:B,2,FALSE)</f>
        <v>Manager 16</v>
      </c>
      <c r="D2778" s="2" t="s">
        <v>134</v>
      </c>
      <c r="E2778" s="22" t="str">
        <f t="shared" si="43"/>
        <v>Q4</v>
      </c>
      <c r="F2778" s="22" t="str">
        <f>VLOOKUP(C2778,Quotas!R:S,2,FALSE)</f>
        <v>SE</v>
      </c>
      <c r="G2778" s="4">
        <v>2918.75</v>
      </c>
    </row>
    <row r="2779" spans="1:7" x14ac:dyDescent="0.25">
      <c r="A2779" s="2" t="s">
        <v>3483</v>
      </c>
      <c r="B2779" s="3">
        <v>41563</v>
      </c>
      <c r="C2779" s="20" t="str">
        <f>VLOOKUP(D2779,Quotas!A:B,2,FALSE)</f>
        <v>Manager 6</v>
      </c>
      <c r="D2779" s="2" t="s">
        <v>41</v>
      </c>
      <c r="E2779" s="22" t="str">
        <f t="shared" si="43"/>
        <v>Q4</v>
      </c>
      <c r="F2779" s="22" t="str">
        <f>VLOOKUP(C2779,Quotas!R:S,2,FALSE)</f>
        <v>AU</v>
      </c>
      <c r="G2779" s="4">
        <v>0</v>
      </c>
    </row>
    <row r="2780" spans="1:7" x14ac:dyDescent="0.25">
      <c r="A2780" s="2" t="s">
        <v>1478</v>
      </c>
      <c r="B2780" s="3">
        <v>41563</v>
      </c>
      <c r="C2780" s="20" t="str">
        <f>VLOOKUP(D2780,Quotas!A:B,2,FALSE)</f>
        <v>Manager 6</v>
      </c>
      <c r="D2780" s="2" t="s">
        <v>44</v>
      </c>
      <c r="E2780" s="22" t="str">
        <f t="shared" si="43"/>
        <v>Q4</v>
      </c>
      <c r="F2780" s="22" t="str">
        <f>VLOOKUP(C2780,Quotas!R:S,2,FALSE)</f>
        <v>AU</v>
      </c>
      <c r="G2780" s="4">
        <v>7145.61</v>
      </c>
    </row>
    <row r="2781" spans="1:7" x14ac:dyDescent="0.25">
      <c r="A2781" s="2" t="s">
        <v>1229</v>
      </c>
      <c r="B2781" s="3">
        <v>41563</v>
      </c>
      <c r="C2781" s="20" t="str">
        <f>VLOOKUP(D2781,Quotas!A:B,2,FALSE)</f>
        <v>Manager 15</v>
      </c>
      <c r="D2781" s="2" t="s">
        <v>62</v>
      </c>
      <c r="E2781" s="22" t="str">
        <f t="shared" si="43"/>
        <v>Q4</v>
      </c>
      <c r="F2781" s="22" t="str">
        <f>VLOOKUP(C2781,Quotas!R:S,2,FALSE)</f>
        <v>AU</v>
      </c>
      <c r="G2781" s="4">
        <v>0</v>
      </c>
    </row>
    <row r="2782" spans="1:7" x14ac:dyDescent="0.25">
      <c r="A2782" s="2" t="s">
        <v>1230</v>
      </c>
      <c r="B2782" s="3">
        <v>41563</v>
      </c>
      <c r="C2782" s="20" t="str">
        <f>VLOOKUP(D2782,Quotas!A:B,2,FALSE)</f>
        <v>Manager 15</v>
      </c>
      <c r="D2782" s="2" t="s">
        <v>62</v>
      </c>
      <c r="E2782" s="22" t="str">
        <f t="shared" si="43"/>
        <v>Q4</v>
      </c>
      <c r="F2782" s="22" t="str">
        <f>VLOOKUP(C2782,Quotas!R:S,2,FALSE)</f>
        <v>AU</v>
      </c>
      <c r="G2782" s="4">
        <v>20229.310000000001</v>
      </c>
    </row>
    <row r="2783" spans="1:7" x14ac:dyDescent="0.25">
      <c r="A2783" s="2" t="s">
        <v>3685</v>
      </c>
      <c r="B2783" s="3">
        <v>41564</v>
      </c>
      <c r="C2783" s="20" t="str">
        <f>VLOOKUP(D2783,Quotas!A:B,2,FALSE)</f>
        <v>Manager 16</v>
      </c>
      <c r="D2783" s="2" t="s">
        <v>131</v>
      </c>
      <c r="E2783" s="22" t="str">
        <f t="shared" si="43"/>
        <v>Q4</v>
      </c>
      <c r="F2783" s="22" t="str">
        <f>VLOOKUP(C2783,Quotas!R:S,2,FALSE)</f>
        <v>SE</v>
      </c>
      <c r="G2783" s="4">
        <v>10100</v>
      </c>
    </row>
    <row r="2784" spans="1:7" x14ac:dyDescent="0.25">
      <c r="A2784" s="2" t="s">
        <v>3602</v>
      </c>
      <c r="B2784" s="3">
        <v>41564</v>
      </c>
      <c r="C2784" s="20" t="str">
        <f>VLOOKUP(D2784,Quotas!A:B,2,FALSE)</f>
        <v>Manager 16</v>
      </c>
      <c r="D2784" s="2" t="s">
        <v>134</v>
      </c>
      <c r="E2784" s="22" t="str">
        <f t="shared" si="43"/>
        <v>Q4</v>
      </c>
      <c r="F2784" s="22" t="str">
        <f>VLOOKUP(C2784,Quotas!R:S,2,FALSE)</f>
        <v>SE</v>
      </c>
      <c r="G2784" s="4">
        <v>4725</v>
      </c>
    </row>
    <row r="2785" spans="1:7" x14ac:dyDescent="0.25">
      <c r="A2785" s="2" t="s">
        <v>2621</v>
      </c>
      <c r="B2785" s="3">
        <v>41564</v>
      </c>
      <c r="C2785" s="20" t="str">
        <f>VLOOKUP(D2785,Quotas!A:B,2,FALSE)</f>
        <v>Manager 12</v>
      </c>
      <c r="D2785" s="2" t="s">
        <v>137</v>
      </c>
      <c r="E2785" s="22" t="str">
        <f t="shared" si="43"/>
        <v>Q4</v>
      </c>
      <c r="F2785" s="22" t="str">
        <f>VLOOKUP(C2785,Quotas!R:S,2,FALSE)</f>
        <v>ST</v>
      </c>
      <c r="G2785" s="4">
        <v>2247.5700000000002</v>
      </c>
    </row>
    <row r="2786" spans="1:7" x14ac:dyDescent="0.25">
      <c r="A2786" s="2" t="s">
        <v>2622</v>
      </c>
      <c r="B2786" s="3">
        <v>41564</v>
      </c>
      <c r="C2786" s="20" t="str">
        <f>VLOOKUP(D2786,Quotas!A:B,2,FALSE)</f>
        <v>Manager 12</v>
      </c>
      <c r="D2786" s="2" t="s">
        <v>137</v>
      </c>
      <c r="E2786" s="22" t="str">
        <f t="shared" si="43"/>
        <v>Q4</v>
      </c>
      <c r="F2786" s="22" t="str">
        <f>VLOOKUP(C2786,Quotas!R:S,2,FALSE)</f>
        <v>ST</v>
      </c>
      <c r="G2786" s="4">
        <v>0</v>
      </c>
    </row>
    <row r="2787" spans="1:7" x14ac:dyDescent="0.25">
      <c r="A2787" s="2" t="s">
        <v>2623</v>
      </c>
      <c r="B2787" s="3">
        <v>41564</v>
      </c>
      <c r="C2787" s="20" t="str">
        <f>VLOOKUP(D2787,Quotas!A:B,2,FALSE)</f>
        <v>Manager 12</v>
      </c>
      <c r="D2787" s="2" t="s">
        <v>137</v>
      </c>
      <c r="E2787" s="22" t="str">
        <f t="shared" si="43"/>
        <v>Q4</v>
      </c>
      <c r="F2787" s="22" t="str">
        <f>VLOOKUP(C2787,Quotas!R:S,2,FALSE)</f>
        <v>ST</v>
      </c>
      <c r="G2787" s="4">
        <v>7110.51</v>
      </c>
    </row>
    <row r="2788" spans="1:7" x14ac:dyDescent="0.25">
      <c r="A2788" s="2" t="s">
        <v>2229</v>
      </c>
      <c r="B2788" s="3">
        <v>41564</v>
      </c>
      <c r="C2788" s="20" t="str">
        <f>VLOOKUP(D2788,Quotas!A:B,2,FALSE)</f>
        <v>Manager 9</v>
      </c>
      <c r="D2788" s="2" t="s">
        <v>21</v>
      </c>
      <c r="E2788" s="22" t="str">
        <f t="shared" si="43"/>
        <v>Q4</v>
      </c>
      <c r="F2788" s="22" t="str">
        <f>VLOOKUP(C2788,Quotas!R:S,2,FALSE)</f>
        <v>AU</v>
      </c>
      <c r="G2788" s="4">
        <v>10374</v>
      </c>
    </row>
    <row r="2789" spans="1:7" x14ac:dyDescent="0.25">
      <c r="A2789" s="2" t="s">
        <v>1698</v>
      </c>
      <c r="B2789" s="3">
        <v>41564</v>
      </c>
      <c r="C2789" s="20" t="str">
        <f>VLOOKUP(D2789,Quotas!A:B,2,FALSE)</f>
        <v>Manager 7</v>
      </c>
      <c r="D2789" s="2" t="s">
        <v>28</v>
      </c>
      <c r="E2789" s="22" t="str">
        <f t="shared" si="43"/>
        <v>Q4</v>
      </c>
      <c r="F2789" s="22" t="str">
        <f>VLOOKUP(C2789,Quotas!R:S,2,FALSE)</f>
        <v>AU</v>
      </c>
      <c r="G2789" s="4">
        <v>0</v>
      </c>
    </row>
    <row r="2790" spans="1:7" x14ac:dyDescent="0.25">
      <c r="A2790" s="2" t="s">
        <v>3883</v>
      </c>
      <c r="B2790" s="3">
        <v>41564</v>
      </c>
      <c r="C2790" s="20" t="str">
        <f>VLOOKUP(D2790,Quotas!A:B,2,FALSE)</f>
        <v>Manager 13</v>
      </c>
      <c r="D2790" s="2" t="s">
        <v>37</v>
      </c>
      <c r="E2790" s="22" t="str">
        <f t="shared" si="43"/>
        <v>Q4</v>
      </c>
      <c r="F2790" s="22" t="str">
        <f>VLOOKUP(C2790,Quotas!R:S,2,FALSE)</f>
        <v>ST</v>
      </c>
      <c r="G2790" s="4">
        <v>0</v>
      </c>
    </row>
    <row r="2791" spans="1:7" x14ac:dyDescent="0.25">
      <c r="A2791" s="2" t="s">
        <v>1479</v>
      </c>
      <c r="B2791" s="3">
        <v>41564</v>
      </c>
      <c r="C2791" s="20" t="str">
        <f>VLOOKUP(D2791,Quotas!A:B,2,FALSE)</f>
        <v>Manager 6</v>
      </c>
      <c r="D2791" s="2" t="s">
        <v>46</v>
      </c>
      <c r="E2791" s="22" t="str">
        <f t="shared" si="43"/>
        <v>Q4</v>
      </c>
      <c r="F2791" s="22" t="str">
        <f>VLOOKUP(C2791,Quotas!R:S,2,FALSE)</f>
        <v>AU</v>
      </c>
      <c r="G2791" s="4">
        <v>0</v>
      </c>
    </row>
    <row r="2792" spans="1:7" x14ac:dyDescent="0.25">
      <c r="A2792" s="2" t="s">
        <v>3270</v>
      </c>
      <c r="B2792" s="3">
        <v>41564</v>
      </c>
      <c r="C2792" s="20" t="str">
        <f>VLOOKUP(D2792,Quotas!A:B,2,FALSE)</f>
        <v>Manager 13</v>
      </c>
      <c r="D2792" s="2" t="s">
        <v>52</v>
      </c>
      <c r="E2792" s="22" t="str">
        <f t="shared" si="43"/>
        <v>Q4</v>
      </c>
      <c r="F2792" s="22" t="str">
        <f>VLOOKUP(C2792,Quotas!R:S,2,FALSE)</f>
        <v>ST</v>
      </c>
      <c r="G2792" s="4">
        <v>1685.78</v>
      </c>
    </row>
    <row r="2793" spans="1:7" x14ac:dyDescent="0.25">
      <c r="A2793" s="2" t="s">
        <v>2594</v>
      </c>
      <c r="B2793" s="3">
        <v>41564</v>
      </c>
      <c r="C2793" s="20" t="str">
        <f>VLOOKUP(D2793,Quotas!A:B,2,FALSE)</f>
        <v>Manager 12</v>
      </c>
      <c r="D2793" s="2" t="s">
        <v>73</v>
      </c>
      <c r="E2793" s="22" t="str">
        <f t="shared" si="43"/>
        <v>Q4</v>
      </c>
      <c r="F2793" s="22" t="str">
        <f>VLOOKUP(C2793,Quotas!R:S,2,FALSE)</f>
        <v>ST</v>
      </c>
      <c r="G2793" s="4">
        <v>1200</v>
      </c>
    </row>
    <row r="2794" spans="1:7" x14ac:dyDescent="0.25">
      <c r="A2794" s="2" t="s">
        <v>365</v>
      </c>
      <c r="B2794" s="3">
        <v>41564</v>
      </c>
      <c r="C2794" s="20" t="str">
        <f>VLOOKUP(D2794,Quotas!A:B,2,FALSE)</f>
        <v>Manager 2</v>
      </c>
      <c r="D2794" s="2" t="s">
        <v>10</v>
      </c>
      <c r="E2794" s="22" t="str">
        <f t="shared" si="43"/>
        <v>Q4</v>
      </c>
      <c r="F2794" s="22" t="str">
        <f>VLOOKUP(C2794,Quotas!R:S,2,FALSE)</f>
        <v>AU</v>
      </c>
      <c r="G2794" s="4">
        <v>12448.8</v>
      </c>
    </row>
    <row r="2795" spans="1:7" x14ac:dyDescent="0.25">
      <c r="A2795" s="2" t="s">
        <v>2732</v>
      </c>
      <c r="B2795" s="3">
        <v>41564</v>
      </c>
      <c r="C2795" s="20" t="str">
        <f>VLOOKUP(D2795,Quotas!A:B,2,FALSE)</f>
        <v>Manager 12</v>
      </c>
      <c r="D2795" s="2" t="s">
        <v>79</v>
      </c>
      <c r="E2795" s="22" t="str">
        <f t="shared" si="43"/>
        <v>Q4</v>
      </c>
      <c r="F2795" s="22" t="str">
        <f>VLOOKUP(C2795,Quotas!R:S,2,FALSE)</f>
        <v>ST</v>
      </c>
      <c r="G2795" s="4">
        <v>0</v>
      </c>
    </row>
    <row r="2796" spans="1:7" x14ac:dyDescent="0.25">
      <c r="A2796" s="2" t="s">
        <v>2814</v>
      </c>
      <c r="B2796" s="3">
        <v>41564</v>
      </c>
      <c r="C2796" s="20" t="str">
        <f>VLOOKUP(D2796,Quotas!A:B,2,FALSE)</f>
        <v>Manager 12</v>
      </c>
      <c r="D2796" s="2" t="s">
        <v>79</v>
      </c>
      <c r="E2796" s="22" t="str">
        <f t="shared" si="43"/>
        <v>Q4</v>
      </c>
      <c r="F2796" s="22" t="str">
        <f>VLOOKUP(C2796,Quotas!R:S,2,FALSE)</f>
        <v>ST</v>
      </c>
      <c r="G2796" s="4">
        <v>11908.25</v>
      </c>
    </row>
    <row r="2797" spans="1:7" x14ac:dyDescent="0.25">
      <c r="A2797" s="2" t="s">
        <v>469</v>
      </c>
      <c r="B2797" s="3">
        <v>41564</v>
      </c>
      <c r="C2797" s="20" t="str">
        <f>VLOOKUP(D2797,Quotas!A:B,2,FALSE)</f>
        <v>Manager 4</v>
      </c>
      <c r="D2797" s="2" t="s">
        <v>86</v>
      </c>
      <c r="E2797" s="22" t="str">
        <f t="shared" si="43"/>
        <v>Q4</v>
      </c>
      <c r="F2797" s="22" t="str">
        <f>VLOOKUP(C2797,Quotas!R:S,2,FALSE)</f>
        <v>IN</v>
      </c>
      <c r="G2797" s="4">
        <v>10242.4</v>
      </c>
    </row>
    <row r="2798" spans="1:7" x14ac:dyDescent="0.25">
      <c r="A2798" s="2" t="s">
        <v>527</v>
      </c>
      <c r="B2798" s="3">
        <v>41564</v>
      </c>
      <c r="C2798" s="20" t="str">
        <f>VLOOKUP(D2798,Quotas!A:B,2,FALSE)</f>
        <v>Manager 4</v>
      </c>
      <c r="D2798" s="2" t="s">
        <v>88</v>
      </c>
      <c r="E2798" s="22" t="str">
        <f t="shared" si="43"/>
        <v>Q4</v>
      </c>
      <c r="F2798" s="22" t="str">
        <f>VLOOKUP(C2798,Quotas!R:S,2,FALSE)</f>
        <v>IN</v>
      </c>
      <c r="G2798" s="4">
        <v>583.33000000000004</v>
      </c>
    </row>
    <row r="2799" spans="1:7" x14ac:dyDescent="0.25">
      <c r="A2799" s="2" t="s">
        <v>1893</v>
      </c>
      <c r="B2799" s="3">
        <v>41564</v>
      </c>
      <c r="C2799" s="20" t="str">
        <f>VLOOKUP(D2799,Quotas!A:B,2,FALSE)</f>
        <v>Manager 14</v>
      </c>
      <c r="D2799" s="2" t="s">
        <v>92</v>
      </c>
      <c r="E2799" s="22" t="str">
        <f t="shared" si="43"/>
        <v>Q4</v>
      </c>
      <c r="F2799" s="22" t="str">
        <f>VLOOKUP(C2799,Quotas!R:S,2,FALSE)</f>
        <v>IN</v>
      </c>
      <c r="G2799" s="4">
        <v>3420</v>
      </c>
    </row>
    <row r="2800" spans="1:7" x14ac:dyDescent="0.25">
      <c r="A2800" s="2" t="s">
        <v>1790</v>
      </c>
      <c r="B2800" s="3">
        <v>41565</v>
      </c>
      <c r="C2800" s="20" t="str">
        <f>VLOOKUP(D2800,Quotas!A:B,2,FALSE)</f>
        <v>Manager 11</v>
      </c>
      <c r="D2800" s="2" t="s">
        <v>109</v>
      </c>
      <c r="E2800" s="22" t="str">
        <f t="shared" si="43"/>
        <v>Q4</v>
      </c>
      <c r="F2800" s="22" t="str">
        <f>VLOOKUP(C2800,Quotas!R:S,2,FALSE)</f>
        <v>IN</v>
      </c>
      <c r="G2800" s="4">
        <v>20000</v>
      </c>
    </row>
    <row r="2801" spans="1:7" x14ac:dyDescent="0.25">
      <c r="A2801" s="2" t="s">
        <v>2504</v>
      </c>
      <c r="B2801" s="3">
        <v>41565</v>
      </c>
      <c r="C2801" s="20" t="str">
        <f>VLOOKUP(D2801,Quotas!A:B,2,FALSE)</f>
        <v>Manager 11</v>
      </c>
      <c r="D2801" s="2" t="s">
        <v>114</v>
      </c>
      <c r="E2801" s="22" t="str">
        <f t="shared" si="43"/>
        <v>Q4</v>
      </c>
      <c r="F2801" s="22" t="str">
        <f>VLOOKUP(C2801,Quotas!R:S,2,FALSE)</f>
        <v>IN</v>
      </c>
      <c r="G2801" s="4">
        <v>6000</v>
      </c>
    </row>
    <row r="2802" spans="1:7" x14ac:dyDescent="0.25">
      <c r="A2802" s="2" t="s">
        <v>912</v>
      </c>
      <c r="B2802" s="3">
        <v>41565</v>
      </c>
      <c r="C2802" s="20" t="str">
        <f>VLOOKUP(D2802,Quotas!A:B,2,FALSE)</f>
        <v>Manager 5</v>
      </c>
      <c r="D2802" s="2" t="s">
        <v>123</v>
      </c>
      <c r="E2802" s="22" t="str">
        <f t="shared" si="43"/>
        <v>Q4</v>
      </c>
      <c r="F2802" s="22" t="str">
        <f>VLOOKUP(C2802,Quotas!R:S,2,FALSE)</f>
        <v>SE</v>
      </c>
      <c r="G2802" s="4">
        <v>23579.1</v>
      </c>
    </row>
    <row r="2803" spans="1:7" x14ac:dyDescent="0.25">
      <c r="A2803" s="2" t="s">
        <v>619</v>
      </c>
      <c r="B2803" s="3">
        <v>41565</v>
      </c>
      <c r="C2803" s="20" t="str">
        <f>VLOOKUP(D2803,Quotas!A:B,2,FALSE)</f>
        <v>Manager 5</v>
      </c>
      <c r="D2803" s="2" t="s">
        <v>128</v>
      </c>
      <c r="E2803" s="22" t="str">
        <f t="shared" si="43"/>
        <v>Q4</v>
      </c>
      <c r="F2803" s="22" t="str">
        <f>VLOOKUP(C2803,Quotas!R:S,2,FALSE)</f>
        <v>SE</v>
      </c>
      <c r="G2803" s="4">
        <v>24750</v>
      </c>
    </row>
    <row r="2804" spans="1:7" x14ac:dyDescent="0.25">
      <c r="A2804" s="2" t="s">
        <v>2636</v>
      </c>
      <c r="B2804" s="3">
        <v>41565</v>
      </c>
      <c r="C2804" s="20" t="str">
        <f>VLOOKUP(D2804,Quotas!A:B,2,FALSE)</f>
        <v>Manager 12</v>
      </c>
      <c r="D2804" s="2" t="s">
        <v>129</v>
      </c>
      <c r="E2804" s="22" t="str">
        <f t="shared" si="43"/>
        <v>Q4</v>
      </c>
      <c r="F2804" s="22" t="str">
        <f>VLOOKUP(C2804,Quotas!R:S,2,FALSE)</f>
        <v>ST</v>
      </c>
      <c r="G2804" s="4">
        <v>2844.2</v>
      </c>
    </row>
    <row r="2805" spans="1:7" x14ac:dyDescent="0.25">
      <c r="A2805" s="2" t="s">
        <v>2624</v>
      </c>
      <c r="B2805" s="3">
        <v>41565</v>
      </c>
      <c r="C2805" s="20" t="str">
        <f>VLOOKUP(D2805,Quotas!A:B,2,FALSE)</f>
        <v>Manager 12</v>
      </c>
      <c r="D2805" s="2" t="s">
        <v>137</v>
      </c>
      <c r="E2805" s="22" t="str">
        <f t="shared" si="43"/>
        <v>Q4</v>
      </c>
      <c r="F2805" s="22" t="str">
        <f>VLOOKUP(C2805,Quotas!R:S,2,FALSE)</f>
        <v>ST</v>
      </c>
      <c r="G2805" s="4">
        <v>4266.3100000000004</v>
      </c>
    </row>
    <row r="2806" spans="1:7" x14ac:dyDescent="0.25">
      <c r="A2806" s="2" t="s">
        <v>4313</v>
      </c>
      <c r="B2806" s="3">
        <v>41565</v>
      </c>
      <c r="C2806" s="20" t="str">
        <f>VLOOKUP(D2806,Quotas!A:B,2,FALSE)</f>
        <v>Manager 16</v>
      </c>
      <c r="D2806" s="2" t="s">
        <v>138</v>
      </c>
      <c r="E2806" s="22" t="str">
        <f t="shared" si="43"/>
        <v>Q4</v>
      </c>
      <c r="F2806" s="22" t="str">
        <f>VLOOKUP(C2806,Quotas!R:S,2,FALSE)</f>
        <v>SE</v>
      </c>
      <c r="G2806" s="4">
        <v>134425</v>
      </c>
    </row>
    <row r="2807" spans="1:7" x14ac:dyDescent="0.25">
      <c r="A2807" s="2" t="s">
        <v>2230</v>
      </c>
      <c r="B2807" s="3">
        <v>41565</v>
      </c>
      <c r="C2807" s="20" t="str">
        <f>VLOOKUP(D2807,Quotas!A:B,2,FALSE)</f>
        <v>Manager 9</v>
      </c>
      <c r="D2807" s="2" t="s">
        <v>22</v>
      </c>
      <c r="E2807" s="22" t="str">
        <f t="shared" si="43"/>
        <v>Q4</v>
      </c>
      <c r="F2807" s="22" t="str">
        <f>VLOOKUP(C2807,Quotas!R:S,2,FALSE)</f>
        <v>AU</v>
      </c>
      <c r="G2807" s="4">
        <v>12448.8</v>
      </c>
    </row>
    <row r="2808" spans="1:7" x14ac:dyDescent="0.25">
      <c r="A2808" s="2" t="s">
        <v>366</v>
      </c>
      <c r="B2808" s="3">
        <v>41565</v>
      </c>
      <c r="C2808" s="20" t="str">
        <f>VLOOKUP(D2808,Quotas!A:B,2,FALSE)</f>
        <v>Manager 2</v>
      </c>
      <c r="D2808" s="2" t="s">
        <v>5</v>
      </c>
      <c r="E2808" s="22" t="str">
        <f t="shared" si="43"/>
        <v>Q4</v>
      </c>
      <c r="F2808" s="22" t="str">
        <f>VLOOKUP(C2808,Quotas!R:S,2,FALSE)</f>
        <v>AU</v>
      </c>
      <c r="G2808" s="4">
        <v>19710.61</v>
      </c>
    </row>
    <row r="2809" spans="1:7" x14ac:dyDescent="0.25">
      <c r="A2809" s="2" t="s">
        <v>3271</v>
      </c>
      <c r="B2809" s="3">
        <v>41565</v>
      </c>
      <c r="C2809" s="20" t="str">
        <f>VLOOKUP(D2809,Quotas!A:B,2,FALSE)</f>
        <v>Manager 13</v>
      </c>
      <c r="D2809" s="2" t="s">
        <v>51</v>
      </c>
      <c r="E2809" s="22" t="str">
        <f t="shared" si="43"/>
        <v>Q4</v>
      </c>
      <c r="F2809" s="22" t="str">
        <f>VLOOKUP(C2809,Quotas!R:S,2,FALSE)</f>
        <v>ST</v>
      </c>
      <c r="G2809" s="4">
        <v>14886.7</v>
      </c>
    </row>
    <row r="2810" spans="1:7" x14ac:dyDescent="0.25">
      <c r="A2810" s="2" t="s">
        <v>3272</v>
      </c>
      <c r="B2810" s="3">
        <v>41565</v>
      </c>
      <c r="C2810" s="20" t="str">
        <f>VLOOKUP(D2810,Quotas!A:B,2,FALSE)</f>
        <v>Manager 13</v>
      </c>
      <c r="D2810" s="2" t="s">
        <v>52</v>
      </c>
      <c r="E2810" s="22" t="str">
        <f t="shared" si="43"/>
        <v>Q4</v>
      </c>
      <c r="F2810" s="22" t="str">
        <f>VLOOKUP(C2810,Quotas!R:S,2,FALSE)</f>
        <v>ST</v>
      </c>
      <c r="G2810" s="4">
        <v>13486.2</v>
      </c>
    </row>
    <row r="2811" spans="1:7" x14ac:dyDescent="0.25">
      <c r="A2811" s="2" t="s">
        <v>4184</v>
      </c>
      <c r="B2811" s="3">
        <v>41565</v>
      </c>
      <c r="C2811" s="20" t="str">
        <f>VLOOKUP(D2811,Quotas!A:B,2,FALSE)</f>
        <v>Manager 15</v>
      </c>
      <c r="D2811" s="2" t="s">
        <v>61</v>
      </c>
      <c r="E2811" s="22" t="str">
        <f t="shared" si="43"/>
        <v>Q4</v>
      </c>
      <c r="F2811" s="22" t="str">
        <f>VLOOKUP(C2811,Quotas!R:S,2,FALSE)</f>
        <v>AU</v>
      </c>
      <c r="G2811" s="4">
        <v>1556.1</v>
      </c>
    </row>
    <row r="2812" spans="1:7" x14ac:dyDescent="0.25">
      <c r="A2812" s="2" t="s">
        <v>1231</v>
      </c>
      <c r="B2812" s="3">
        <v>41565</v>
      </c>
      <c r="C2812" s="20" t="str">
        <f>VLOOKUP(D2812,Quotas!A:B,2,FALSE)</f>
        <v>Manager 15</v>
      </c>
      <c r="D2812" s="2" t="s">
        <v>62</v>
      </c>
      <c r="E2812" s="22" t="str">
        <f t="shared" si="43"/>
        <v>Q4</v>
      </c>
      <c r="F2812" s="22" t="str">
        <f>VLOOKUP(C2812,Quotas!R:S,2,FALSE)</f>
        <v>AU</v>
      </c>
      <c r="G2812" s="4">
        <v>778.05</v>
      </c>
    </row>
    <row r="2813" spans="1:7" x14ac:dyDescent="0.25">
      <c r="A2813" s="2" t="s">
        <v>1760</v>
      </c>
      <c r="B2813" s="3">
        <v>41568</v>
      </c>
      <c r="C2813" s="20" t="str">
        <f>VLOOKUP(D2813,Quotas!A:B,2,FALSE)</f>
        <v>Manager 11</v>
      </c>
      <c r="D2813" s="2" t="s">
        <v>105</v>
      </c>
      <c r="E2813" s="22" t="str">
        <f t="shared" si="43"/>
        <v>Q4</v>
      </c>
      <c r="F2813" s="22" t="str">
        <f>VLOOKUP(C2813,Quotas!R:S,2,FALSE)</f>
        <v>IN</v>
      </c>
      <c r="G2813" s="4">
        <v>31685</v>
      </c>
    </row>
    <row r="2814" spans="1:7" x14ac:dyDescent="0.25">
      <c r="A2814" s="2" t="s">
        <v>847</v>
      </c>
      <c r="B2814" s="3">
        <v>41568</v>
      </c>
      <c r="C2814" s="20" t="str">
        <f>VLOOKUP(D2814,Quotas!A:B,2,FALSE)</f>
        <v>Manager 16</v>
      </c>
      <c r="D2814" s="2" t="s">
        <v>132</v>
      </c>
      <c r="E2814" s="22" t="str">
        <f t="shared" si="43"/>
        <v>Q4</v>
      </c>
      <c r="F2814" s="22" t="str">
        <f>VLOOKUP(C2814,Quotas!R:S,2,FALSE)</f>
        <v>SE</v>
      </c>
      <c r="G2814" s="4">
        <v>28200</v>
      </c>
    </row>
    <row r="2815" spans="1:7" x14ac:dyDescent="0.25">
      <c r="A2815" s="2" t="s">
        <v>2625</v>
      </c>
      <c r="B2815" s="3">
        <v>41568</v>
      </c>
      <c r="C2815" s="20" t="str">
        <f>VLOOKUP(D2815,Quotas!A:B,2,FALSE)</f>
        <v>Manager 12</v>
      </c>
      <c r="D2815" s="2" t="s">
        <v>137</v>
      </c>
      <c r="E2815" s="22" t="str">
        <f t="shared" si="43"/>
        <v>Q4</v>
      </c>
      <c r="F2815" s="22" t="str">
        <f>VLOOKUP(C2815,Quotas!R:S,2,FALSE)</f>
        <v>ST</v>
      </c>
      <c r="G2815" s="4">
        <v>0</v>
      </c>
    </row>
    <row r="2816" spans="1:7" x14ac:dyDescent="0.25">
      <c r="A2816" s="2" t="s">
        <v>2626</v>
      </c>
      <c r="B2816" s="3">
        <v>41568</v>
      </c>
      <c r="C2816" s="20" t="str">
        <f>VLOOKUP(D2816,Quotas!A:B,2,FALSE)</f>
        <v>Manager 12</v>
      </c>
      <c r="D2816" s="2" t="s">
        <v>137</v>
      </c>
      <c r="E2816" s="22" t="str">
        <f t="shared" si="43"/>
        <v>Q4</v>
      </c>
      <c r="F2816" s="22" t="str">
        <f>VLOOKUP(C2816,Quotas!R:S,2,FALSE)</f>
        <v>ST</v>
      </c>
      <c r="G2816" s="4">
        <v>8581.65</v>
      </c>
    </row>
    <row r="2817" spans="1:7" x14ac:dyDescent="0.25">
      <c r="A2817" s="2" t="s">
        <v>2627</v>
      </c>
      <c r="B2817" s="3">
        <v>41568</v>
      </c>
      <c r="C2817" s="20" t="str">
        <f>VLOOKUP(D2817,Quotas!A:B,2,FALSE)</f>
        <v>Manager 12</v>
      </c>
      <c r="D2817" s="2" t="s">
        <v>137</v>
      </c>
      <c r="E2817" s="22" t="str">
        <f t="shared" si="43"/>
        <v>Q4</v>
      </c>
      <c r="F2817" s="22" t="str">
        <f>VLOOKUP(C2817,Quotas!R:S,2,FALSE)</f>
        <v>ST</v>
      </c>
      <c r="G2817" s="4">
        <v>8581.65</v>
      </c>
    </row>
    <row r="2818" spans="1:7" x14ac:dyDescent="0.25">
      <c r="A2818" s="2" t="s">
        <v>2231</v>
      </c>
      <c r="B2818" s="3">
        <v>41568</v>
      </c>
      <c r="C2818" s="20" t="str">
        <f>VLOOKUP(D2818,Quotas!A:B,2,FALSE)</f>
        <v>Manager 9</v>
      </c>
      <c r="D2818" s="2" t="s">
        <v>21</v>
      </c>
      <c r="E2818" s="22" t="str">
        <f t="shared" si="43"/>
        <v>Q4</v>
      </c>
      <c r="F2818" s="22" t="str">
        <f>VLOOKUP(C2818,Quotas!R:S,2,FALSE)</f>
        <v>AU</v>
      </c>
      <c r="G2818" s="4">
        <v>6011.74</v>
      </c>
    </row>
    <row r="2819" spans="1:7" x14ac:dyDescent="0.25">
      <c r="A2819" s="2" t="s">
        <v>1700</v>
      </c>
      <c r="B2819" s="3">
        <v>41568</v>
      </c>
      <c r="C2819" s="20" t="str">
        <f>VLOOKUP(D2819,Quotas!A:B,2,FALSE)</f>
        <v>Manager 7</v>
      </c>
      <c r="D2819" s="2" t="s">
        <v>30</v>
      </c>
      <c r="E2819" s="22" t="str">
        <f t="shared" ref="E2819:E2882" si="44">"Q"&amp;ROUNDUP(MONTH(B2819)/3,0)</f>
        <v>Q4</v>
      </c>
      <c r="F2819" s="22" t="str">
        <f>VLOOKUP(C2819,Quotas!R:S,2,FALSE)</f>
        <v>AU</v>
      </c>
      <c r="G2819" s="4">
        <v>7780.5</v>
      </c>
    </row>
    <row r="2820" spans="1:7" x14ac:dyDescent="0.25">
      <c r="A2820" s="2" t="s">
        <v>1699</v>
      </c>
      <c r="B2820" s="3">
        <v>41568</v>
      </c>
      <c r="C2820" s="20" t="str">
        <f>VLOOKUP(D2820,Quotas!A:B,2,FALSE)</f>
        <v>Manager 7</v>
      </c>
      <c r="D2820" s="2" t="s">
        <v>31</v>
      </c>
      <c r="E2820" s="22" t="str">
        <f t="shared" si="44"/>
        <v>Q4</v>
      </c>
      <c r="F2820" s="22" t="str">
        <f>VLOOKUP(C2820,Quotas!R:S,2,FALSE)</f>
        <v>AU</v>
      </c>
      <c r="G2820" s="4">
        <v>15561.01</v>
      </c>
    </row>
    <row r="2821" spans="1:7" x14ac:dyDescent="0.25">
      <c r="A2821" s="2" t="s">
        <v>3274</v>
      </c>
      <c r="B2821" s="3">
        <v>41568</v>
      </c>
      <c r="C2821" s="20" t="str">
        <f>VLOOKUP(D2821,Quotas!A:B,2,FALSE)</f>
        <v>Manager 13</v>
      </c>
      <c r="D2821" s="2" t="s">
        <v>51</v>
      </c>
      <c r="E2821" s="22" t="str">
        <f t="shared" si="44"/>
        <v>Q4</v>
      </c>
      <c r="F2821" s="22" t="str">
        <f>VLOOKUP(C2821,Quotas!R:S,2,FALSE)</f>
        <v>ST</v>
      </c>
      <c r="G2821" s="4">
        <v>16598.41</v>
      </c>
    </row>
    <row r="2822" spans="1:7" x14ac:dyDescent="0.25">
      <c r="A2822" s="2" t="s">
        <v>3275</v>
      </c>
      <c r="B2822" s="3">
        <v>41568</v>
      </c>
      <c r="C2822" s="20" t="str">
        <f>VLOOKUP(D2822,Quotas!A:B,2,FALSE)</f>
        <v>Manager 13</v>
      </c>
      <c r="D2822" s="2" t="s">
        <v>52</v>
      </c>
      <c r="E2822" s="22" t="str">
        <f t="shared" si="44"/>
        <v>Q4</v>
      </c>
      <c r="F2822" s="22" t="str">
        <f>VLOOKUP(C2822,Quotas!R:S,2,FALSE)</f>
        <v>ST</v>
      </c>
      <c r="G2822" s="4">
        <v>2800.98</v>
      </c>
    </row>
    <row r="2823" spans="1:7" x14ac:dyDescent="0.25">
      <c r="A2823" s="2" t="s">
        <v>3273</v>
      </c>
      <c r="B2823" s="3">
        <v>41568</v>
      </c>
      <c r="C2823" s="20" t="str">
        <f>VLOOKUP(D2823,Quotas!A:B,2,FALSE)</f>
        <v>Manager 13</v>
      </c>
      <c r="D2823" s="2" t="s">
        <v>54</v>
      </c>
      <c r="E2823" s="22" t="str">
        <f t="shared" si="44"/>
        <v>Q4</v>
      </c>
      <c r="F2823" s="22" t="str">
        <f>VLOOKUP(C2823,Quotas!R:S,2,FALSE)</f>
        <v>ST</v>
      </c>
      <c r="G2823" s="4">
        <v>0</v>
      </c>
    </row>
    <row r="2824" spans="1:7" x14ac:dyDescent="0.25">
      <c r="A2824" s="2" t="s">
        <v>4185</v>
      </c>
      <c r="B2824" s="3">
        <v>41568</v>
      </c>
      <c r="C2824" s="20" t="str">
        <f>VLOOKUP(D2824,Quotas!A:B,2,FALSE)</f>
        <v>Manager 15</v>
      </c>
      <c r="D2824" s="2" t="s">
        <v>61</v>
      </c>
      <c r="E2824" s="22" t="str">
        <f t="shared" si="44"/>
        <v>Q4</v>
      </c>
      <c r="F2824" s="22" t="str">
        <f>VLOOKUP(C2824,Quotas!R:S,2,FALSE)</f>
        <v>AU</v>
      </c>
      <c r="G2824" s="4">
        <v>10100</v>
      </c>
    </row>
    <row r="2825" spans="1:7" x14ac:dyDescent="0.25">
      <c r="A2825" s="2" t="s">
        <v>1232</v>
      </c>
      <c r="B2825" s="3">
        <v>41568</v>
      </c>
      <c r="C2825" s="20" t="str">
        <f>VLOOKUP(D2825,Quotas!A:B,2,FALSE)</f>
        <v>Manager 15</v>
      </c>
      <c r="D2825" s="2" t="s">
        <v>62</v>
      </c>
      <c r="E2825" s="22" t="str">
        <f t="shared" si="44"/>
        <v>Q4</v>
      </c>
      <c r="F2825" s="22" t="str">
        <f>VLOOKUP(C2825,Quotas!R:S,2,FALSE)</f>
        <v>AU</v>
      </c>
      <c r="G2825" s="4">
        <v>26661.19</v>
      </c>
    </row>
    <row r="2826" spans="1:7" x14ac:dyDescent="0.25">
      <c r="A2826" s="2" t="s">
        <v>2595</v>
      </c>
      <c r="B2826" s="3">
        <v>41568</v>
      </c>
      <c r="C2826" s="20" t="str">
        <f>VLOOKUP(D2826,Quotas!A:B,2,FALSE)</f>
        <v>Manager 12</v>
      </c>
      <c r="D2826" s="2" t="s">
        <v>73</v>
      </c>
      <c r="E2826" s="22" t="str">
        <f t="shared" si="44"/>
        <v>Q4</v>
      </c>
      <c r="F2826" s="22" t="str">
        <f>VLOOKUP(C2826,Quotas!R:S,2,FALSE)</f>
        <v>ST</v>
      </c>
      <c r="G2826" s="4">
        <v>6500</v>
      </c>
    </row>
    <row r="2827" spans="1:7" x14ac:dyDescent="0.25">
      <c r="A2827" s="2" t="s">
        <v>2733</v>
      </c>
      <c r="B2827" s="3">
        <v>41568</v>
      </c>
      <c r="C2827" s="20" t="str">
        <f>VLOOKUP(D2827,Quotas!A:B,2,FALSE)</f>
        <v>Manager 12</v>
      </c>
      <c r="D2827" s="2" t="s">
        <v>79</v>
      </c>
      <c r="E2827" s="22" t="str">
        <f t="shared" si="44"/>
        <v>Q4</v>
      </c>
      <c r="F2827" s="22" t="str">
        <f>VLOOKUP(C2827,Quotas!R:S,2,FALSE)</f>
        <v>ST</v>
      </c>
      <c r="G2827" s="4">
        <v>2505.8200000000002</v>
      </c>
    </row>
    <row r="2828" spans="1:7" x14ac:dyDescent="0.25">
      <c r="A2828" s="2" t="s">
        <v>2734</v>
      </c>
      <c r="B2828" s="3">
        <v>41568</v>
      </c>
      <c r="C2828" s="20" t="str">
        <f>VLOOKUP(D2828,Quotas!A:B,2,FALSE)</f>
        <v>Manager 12</v>
      </c>
      <c r="D2828" s="2" t="s">
        <v>79</v>
      </c>
      <c r="E2828" s="22" t="str">
        <f t="shared" si="44"/>
        <v>Q4</v>
      </c>
      <c r="F2828" s="22" t="str">
        <f>VLOOKUP(C2828,Quotas!R:S,2,FALSE)</f>
        <v>ST</v>
      </c>
      <c r="G2828" s="4">
        <v>466.67</v>
      </c>
    </row>
    <row r="2829" spans="1:7" x14ac:dyDescent="0.25">
      <c r="A2829" s="2" t="s">
        <v>2735</v>
      </c>
      <c r="B2829" s="3">
        <v>41568</v>
      </c>
      <c r="C2829" s="20" t="str">
        <f>VLOOKUP(D2829,Quotas!A:B,2,FALSE)</f>
        <v>Manager 12</v>
      </c>
      <c r="D2829" s="2" t="s">
        <v>79</v>
      </c>
      <c r="E2829" s="22" t="str">
        <f t="shared" si="44"/>
        <v>Q4</v>
      </c>
      <c r="F2829" s="22" t="str">
        <f>VLOOKUP(C2829,Quotas!R:S,2,FALSE)</f>
        <v>ST</v>
      </c>
      <c r="G2829" s="4">
        <v>17200</v>
      </c>
    </row>
    <row r="2830" spans="1:7" x14ac:dyDescent="0.25">
      <c r="A2830" s="2" t="s">
        <v>2815</v>
      </c>
      <c r="B2830" s="3">
        <v>41568</v>
      </c>
      <c r="C2830" s="20" t="str">
        <f>VLOOKUP(D2830,Quotas!A:B,2,FALSE)</f>
        <v>Manager 12</v>
      </c>
      <c r="D2830" s="2" t="s">
        <v>79</v>
      </c>
      <c r="E2830" s="22" t="str">
        <f t="shared" si="44"/>
        <v>Q4</v>
      </c>
      <c r="F2830" s="22" t="str">
        <f>VLOOKUP(C2830,Quotas!R:S,2,FALSE)</f>
        <v>ST</v>
      </c>
      <c r="G2830" s="4">
        <v>47992.13</v>
      </c>
    </row>
    <row r="2831" spans="1:7" x14ac:dyDescent="0.25">
      <c r="A2831" s="2" t="s">
        <v>3686</v>
      </c>
      <c r="B2831" s="3">
        <v>41569</v>
      </c>
      <c r="C2831" s="20" t="str">
        <f>VLOOKUP(D2831,Quotas!A:B,2,FALSE)</f>
        <v>Manager 16</v>
      </c>
      <c r="D2831" s="2" t="s">
        <v>131</v>
      </c>
      <c r="E2831" s="22" t="str">
        <f t="shared" si="44"/>
        <v>Q4</v>
      </c>
      <c r="F2831" s="22" t="str">
        <f>VLOOKUP(C2831,Quotas!R:S,2,FALSE)</f>
        <v>SE</v>
      </c>
      <c r="G2831" s="4">
        <v>8700</v>
      </c>
    </row>
    <row r="2832" spans="1:7" x14ac:dyDescent="0.25">
      <c r="A2832" s="2" t="s">
        <v>3603</v>
      </c>
      <c r="B2832" s="3">
        <v>41569</v>
      </c>
      <c r="C2832" s="20" t="str">
        <f>VLOOKUP(D2832,Quotas!A:B,2,FALSE)</f>
        <v>Manager 16</v>
      </c>
      <c r="D2832" s="2" t="s">
        <v>135</v>
      </c>
      <c r="E2832" s="22" t="str">
        <f t="shared" si="44"/>
        <v>Q4</v>
      </c>
      <c r="F2832" s="22" t="str">
        <f>VLOOKUP(C2832,Quotas!R:S,2,FALSE)</f>
        <v>SE</v>
      </c>
      <c r="G2832" s="4">
        <v>11150</v>
      </c>
    </row>
    <row r="2833" spans="1:7" x14ac:dyDescent="0.25">
      <c r="A2833" s="2" t="s">
        <v>2858</v>
      </c>
      <c r="B2833" s="3">
        <v>41569</v>
      </c>
      <c r="C2833" s="20" t="str">
        <f>VLOOKUP(D2833,Quotas!A:B,2,FALSE)</f>
        <v>Manager 13</v>
      </c>
      <c r="D2833" s="2" t="s">
        <v>34</v>
      </c>
      <c r="E2833" s="22" t="str">
        <f t="shared" si="44"/>
        <v>Q4</v>
      </c>
      <c r="F2833" s="22" t="str">
        <f>VLOOKUP(C2833,Quotas!R:S,2,FALSE)</f>
        <v>ST</v>
      </c>
      <c r="G2833" s="4">
        <v>0</v>
      </c>
    </row>
    <row r="2834" spans="1:7" x14ac:dyDescent="0.25">
      <c r="A2834" s="2" t="s">
        <v>2859</v>
      </c>
      <c r="B2834" s="3">
        <v>41569</v>
      </c>
      <c r="C2834" s="20" t="str">
        <f>VLOOKUP(D2834,Quotas!A:B,2,FALSE)</f>
        <v>Manager 13</v>
      </c>
      <c r="D2834" s="2" t="s">
        <v>34</v>
      </c>
      <c r="E2834" s="22" t="str">
        <f t="shared" si="44"/>
        <v>Q4</v>
      </c>
      <c r="F2834" s="22" t="str">
        <f>VLOOKUP(C2834,Quotas!R:S,2,FALSE)</f>
        <v>ST</v>
      </c>
      <c r="G2834" s="4">
        <v>37914.910000000003</v>
      </c>
    </row>
    <row r="2835" spans="1:7" x14ac:dyDescent="0.25">
      <c r="A2835" s="2" t="s">
        <v>3884</v>
      </c>
      <c r="B2835" s="3">
        <v>41569</v>
      </c>
      <c r="C2835" s="20" t="str">
        <f>VLOOKUP(D2835,Quotas!A:B,2,FALSE)</f>
        <v>Manager 13</v>
      </c>
      <c r="D2835" s="2" t="s">
        <v>37</v>
      </c>
      <c r="E2835" s="22" t="str">
        <f t="shared" si="44"/>
        <v>Q4</v>
      </c>
      <c r="F2835" s="22" t="str">
        <f>VLOOKUP(C2835,Quotas!R:S,2,FALSE)</f>
        <v>ST</v>
      </c>
      <c r="G2835" s="4">
        <v>0</v>
      </c>
    </row>
    <row r="2836" spans="1:7" x14ac:dyDescent="0.25">
      <c r="A2836" s="2" t="s">
        <v>3885</v>
      </c>
      <c r="B2836" s="3">
        <v>41569</v>
      </c>
      <c r="C2836" s="20" t="str">
        <f>VLOOKUP(D2836,Quotas!A:B,2,FALSE)</f>
        <v>Manager 13</v>
      </c>
      <c r="D2836" s="2" t="s">
        <v>37</v>
      </c>
      <c r="E2836" s="22" t="str">
        <f t="shared" si="44"/>
        <v>Q4</v>
      </c>
      <c r="F2836" s="22" t="str">
        <f>VLOOKUP(C2836,Quotas!R:S,2,FALSE)</f>
        <v>ST</v>
      </c>
      <c r="G2836" s="4">
        <v>0</v>
      </c>
    </row>
    <row r="2837" spans="1:7" x14ac:dyDescent="0.25">
      <c r="A2837" s="2" t="s">
        <v>3886</v>
      </c>
      <c r="B2837" s="3">
        <v>41569</v>
      </c>
      <c r="C2837" s="20" t="str">
        <f>VLOOKUP(D2837,Quotas!A:B,2,FALSE)</f>
        <v>Manager 13</v>
      </c>
      <c r="D2837" s="2" t="s">
        <v>37</v>
      </c>
      <c r="E2837" s="22" t="str">
        <f t="shared" si="44"/>
        <v>Q4</v>
      </c>
      <c r="F2837" s="22" t="str">
        <f>VLOOKUP(C2837,Quotas!R:S,2,FALSE)</f>
        <v>ST</v>
      </c>
      <c r="G2837" s="4">
        <v>0</v>
      </c>
    </row>
    <row r="2838" spans="1:7" x14ac:dyDescent="0.25">
      <c r="A2838" s="2" t="s">
        <v>3887</v>
      </c>
      <c r="B2838" s="3">
        <v>41569</v>
      </c>
      <c r="C2838" s="20" t="str">
        <f>VLOOKUP(D2838,Quotas!A:B,2,FALSE)</f>
        <v>Manager 13</v>
      </c>
      <c r="D2838" s="2" t="s">
        <v>37</v>
      </c>
      <c r="E2838" s="22" t="str">
        <f t="shared" si="44"/>
        <v>Q4</v>
      </c>
      <c r="F2838" s="22" t="str">
        <f>VLOOKUP(C2838,Quotas!R:S,2,FALSE)</f>
        <v>ST</v>
      </c>
      <c r="G2838" s="4">
        <v>0</v>
      </c>
    </row>
    <row r="2839" spans="1:7" x14ac:dyDescent="0.25">
      <c r="A2839" s="2" t="s">
        <v>3888</v>
      </c>
      <c r="B2839" s="3">
        <v>41569</v>
      </c>
      <c r="C2839" s="20" t="str">
        <f>VLOOKUP(D2839,Quotas!A:B,2,FALSE)</f>
        <v>Manager 13</v>
      </c>
      <c r="D2839" s="2" t="s">
        <v>37</v>
      </c>
      <c r="E2839" s="22" t="str">
        <f t="shared" si="44"/>
        <v>Q4</v>
      </c>
      <c r="F2839" s="22" t="str">
        <f>VLOOKUP(C2839,Quotas!R:S,2,FALSE)</f>
        <v>ST</v>
      </c>
      <c r="G2839" s="4">
        <v>0</v>
      </c>
    </row>
    <row r="2840" spans="1:7" x14ac:dyDescent="0.25">
      <c r="A2840" s="2" t="s">
        <v>2857</v>
      </c>
      <c r="B2840" s="3">
        <v>41569</v>
      </c>
      <c r="C2840" s="20" t="str">
        <f>VLOOKUP(D2840,Quotas!A:B,2,FALSE)</f>
        <v>Manager 13</v>
      </c>
      <c r="D2840" s="2" t="s">
        <v>38</v>
      </c>
      <c r="E2840" s="22" t="str">
        <f t="shared" si="44"/>
        <v>Q4</v>
      </c>
      <c r="F2840" s="22" t="str">
        <f>VLOOKUP(C2840,Quotas!R:S,2,FALSE)</f>
        <v>ST</v>
      </c>
      <c r="G2840" s="4">
        <v>0</v>
      </c>
    </row>
    <row r="2841" spans="1:7" x14ac:dyDescent="0.25">
      <c r="A2841" s="2" t="s">
        <v>1624</v>
      </c>
      <c r="B2841" s="3">
        <v>41569</v>
      </c>
      <c r="C2841" s="20" t="str">
        <f>VLOOKUP(D2841,Quotas!A:B,2,FALSE)</f>
        <v>Manager 6</v>
      </c>
      <c r="D2841" s="2" t="s">
        <v>40</v>
      </c>
      <c r="E2841" s="22" t="str">
        <f t="shared" si="44"/>
        <v>Q4</v>
      </c>
      <c r="F2841" s="22" t="str">
        <f>VLOOKUP(C2841,Quotas!R:S,2,FALSE)</f>
        <v>AU</v>
      </c>
      <c r="G2841" s="4">
        <v>11730</v>
      </c>
    </row>
    <row r="2842" spans="1:7" x14ac:dyDescent="0.25">
      <c r="A2842" s="2" t="s">
        <v>1480</v>
      </c>
      <c r="B2842" s="3">
        <v>41569</v>
      </c>
      <c r="C2842" s="20" t="str">
        <f>VLOOKUP(D2842,Quotas!A:B,2,FALSE)</f>
        <v>Manager 6</v>
      </c>
      <c r="D2842" s="2" t="s">
        <v>46</v>
      </c>
      <c r="E2842" s="22" t="str">
        <f t="shared" si="44"/>
        <v>Q4</v>
      </c>
      <c r="F2842" s="22" t="str">
        <f>VLOOKUP(C2842,Quotas!R:S,2,FALSE)</f>
        <v>AU</v>
      </c>
      <c r="G2842" s="4">
        <v>10763.03</v>
      </c>
    </row>
    <row r="2843" spans="1:7" x14ac:dyDescent="0.25">
      <c r="A2843" s="2" t="s">
        <v>3379</v>
      </c>
      <c r="B2843" s="3">
        <v>41569</v>
      </c>
      <c r="C2843" s="20" t="str">
        <f>VLOOKUP(D2843,Quotas!A:B,2,FALSE)</f>
        <v>Manager 13</v>
      </c>
      <c r="D2843" s="2" t="s">
        <v>50</v>
      </c>
      <c r="E2843" s="22" t="str">
        <f t="shared" si="44"/>
        <v>Q4</v>
      </c>
      <c r="F2843" s="22" t="str">
        <f>VLOOKUP(C2843,Quotas!R:S,2,FALSE)</f>
        <v>ST</v>
      </c>
      <c r="G2843" s="4">
        <v>7194.37</v>
      </c>
    </row>
    <row r="2844" spans="1:7" x14ac:dyDescent="0.25">
      <c r="A2844" s="2" t="s">
        <v>3380</v>
      </c>
      <c r="B2844" s="3">
        <v>41569</v>
      </c>
      <c r="C2844" s="20" t="str">
        <f>VLOOKUP(D2844,Quotas!A:B,2,FALSE)</f>
        <v>Manager 13</v>
      </c>
      <c r="D2844" s="2" t="s">
        <v>50</v>
      </c>
      <c r="E2844" s="22" t="str">
        <f t="shared" si="44"/>
        <v>Q4</v>
      </c>
      <c r="F2844" s="22" t="str">
        <f>VLOOKUP(C2844,Quotas!R:S,2,FALSE)</f>
        <v>ST</v>
      </c>
      <c r="G2844" s="4">
        <v>17013.37</v>
      </c>
    </row>
    <row r="2845" spans="1:7" x14ac:dyDescent="0.25">
      <c r="A2845" s="2" t="s">
        <v>3381</v>
      </c>
      <c r="B2845" s="3">
        <v>41569</v>
      </c>
      <c r="C2845" s="20" t="str">
        <f>VLOOKUP(D2845,Quotas!A:B,2,FALSE)</f>
        <v>Manager 13</v>
      </c>
      <c r="D2845" s="2" t="s">
        <v>50</v>
      </c>
      <c r="E2845" s="22" t="str">
        <f t="shared" si="44"/>
        <v>Q4</v>
      </c>
      <c r="F2845" s="22" t="str">
        <f>VLOOKUP(C2845,Quotas!R:S,2,FALSE)</f>
        <v>ST</v>
      </c>
      <c r="G2845" s="4">
        <v>11250</v>
      </c>
    </row>
    <row r="2846" spans="1:7" x14ac:dyDescent="0.25">
      <c r="A2846" s="2" t="s">
        <v>3276</v>
      </c>
      <c r="B2846" s="3">
        <v>41569</v>
      </c>
      <c r="C2846" s="20" t="str">
        <f>VLOOKUP(D2846,Quotas!A:B,2,FALSE)</f>
        <v>Manager 13</v>
      </c>
      <c r="D2846" s="2" t="s">
        <v>51</v>
      </c>
      <c r="E2846" s="22" t="str">
        <f t="shared" si="44"/>
        <v>Q4</v>
      </c>
      <c r="F2846" s="22" t="str">
        <f>VLOOKUP(C2846,Quotas!R:S,2,FALSE)</f>
        <v>ST</v>
      </c>
      <c r="G2846" s="4">
        <v>20229.310000000001</v>
      </c>
    </row>
    <row r="2847" spans="1:7" x14ac:dyDescent="0.25">
      <c r="A2847" s="2" t="s">
        <v>3277</v>
      </c>
      <c r="B2847" s="3">
        <v>41569</v>
      </c>
      <c r="C2847" s="20" t="str">
        <f>VLOOKUP(D2847,Quotas!A:B,2,FALSE)</f>
        <v>Manager 13</v>
      </c>
      <c r="D2847" s="2" t="s">
        <v>51</v>
      </c>
      <c r="E2847" s="22" t="str">
        <f t="shared" si="44"/>
        <v>Q4</v>
      </c>
      <c r="F2847" s="22" t="str">
        <f>VLOOKUP(C2847,Quotas!R:S,2,FALSE)</f>
        <v>ST</v>
      </c>
      <c r="G2847" s="4">
        <v>20229.310000000001</v>
      </c>
    </row>
    <row r="2848" spans="1:7" x14ac:dyDescent="0.25">
      <c r="A2848" s="2" t="s">
        <v>4188</v>
      </c>
      <c r="B2848" s="3">
        <v>41569</v>
      </c>
      <c r="C2848" s="20" t="str">
        <f>VLOOKUP(D2848,Quotas!A:B,2,FALSE)</f>
        <v>Manager 15</v>
      </c>
      <c r="D2848" s="2" t="s">
        <v>61</v>
      </c>
      <c r="E2848" s="22" t="str">
        <f t="shared" si="44"/>
        <v>Q4</v>
      </c>
      <c r="F2848" s="22" t="str">
        <f>VLOOKUP(C2848,Quotas!R:S,2,FALSE)</f>
        <v>AU</v>
      </c>
      <c r="G2848" s="4">
        <v>14004.9</v>
      </c>
    </row>
    <row r="2849" spans="1:7" x14ac:dyDescent="0.25">
      <c r="A2849" s="2" t="s">
        <v>4186</v>
      </c>
      <c r="B2849" s="3">
        <v>41569</v>
      </c>
      <c r="C2849" s="20" t="str">
        <f>VLOOKUP(D2849,Quotas!A:B,2,FALSE)</f>
        <v>Manager 15</v>
      </c>
      <c r="D2849" s="2" t="s">
        <v>65</v>
      </c>
      <c r="E2849" s="22" t="str">
        <f t="shared" si="44"/>
        <v>Q4</v>
      </c>
      <c r="F2849" s="22" t="str">
        <f>VLOOKUP(C2849,Quotas!R:S,2,FALSE)</f>
        <v>AU</v>
      </c>
      <c r="G2849" s="4">
        <v>7261.8</v>
      </c>
    </row>
    <row r="2850" spans="1:7" x14ac:dyDescent="0.25">
      <c r="A2850" s="2" t="s">
        <v>4187</v>
      </c>
      <c r="B2850" s="3">
        <v>41569</v>
      </c>
      <c r="C2850" s="20" t="str">
        <f>VLOOKUP(D2850,Quotas!A:B,2,FALSE)</f>
        <v>Manager 15</v>
      </c>
      <c r="D2850" s="2" t="s">
        <v>65</v>
      </c>
      <c r="E2850" s="22" t="str">
        <f t="shared" si="44"/>
        <v>Q4</v>
      </c>
      <c r="F2850" s="22" t="str">
        <f>VLOOKUP(C2850,Quotas!R:S,2,FALSE)</f>
        <v>AU</v>
      </c>
      <c r="G2850" s="4">
        <v>0</v>
      </c>
    </row>
    <row r="2851" spans="1:7" x14ac:dyDescent="0.25">
      <c r="A2851" s="2" t="s">
        <v>2596</v>
      </c>
      <c r="B2851" s="3">
        <v>41569</v>
      </c>
      <c r="C2851" s="20" t="str">
        <f>VLOOKUP(D2851,Quotas!A:B,2,FALSE)</f>
        <v>Manager 12</v>
      </c>
      <c r="D2851" s="2" t="s">
        <v>73</v>
      </c>
      <c r="E2851" s="22" t="str">
        <f t="shared" si="44"/>
        <v>Q4</v>
      </c>
      <c r="F2851" s="22" t="str">
        <f>VLOOKUP(C2851,Quotas!R:S,2,FALSE)</f>
        <v>ST</v>
      </c>
      <c r="G2851" s="4">
        <v>0</v>
      </c>
    </row>
    <row r="2852" spans="1:7" x14ac:dyDescent="0.25">
      <c r="A2852" s="2" t="s">
        <v>670</v>
      </c>
      <c r="B2852" s="3">
        <v>41569</v>
      </c>
      <c r="C2852" s="20" t="str">
        <f>VLOOKUP(D2852,Quotas!A:B,2,FALSE)</f>
        <v>Manager 5</v>
      </c>
      <c r="D2852" s="2" t="s">
        <v>74</v>
      </c>
      <c r="E2852" s="22" t="str">
        <f t="shared" si="44"/>
        <v>Q4</v>
      </c>
      <c r="F2852" s="22" t="str">
        <f>VLOOKUP(C2852,Quotas!R:S,2,FALSE)</f>
        <v>SE</v>
      </c>
      <c r="G2852" s="4">
        <v>2712.5</v>
      </c>
    </row>
    <row r="2853" spans="1:7" x14ac:dyDescent="0.25">
      <c r="A2853" s="2" t="s">
        <v>2458</v>
      </c>
      <c r="B2853" s="3">
        <v>41570</v>
      </c>
      <c r="C2853" s="20" t="str">
        <f>VLOOKUP(D2853,Quotas!A:B,2,FALSE)</f>
        <v>Manager 11</v>
      </c>
      <c r="D2853" s="2" t="s">
        <v>112</v>
      </c>
      <c r="E2853" s="22" t="str">
        <f t="shared" si="44"/>
        <v>Q4</v>
      </c>
      <c r="F2853" s="22" t="str">
        <f>VLOOKUP(C2853,Quotas!R:S,2,FALSE)</f>
        <v>IN</v>
      </c>
      <c r="G2853" s="4">
        <v>4600</v>
      </c>
    </row>
    <row r="2854" spans="1:7" x14ac:dyDescent="0.25">
      <c r="A2854" s="2" t="s">
        <v>2232</v>
      </c>
      <c r="B2854" s="3">
        <v>41570</v>
      </c>
      <c r="C2854" s="20" t="str">
        <f>VLOOKUP(D2854,Quotas!A:B,2,FALSE)</f>
        <v>Manager 9</v>
      </c>
      <c r="D2854" s="2" t="s">
        <v>16</v>
      </c>
      <c r="E2854" s="22" t="str">
        <f t="shared" si="44"/>
        <v>Q4</v>
      </c>
      <c r="F2854" s="22" t="str">
        <f>VLOOKUP(C2854,Quotas!R:S,2,FALSE)</f>
        <v>AU</v>
      </c>
      <c r="G2854" s="4">
        <v>7303.3</v>
      </c>
    </row>
    <row r="2855" spans="1:7" x14ac:dyDescent="0.25">
      <c r="A2855" s="2" t="s">
        <v>2233</v>
      </c>
      <c r="B2855" s="3">
        <v>41570</v>
      </c>
      <c r="C2855" s="20" t="str">
        <f>VLOOKUP(D2855,Quotas!A:B,2,FALSE)</f>
        <v>Manager 9</v>
      </c>
      <c r="D2855" s="2" t="s">
        <v>18</v>
      </c>
      <c r="E2855" s="22" t="str">
        <f t="shared" si="44"/>
        <v>Q4</v>
      </c>
      <c r="F2855" s="22" t="str">
        <f>VLOOKUP(C2855,Quotas!R:S,2,FALSE)</f>
        <v>AU</v>
      </c>
      <c r="G2855" s="4">
        <v>10114.65</v>
      </c>
    </row>
    <row r="2856" spans="1:7" x14ac:dyDescent="0.25">
      <c r="A2856" s="2" t="s">
        <v>2931</v>
      </c>
      <c r="B2856" s="3">
        <v>41570</v>
      </c>
      <c r="C2856" s="20" t="str">
        <f>VLOOKUP(D2856,Quotas!A:B,2,FALSE)</f>
        <v>Manager 13</v>
      </c>
      <c r="D2856" s="2" t="s">
        <v>34</v>
      </c>
      <c r="E2856" s="22" t="str">
        <f t="shared" si="44"/>
        <v>Q4</v>
      </c>
      <c r="F2856" s="22" t="str">
        <f>VLOOKUP(C2856,Quotas!R:S,2,FALSE)</f>
        <v>ST</v>
      </c>
      <c r="G2856" s="4">
        <v>-61276.69</v>
      </c>
    </row>
    <row r="2857" spans="1:7" x14ac:dyDescent="0.25">
      <c r="A2857" s="2" t="s">
        <v>2932</v>
      </c>
      <c r="B2857" s="3">
        <v>41570</v>
      </c>
      <c r="C2857" s="20" t="str">
        <f>VLOOKUP(D2857,Quotas!A:B,2,FALSE)</f>
        <v>Manager 13</v>
      </c>
      <c r="D2857" s="2" t="s">
        <v>34</v>
      </c>
      <c r="E2857" s="22" t="str">
        <f t="shared" si="44"/>
        <v>Q4</v>
      </c>
      <c r="F2857" s="22" t="str">
        <f>VLOOKUP(C2857,Quotas!R:S,2,FALSE)</f>
        <v>ST</v>
      </c>
      <c r="G2857" s="4">
        <v>48342.3</v>
      </c>
    </row>
    <row r="2858" spans="1:7" x14ac:dyDescent="0.25">
      <c r="A2858" s="2" t="s">
        <v>3889</v>
      </c>
      <c r="B2858" s="3">
        <v>41570</v>
      </c>
      <c r="C2858" s="20" t="str">
        <f>VLOOKUP(D2858,Quotas!A:B,2,FALSE)</f>
        <v>Manager 13</v>
      </c>
      <c r="D2858" s="2" t="s">
        <v>37</v>
      </c>
      <c r="E2858" s="22" t="str">
        <f t="shared" si="44"/>
        <v>Q4</v>
      </c>
      <c r="F2858" s="22" t="str">
        <f>VLOOKUP(C2858,Quotas!R:S,2,FALSE)</f>
        <v>ST</v>
      </c>
      <c r="G2858" s="4">
        <v>0</v>
      </c>
    </row>
    <row r="2859" spans="1:7" x14ac:dyDescent="0.25">
      <c r="A2859" s="2" t="s">
        <v>2860</v>
      </c>
      <c r="B2859" s="3">
        <v>41570</v>
      </c>
      <c r="C2859" s="20" t="str">
        <f>VLOOKUP(D2859,Quotas!A:B,2,FALSE)</f>
        <v>Manager 13</v>
      </c>
      <c r="D2859" s="2" t="s">
        <v>38</v>
      </c>
      <c r="E2859" s="22" t="str">
        <f t="shared" si="44"/>
        <v>Q4</v>
      </c>
      <c r="F2859" s="22" t="str">
        <f>VLOOKUP(C2859,Quotas!R:S,2,FALSE)</f>
        <v>ST</v>
      </c>
      <c r="G2859" s="4">
        <v>21785.41</v>
      </c>
    </row>
    <row r="2860" spans="1:7" x14ac:dyDescent="0.25">
      <c r="A2860" s="2" t="s">
        <v>1481</v>
      </c>
      <c r="B2860" s="3">
        <v>41570</v>
      </c>
      <c r="C2860" s="20" t="str">
        <f>VLOOKUP(D2860,Quotas!A:B,2,FALSE)</f>
        <v>Manager 6</v>
      </c>
      <c r="D2860" s="2" t="s">
        <v>44</v>
      </c>
      <c r="E2860" s="22" t="str">
        <f t="shared" si="44"/>
        <v>Q4</v>
      </c>
      <c r="F2860" s="22" t="str">
        <f>VLOOKUP(C2860,Quotas!R:S,2,FALSE)</f>
        <v>AU</v>
      </c>
      <c r="G2860" s="4">
        <v>0</v>
      </c>
    </row>
    <row r="2861" spans="1:7" x14ac:dyDescent="0.25">
      <c r="A2861" s="2" t="s">
        <v>3279</v>
      </c>
      <c r="B2861" s="3">
        <v>41570</v>
      </c>
      <c r="C2861" s="20" t="str">
        <f>VLOOKUP(D2861,Quotas!A:B,2,FALSE)</f>
        <v>Manager 13</v>
      </c>
      <c r="D2861" s="2" t="s">
        <v>52</v>
      </c>
      <c r="E2861" s="22" t="str">
        <f t="shared" si="44"/>
        <v>Q4</v>
      </c>
      <c r="F2861" s="22" t="str">
        <f>VLOOKUP(C2861,Quotas!R:S,2,FALSE)</f>
        <v>ST</v>
      </c>
      <c r="G2861" s="4">
        <v>13486.2</v>
      </c>
    </row>
    <row r="2862" spans="1:7" x14ac:dyDescent="0.25">
      <c r="A2862" s="2" t="s">
        <v>3278</v>
      </c>
      <c r="B2862" s="3">
        <v>41570</v>
      </c>
      <c r="C2862" s="20" t="str">
        <f>VLOOKUP(D2862,Quotas!A:B,2,FALSE)</f>
        <v>Manager 13</v>
      </c>
      <c r="D2862" s="2" t="s">
        <v>54</v>
      </c>
      <c r="E2862" s="22" t="str">
        <f t="shared" si="44"/>
        <v>Q4</v>
      </c>
      <c r="F2862" s="22" t="str">
        <f>VLOOKUP(C2862,Quotas!R:S,2,FALSE)</f>
        <v>ST</v>
      </c>
      <c r="G2862" s="4">
        <v>0</v>
      </c>
    </row>
    <row r="2863" spans="1:7" x14ac:dyDescent="0.25">
      <c r="A2863" s="2" t="s">
        <v>3845</v>
      </c>
      <c r="B2863" s="3">
        <v>41570</v>
      </c>
      <c r="C2863" s="20" t="str">
        <f>VLOOKUP(D2863,Quotas!A:B,2,FALSE)</f>
        <v>Manager 15</v>
      </c>
      <c r="D2863" s="2" t="s">
        <v>58</v>
      </c>
      <c r="E2863" s="22" t="str">
        <f t="shared" si="44"/>
        <v>Q4</v>
      </c>
      <c r="F2863" s="22" t="str">
        <f>VLOOKUP(C2863,Quotas!R:S,2,FALSE)</f>
        <v>AU</v>
      </c>
      <c r="G2863" s="4">
        <v>28528.51</v>
      </c>
    </row>
    <row r="2864" spans="1:7" x14ac:dyDescent="0.25">
      <c r="A2864" s="2" t="s">
        <v>4189</v>
      </c>
      <c r="B2864" s="3">
        <v>41570</v>
      </c>
      <c r="C2864" s="20" t="str">
        <f>VLOOKUP(D2864,Quotas!A:B,2,FALSE)</f>
        <v>Manager 15</v>
      </c>
      <c r="D2864" s="2" t="s">
        <v>59</v>
      </c>
      <c r="E2864" s="22" t="str">
        <f t="shared" si="44"/>
        <v>Q4</v>
      </c>
      <c r="F2864" s="22" t="str">
        <f>VLOOKUP(C2864,Quotas!R:S,2,FALSE)</f>
        <v>AU</v>
      </c>
      <c r="G2864" s="4">
        <v>50313.919999999998</v>
      </c>
    </row>
    <row r="2865" spans="1:7" x14ac:dyDescent="0.25">
      <c r="A2865" s="2" t="s">
        <v>4191</v>
      </c>
      <c r="B2865" s="3">
        <v>41570</v>
      </c>
      <c r="C2865" s="20" t="str">
        <f>VLOOKUP(D2865,Quotas!A:B,2,FALSE)</f>
        <v>Manager 15</v>
      </c>
      <c r="D2865" s="2" t="s">
        <v>64</v>
      </c>
      <c r="E2865" s="22" t="str">
        <f t="shared" si="44"/>
        <v>Q4</v>
      </c>
      <c r="F2865" s="22" t="str">
        <f>VLOOKUP(C2865,Quotas!R:S,2,FALSE)</f>
        <v>AU</v>
      </c>
      <c r="G2865" s="4">
        <v>11500</v>
      </c>
    </row>
    <row r="2866" spans="1:7" x14ac:dyDescent="0.25">
      <c r="A2866" s="2" t="s">
        <v>4190</v>
      </c>
      <c r="B2866" s="3">
        <v>41570</v>
      </c>
      <c r="C2866" s="20" t="str">
        <f>VLOOKUP(D2866,Quotas!A:B,2,FALSE)</f>
        <v>Manager 15</v>
      </c>
      <c r="D2866" s="2" t="s">
        <v>65</v>
      </c>
      <c r="E2866" s="22" t="str">
        <f t="shared" si="44"/>
        <v>Q4</v>
      </c>
      <c r="F2866" s="22" t="str">
        <f>VLOOKUP(C2866,Quotas!R:S,2,FALSE)</f>
        <v>AU</v>
      </c>
      <c r="G2866" s="4">
        <v>15561.01</v>
      </c>
    </row>
    <row r="2867" spans="1:7" x14ac:dyDescent="0.25">
      <c r="A2867" s="2" t="s">
        <v>2736</v>
      </c>
      <c r="B2867" s="3">
        <v>41570</v>
      </c>
      <c r="C2867" s="20" t="str">
        <f>VLOOKUP(D2867,Quotas!A:B,2,FALSE)</f>
        <v>Manager 12</v>
      </c>
      <c r="D2867" s="2" t="s">
        <v>79</v>
      </c>
      <c r="E2867" s="22" t="str">
        <f t="shared" si="44"/>
        <v>Q4</v>
      </c>
      <c r="F2867" s="22" t="str">
        <f>VLOOKUP(C2867,Quotas!R:S,2,FALSE)</f>
        <v>ST</v>
      </c>
      <c r="G2867" s="4">
        <v>0</v>
      </c>
    </row>
    <row r="2868" spans="1:7" x14ac:dyDescent="0.25">
      <c r="A2868" s="2" t="s">
        <v>470</v>
      </c>
      <c r="B2868" s="3">
        <v>41570</v>
      </c>
      <c r="C2868" s="20" t="str">
        <f>VLOOKUP(D2868,Quotas!A:B,2,FALSE)</f>
        <v>Manager 4</v>
      </c>
      <c r="D2868" s="2" t="s">
        <v>85</v>
      </c>
      <c r="E2868" s="22" t="str">
        <f t="shared" si="44"/>
        <v>Q4</v>
      </c>
      <c r="F2868" s="22" t="str">
        <f>VLOOKUP(C2868,Quotas!R:S,2,FALSE)</f>
        <v>IN</v>
      </c>
      <c r="G2868" s="4">
        <v>3840.9</v>
      </c>
    </row>
    <row r="2869" spans="1:7" x14ac:dyDescent="0.25">
      <c r="A2869" s="2" t="s">
        <v>1855</v>
      </c>
      <c r="B2869" s="3">
        <v>41570</v>
      </c>
      <c r="C2869" s="20" t="str">
        <f>VLOOKUP(D2869,Quotas!A:B,2,FALSE)</f>
        <v>Manager 14</v>
      </c>
      <c r="D2869" s="2" t="s">
        <v>96</v>
      </c>
      <c r="E2869" s="22" t="str">
        <f t="shared" si="44"/>
        <v>Q4</v>
      </c>
      <c r="F2869" s="22" t="str">
        <f>VLOOKUP(C2869,Quotas!R:S,2,FALSE)</f>
        <v>IN</v>
      </c>
      <c r="G2869" s="4">
        <v>2119.81</v>
      </c>
    </row>
    <row r="2870" spans="1:7" x14ac:dyDescent="0.25">
      <c r="A2870" s="2" t="s">
        <v>998</v>
      </c>
      <c r="B2870" s="3">
        <v>41571</v>
      </c>
      <c r="C2870" s="20" t="str">
        <f>VLOOKUP(D2870,Quotas!A:B,2,FALSE)</f>
        <v>Manager 16</v>
      </c>
      <c r="D2870" s="2" t="s">
        <v>141</v>
      </c>
      <c r="E2870" s="22" t="str">
        <f t="shared" si="44"/>
        <v>Q4</v>
      </c>
      <c r="F2870" s="22" t="str">
        <f>VLOOKUP(C2870,Quotas!R:S,2,FALSE)</f>
        <v>SE</v>
      </c>
      <c r="G2870" s="4">
        <v>7900</v>
      </c>
    </row>
    <row r="2871" spans="1:7" x14ac:dyDescent="0.25">
      <c r="A2871" s="2" t="s">
        <v>999</v>
      </c>
      <c r="B2871" s="3">
        <v>41571</v>
      </c>
      <c r="C2871" s="20" t="str">
        <f>VLOOKUP(D2871,Quotas!A:B,2,FALSE)</f>
        <v>Manager 16</v>
      </c>
      <c r="D2871" s="2" t="s">
        <v>141</v>
      </c>
      <c r="E2871" s="22" t="str">
        <f t="shared" si="44"/>
        <v>Q4</v>
      </c>
      <c r="F2871" s="22" t="str">
        <f>VLOOKUP(C2871,Quotas!R:S,2,FALSE)</f>
        <v>SE</v>
      </c>
      <c r="G2871" s="4">
        <v>9595</v>
      </c>
    </row>
    <row r="2872" spans="1:7" x14ac:dyDescent="0.25">
      <c r="A2872" s="2" t="s">
        <v>3890</v>
      </c>
      <c r="B2872" s="3">
        <v>41571</v>
      </c>
      <c r="C2872" s="20" t="str">
        <f>VLOOKUP(D2872,Quotas!A:B,2,FALSE)</f>
        <v>Manager 13</v>
      </c>
      <c r="D2872" s="2" t="s">
        <v>37</v>
      </c>
      <c r="E2872" s="22" t="str">
        <f t="shared" si="44"/>
        <v>Q4</v>
      </c>
      <c r="F2872" s="22" t="str">
        <f>VLOOKUP(C2872,Quotas!R:S,2,FALSE)</f>
        <v>ST</v>
      </c>
      <c r="G2872" s="4">
        <v>0</v>
      </c>
    </row>
    <row r="2873" spans="1:7" x14ac:dyDescent="0.25">
      <c r="A2873" s="2" t="s">
        <v>1482</v>
      </c>
      <c r="B2873" s="3">
        <v>41571</v>
      </c>
      <c r="C2873" s="20" t="str">
        <f>VLOOKUP(D2873,Quotas!A:B,2,FALSE)</f>
        <v>Manager 6</v>
      </c>
      <c r="D2873" s="2" t="s">
        <v>42</v>
      </c>
      <c r="E2873" s="22" t="str">
        <f t="shared" si="44"/>
        <v>Q4</v>
      </c>
      <c r="F2873" s="22" t="str">
        <f>VLOOKUP(C2873,Quotas!R:S,2,FALSE)</f>
        <v>AU</v>
      </c>
      <c r="G2873" s="4">
        <v>4468.75</v>
      </c>
    </row>
    <row r="2874" spans="1:7" x14ac:dyDescent="0.25">
      <c r="A2874" s="2" t="s">
        <v>3382</v>
      </c>
      <c r="B2874" s="3">
        <v>41571</v>
      </c>
      <c r="C2874" s="20" t="str">
        <f>VLOOKUP(D2874,Quotas!A:B,2,FALSE)</f>
        <v>Manager 13</v>
      </c>
      <c r="D2874" s="2" t="s">
        <v>50</v>
      </c>
      <c r="E2874" s="22" t="str">
        <f t="shared" si="44"/>
        <v>Q4</v>
      </c>
      <c r="F2874" s="22" t="str">
        <f>VLOOKUP(C2874,Quotas!R:S,2,FALSE)</f>
        <v>ST</v>
      </c>
      <c r="G2874" s="4">
        <v>2800</v>
      </c>
    </row>
    <row r="2875" spans="1:7" x14ac:dyDescent="0.25">
      <c r="A2875" s="2" t="s">
        <v>3280</v>
      </c>
      <c r="B2875" s="3">
        <v>41571</v>
      </c>
      <c r="C2875" s="20" t="str">
        <f>VLOOKUP(D2875,Quotas!A:B,2,FALSE)</f>
        <v>Manager 13</v>
      </c>
      <c r="D2875" s="2" t="s">
        <v>51</v>
      </c>
      <c r="E2875" s="22" t="str">
        <f t="shared" si="44"/>
        <v>Q4</v>
      </c>
      <c r="F2875" s="22" t="str">
        <f>VLOOKUP(C2875,Quotas!R:S,2,FALSE)</f>
        <v>ST</v>
      </c>
      <c r="G2875" s="4">
        <v>16598.41</v>
      </c>
    </row>
    <row r="2876" spans="1:7" x14ac:dyDescent="0.25">
      <c r="A2876" s="2" t="s">
        <v>3846</v>
      </c>
      <c r="B2876" s="3">
        <v>41571</v>
      </c>
      <c r="C2876" s="20" t="str">
        <f>VLOOKUP(D2876,Quotas!A:B,2,FALSE)</f>
        <v>Manager 15</v>
      </c>
      <c r="D2876" s="2" t="s">
        <v>58</v>
      </c>
      <c r="E2876" s="22" t="str">
        <f t="shared" si="44"/>
        <v>Q4</v>
      </c>
      <c r="F2876" s="22" t="str">
        <f>VLOOKUP(C2876,Quotas!R:S,2,FALSE)</f>
        <v>AU</v>
      </c>
      <c r="G2876" s="4">
        <v>-18673.21</v>
      </c>
    </row>
    <row r="2877" spans="1:7" x14ac:dyDescent="0.25">
      <c r="A2877" s="2" t="s">
        <v>4193</v>
      </c>
      <c r="B2877" s="3">
        <v>41571</v>
      </c>
      <c r="C2877" s="20" t="str">
        <f>VLOOKUP(D2877,Quotas!A:B,2,FALSE)</f>
        <v>Manager 15</v>
      </c>
      <c r="D2877" s="2" t="s">
        <v>59</v>
      </c>
      <c r="E2877" s="22" t="str">
        <f t="shared" si="44"/>
        <v>Q4</v>
      </c>
      <c r="F2877" s="22" t="str">
        <f>VLOOKUP(C2877,Quotas!R:S,2,FALSE)</f>
        <v>AU</v>
      </c>
      <c r="G2877" s="4">
        <v>26453.71</v>
      </c>
    </row>
    <row r="2878" spans="1:7" x14ac:dyDescent="0.25">
      <c r="A2878" s="2" t="s">
        <v>4192</v>
      </c>
      <c r="B2878" s="3">
        <v>41571</v>
      </c>
      <c r="C2878" s="20" t="str">
        <f>VLOOKUP(D2878,Quotas!A:B,2,FALSE)</f>
        <v>Manager 15</v>
      </c>
      <c r="D2878" s="2" t="s">
        <v>65</v>
      </c>
      <c r="E2878" s="22" t="str">
        <f t="shared" si="44"/>
        <v>Q4</v>
      </c>
      <c r="F2878" s="22" t="str">
        <f>VLOOKUP(C2878,Quotas!R:S,2,FALSE)</f>
        <v>AU</v>
      </c>
      <c r="G2878" s="4">
        <v>0</v>
      </c>
    </row>
    <row r="2879" spans="1:7" x14ac:dyDescent="0.25">
      <c r="A2879" s="2" t="s">
        <v>403</v>
      </c>
      <c r="B2879" s="3">
        <v>41571</v>
      </c>
      <c r="C2879" s="20" t="str">
        <f>VLOOKUP(D2879,Quotas!A:B,2,FALSE)</f>
        <v>Manager 3</v>
      </c>
      <c r="D2879" s="2" t="s">
        <v>76</v>
      </c>
      <c r="E2879" s="22" t="str">
        <f t="shared" si="44"/>
        <v>Q4</v>
      </c>
      <c r="F2879" s="22" t="str">
        <f>VLOOKUP(C2879,Quotas!R:S,2,FALSE)</f>
        <v>SE</v>
      </c>
      <c r="G2879" s="4">
        <v>0</v>
      </c>
    </row>
    <row r="2880" spans="1:7" x14ac:dyDescent="0.25">
      <c r="A2880" s="2" t="s">
        <v>471</v>
      </c>
      <c r="B2880" s="3">
        <v>41571</v>
      </c>
      <c r="C2880" s="20" t="str">
        <f>VLOOKUP(D2880,Quotas!A:B,2,FALSE)</f>
        <v>Manager 4</v>
      </c>
      <c r="D2880" s="2" t="s">
        <v>85</v>
      </c>
      <c r="E2880" s="22" t="str">
        <f t="shared" si="44"/>
        <v>Q4</v>
      </c>
      <c r="F2880" s="22" t="str">
        <f>VLOOKUP(C2880,Quotas!R:S,2,FALSE)</f>
        <v>IN</v>
      </c>
      <c r="G2880" s="4">
        <v>8431.69</v>
      </c>
    </row>
    <row r="2881" spans="1:7" x14ac:dyDescent="0.25">
      <c r="A2881" s="2" t="s">
        <v>574</v>
      </c>
      <c r="B2881" s="3">
        <v>41571</v>
      </c>
      <c r="C2881" s="20" t="str">
        <f>VLOOKUP(D2881,Quotas!A:B,2,FALSE)</f>
        <v>Manager 4</v>
      </c>
      <c r="D2881" s="2" t="s">
        <v>91</v>
      </c>
      <c r="E2881" s="22" t="str">
        <f t="shared" si="44"/>
        <v>Q4</v>
      </c>
      <c r="F2881" s="22" t="str">
        <f>VLOOKUP(C2881,Quotas!R:S,2,FALSE)</f>
        <v>IN</v>
      </c>
      <c r="G2881" s="4">
        <v>12900</v>
      </c>
    </row>
    <row r="2882" spans="1:7" x14ac:dyDescent="0.25">
      <c r="A2882" s="2" t="s">
        <v>3754</v>
      </c>
      <c r="B2882" s="3">
        <v>41571</v>
      </c>
      <c r="C2882" s="20" t="str">
        <f>VLOOKUP(D2882,Quotas!A:B,2,FALSE)</f>
        <v>Manager 14</v>
      </c>
      <c r="D2882" s="2" t="s">
        <v>94</v>
      </c>
      <c r="E2882" s="22" t="str">
        <f t="shared" si="44"/>
        <v>Q4</v>
      </c>
      <c r="F2882" s="22" t="str">
        <f>VLOOKUP(C2882,Quotas!R:S,2,FALSE)</f>
        <v>IN</v>
      </c>
      <c r="G2882" s="4">
        <v>8393.83</v>
      </c>
    </row>
    <row r="2883" spans="1:7" x14ac:dyDescent="0.25">
      <c r="A2883" s="2" t="s">
        <v>1856</v>
      </c>
      <c r="B2883" s="3">
        <v>41571</v>
      </c>
      <c r="C2883" s="20" t="str">
        <f>VLOOKUP(D2883,Quotas!A:B,2,FALSE)</f>
        <v>Manager 14</v>
      </c>
      <c r="D2883" s="2" t="s">
        <v>96</v>
      </c>
      <c r="E2883" s="22" t="str">
        <f t="shared" ref="E2883:E2946" si="45">"Q"&amp;ROUNDUP(MONTH(B2883)/3,0)</f>
        <v>Q4</v>
      </c>
      <c r="F2883" s="22" t="str">
        <f>VLOOKUP(C2883,Quotas!R:S,2,FALSE)</f>
        <v>IN</v>
      </c>
      <c r="G2883" s="4">
        <v>1408.33</v>
      </c>
    </row>
    <row r="2884" spans="1:7" x14ac:dyDescent="0.25">
      <c r="A2884" s="2" t="s">
        <v>181</v>
      </c>
      <c r="B2884" s="3">
        <v>41572</v>
      </c>
      <c r="C2884" s="20" t="str">
        <f>VLOOKUP(D2884,Quotas!A:B,2,FALSE)</f>
        <v>Manager 5</v>
      </c>
      <c r="D2884" s="2" t="s">
        <v>120</v>
      </c>
      <c r="E2884" s="22" t="str">
        <f t="shared" si="45"/>
        <v>Q4</v>
      </c>
      <c r="F2884" s="22" t="str">
        <f>VLOOKUP(C2884,Quotas!R:S,2,FALSE)</f>
        <v>SE</v>
      </c>
      <c r="G2884" s="4">
        <v>20000</v>
      </c>
    </row>
    <row r="2885" spans="1:7" x14ac:dyDescent="0.25">
      <c r="A2885" s="2" t="s">
        <v>2234</v>
      </c>
      <c r="B2885" s="3">
        <v>41572</v>
      </c>
      <c r="C2885" s="20" t="str">
        <f>VLOOKUP(D2885,Quotas!A:B,2,FALSE)</f>
        <v>Manager 9</v>
      </c>
      <c r="D2885" s="2" t="s">
        <v>23</v>
      </c>
      <c r="E2885" s="22" t="str">
        <f t="shared" si="45"/>
        <v>Q4</v>
      </c>
      <c r="F2885" s="22" t="str">
        <f>VLOOKUP(C2885,Quotas!R:S,2,FALSE)</f>
        <v>AU</v>
      </c>
      <c r="G2885" s="4">
        <v>15561.01</v>
      </c>
    </row>
    <row r="2886" spans="1:7" x14ac:dyDescent="0.25">
      <c r="A2886" s="2" t="s">
        <v>367</v>
      </c>
      <c r="B2886" s="3">
        <v>41572</v>
      </c>
      <c r="C2886" s="20" t="str">
        <f>VLOOKUP(D2886,Quotas!A:B,2,FALSE)</f>
        <v>Manager 2</v>
      </c>
      <c r="D2886" s="2" t="s">
        <v>5</v>
      </c>
      <c r="E2886" s="22" t="str">
        <f t="shared" si="45"/>
        <v>Q4</v>
      </c>
      <c r="F2886" s="22" t="str">
        <f>VLOOKUP(C2886,Quotas!R:S,2,FALSE)</f>
        <v>AU</v>
      </c>
      <c r="G2886" s="4">
        <v>7521.15</v>
      </c>
    </row>
    <row r="2887" spans="1:7" x14ac:dyDescent="0.25">
      <c r="A2887" s="2" t="s">
        <v>2976</v>
      </c>
      <c r="B2887" s="3">
        <v>41572</v>
      </c>
      <c r="C2887" s="20" t="str">
        <f>VLOOKUP(D2887,Quotas!A:B,2,FALSE)</f>
        <v>Manager 13</v>
      </c>
      <c r="D2887" s="2" t="s">
        <v>35</v>
      </c>
      <c r="E2887" s="22" t="str">
        <f t="shared" si="45"/>
        <v>Q4</v>
      </c>
      <c r="F2887" s="22" t="str">
        <f>VLOOKUP(C2887,Quotas!R:S,2,FALSE)</f>
        <v>ST</v>
      </c>
      <c r="G2887" s="4">
        <v>21266.71</v>
      </c>
    </row>
    <row r="2888" spans="1:7" x14ac:dyDescent="0.25">
      <c r="A2888" s="2" t="s">
        <v>3891</v>
      </c>
      <c r="B2888" s="3">
        <v>41572</v>
      </c>
      <c r="C2888" s="20" t="str">
        <f>VLOOKUP(D2888,Quotas!A:B,2,FALSE)</f>
        <v>Manager 13</v>
      </c>
      <c r="D2888" s="2" t="s">
        <v>37</v>
      </c>
      <c r="E2888" s="22" t="str">
        <f t="shared" si="45"/>
        <v>Q4</v>
      </c>
      <c r="F2888" s="22" t="str">
        <f>VLOOKUP(C2888,Quotas!R:S,2,FALSE)</f>
        <v>ST</v>
      </c>
      <c r="G2888" s="4">
        <v>0</v>
      </c>
    </row>
    <row r="2889" spans="1:7" x14ac:dyDescent="0.25">
      <c r="A2889" s="2" t="s">
        <v>1524</v>
      </c>
      <c r="B2889" s="3">
        <v>41572</v>
      </c>
      <c r="C2889" s="20" t="str">
        <f>VLOOKUP(D2889,Quotas!A:B,2,FALSE)</f>
        <v>Manager 2</v>
      </c>
      <c r="D2889" s="2" t="s">
        <v>6</v>
      </c>
      <c r="E2889" s="22" t="str">
        <f t="shared" si="45"/>
        <v>Q4</v>
      </c>
      <c r="F2889" s="22" t="str">
        <f>VLOOKUP(C2889,Quotas!R:S,2,FALSE)</f>
        <v>AU</v>
      </c>
      <c r="G2889" s="4">
        <v>22822.81</v>
      </c>
    </row>
    <row r="2890" spans="1:7" x14ac:dyDescent="0.25">
      <c r="A2890" s="2" t="s">
        <v>3383</v>
      </c>
      <c r="B2890" s="3">
        <v>41572</v>
      </c>
      <c r="C2890" s="20" t="str">
        <f>VLOOKUP(D2890,Quotas!A:B,2,FALSE)</f>
        <v>Manager 13</v>
      </c>
      <c r="D2890" s="2" t="s">
        <v>50</v>
      </c>
      <c r="E2890" s="22" t="str">
        <f t="shared" si="45"/>
        <v>Q4</v>
      </c>
      <c r="F2890" s="22" t="str">
        <f>VLOOKUP(C2890,Quotas!R:S,2,FALSE)</f>
        <v>ST</v>
      </c>
      <c r="G2890" s="4">
        <v>1638.88</v>
      </c>
    </row>
    <row r="2891" spans="1:7" x14ac:dyDescent="0.25">
      <c r="A2891" s="2" t="s">
        <v>3384</v>
      </c>
      <c r="B2891" s="3">
        <v>41572</v>
      </c>
      <c r="C2891" s="20" t="str">
        <f>VLOOKUP(D2891,Quotas!A:B,2,FALSE)</f>
        <v>Manager 13</v>
      </c>
      <c r="D2891" s="2" t="s">
        <v>50</v>
      </c>
      <c r="E2891" s="22" t="str">
        <f t="shared" si="45"/>
        <v>Q4</v>
      </c>
      <c r="F2891" s="22" t="str">
        <f>VLOOKUP(C2891,Quotas!R:S,2,FALSE)</f>
        <v>ST</v>
      </c>
      <c r="G2891" s="4">
        <v>15000</v>
      </c>
    </row>
    <row r="2892" spans="1:7" x14ac:dyDescent="0.25">
      <c r="A2892" s="2" t="s">
        <v>3282</v>
      </c>
      <c r="B2892" s="3">
        <v>41572</v>
      </c>
      <c r="C2892" s="20" t="str">
        <f>VLOOKUP(D2892,Quotas!A:B,2,FALSE)</f>
        <v>Manager 13</v>
      </c>
      <c r="D2892" s="2" t="s">
        <v>52</v>
      </c>
      <c r="E2892" s="22" t="str">
        <f t="shared" si="45"/>
        <v>Q4</v>
      </c>
      <c r="F2892" s="22" t="str">
        <f>VLOOKUP(C2892,Quotas!R:S,2,FALSE)</f>
        <v>ST</v>
      </c>
      <c r="G2892" s="4">
        <v>4408.95</v>
      </c>
    </row>
    <row r="2893" spans="1:7" x14ac:dyDescent="0.25">
      <c r="A2893" s="2" t="s">
        <v>3283</v>
      </c>
      <c r="B2893" s="3">
        <v>41572</v>
      </c>
      <c r="C2893" s="20" t="str">
        <f>VLOOKUP(D2893,Quotas!A:B,2,FALSE)</f>
        <v>Manager 13</v>
      </c>
      <c r="D2893" s="2" t="s">
        <v>52</v>
      </c>
      <c r="E2893" s="22" t="str">
        <f t="shared" si="45"/>
        <v>Q4</v>
      </c>
      <c r="F2893" s="22" t="str">
        <f>VLOOKUP(C2893,Quotas!R:S,2,FALSE)</f>
        <v>ST</v>
      </c>
      <c r="G2893" s="4">
        <v>444.47</v>
      </c>
    </row>
    <row r="2894" spans="1:7" x14ac:dyDescent="0.25">
      <c r="A2894" s="2" t="s">
        <v>3281</v>
      </c>
      <c r="B2894" s="3">
        <v>41572</v>
      </c>
      <c r="C2894" s="20" t="str">
        <f>VLOOKUP(D2894,Quotas!A:B,2,FALSE)</f>
        <v>Manager 13</v>
      </c>
      <c r="D2894" s="2" t="s">
        <v>54</v>
      </c>
      <c r="E2894" s="22" t="str">
        <f t="shared" si="45"/>
        <v>Q4</v>
      </c>
      <c r="F2894" s="22" t="str">
        <f>VLOOKUP(C2894,Quotas!R:S,2,FALSE)</f>
        <v>ST</v>
      </c>
      <c r="G2894" s="4">
        <v>0</v>
      </c>
    </row>
    <row r="2895" spans="1:7" x14ac:dyDescent="0.25">
      <c r="A2895" s="2" t="s">
        <v>368</v>
      </c>
      <c r="B2895" s="3">
        <v>41572</v>
      </c>
      <c r="C2895" s="20" t="str">
        <f>VLOOKUP(D2895,Quotas!A:B,2,FALSE)</f>
        <v>Manager 2</v>
      </c>
      <c r="D2895" s="2" t="s">
        <v>8</v>
      </c>
      <c r="E2895" s="22" t="str">
        <f t="shared" si="45"/>
        <v>Q4</v>
      </c>
      <c r="F2895" s="22" t="str">
        <f>VLOOKUP(C2895,Quotas!R:S,2,FALSE)</f>
        <v>AU</v>
      </c>
      <c r="G2895" s="4">
        <v>25623.79</v>
      </c>
    </row>
    <row r="2896" spans="1:7" x14ac:dyDescent="0.25">
      <c r="A2896" s="2" t="s">
        <v>4194</v>
      </c>
      <c r="B2896" s="3">
        <v>41572</v>
      </c>
      <c r="C2896" s="20" t="str">
        <f>VLOOKUP(D2896,Quotas!A:B,2,FALSE)</f>
        <v>Manager 15</v>
      </c>
      <c r="D2896" s="2" t="s">
        <v>65</v>
      </c>
      <c r="E2896" s="22" t="str">
        <f t="shared" si="45"/>
        <v>Q4</v>
      </c>
      <c r="F2896" s="22" t="str">
        <f>VLOOKUP(C2896,Quotas!R:S,2,FALSE)</f>
        <v>AU</v>
      </c>
      <c r="G2896" s="4">
        <v>12448.8</v>
      </c>
    </row>
    <row r="2897" spans="1:7" x14ac:dyDescent="0.25">
      <c r="A2897" s="2" t="s">
        <v>485</v>
      </c>
      <c r="B2897" s="3">
        <v>41572</v>
      </c>
      <c r="C2897" s="20" t="str">
        <f>VLOOKUP(D2897,Quotas!A:B,2,FALSE)</f>
        <v>Manager 4</v>
      </c>
      <c r="D2897" s="2" t="s">
        <v>88</v>
      </c>
      <c r="E2897" s="22" t="str">
        <f t="shared" si="45"/>
        <v>Q4</v>
      </c>
      <c r="F2897" s="22" t="str">
        <f>VLOOKUP(C2897,Quotas!R:S,2,FALSE)</f>
        <v>IN</v>
      </c>
      <c r="G2897" s="4">
        <v>4810.2700000000004</v>
      </c>
    </row>
    <row r="2898" spans="1:7" x14ac:dyDescent="0.25">
      <c r="A2898" s="2" t="s">
        <v>1795</v>
      </c>
      <c r="B2898" s="3">
        <v>41572</v>
      </c>
      <c r="C2898" s="20" t="str">
        <f>VLOOKUP(D2898,Quotas!A:B,2,FALSE)</f>
        <v>Manager 14</v>
      </c>
      <c r="D2898" s="2" t="s">
        <v>97</v>
      </c>
      <c r="E2898" s="22" t="str">
        <f t="shared" si="45"/>
        <v>Q4</v>
      </c>
      <c r="F2898" s="22" t="str">
        <f>VLOOKUP(C2898,Quotas!R:S,2,FALSE)</f>
        <v>IN</v>
      </c>
      <c r="G2898" s="4">
        <v>8576.73</v>
      </c>
    </row>
    <row r="2899" spans="1:7" x14ac:dyDescent="0.25">
      <c r="A2899" s="2" t="s">
        <v>2459</v>
      </c>
      <c r="B2899" s="3">
        <v>41575</v>
      </c>
      <c r="C2899" s="20" t="str">
        <f>VLOOKUP(D2899,Quotas!A:B,2,FALSE)</f>
        <v>Manager 11</v>
      </c>
      <c r="D2899" s="2" t="s">
        <v>110</v>
      </c>
      <c r="E2899" s="22" t="str">
        <f t="shared" si="45"/>
        <v>Q4</v>
      </c>
      <c r="F2899" s="22" t="str">
        <f>VLOOKUP(C2899,Quotas!R:S,2,FALSE)</f>
        <v>IN</v>
      </c>
      <c r="G2899" s="4">
        <v>6000</v>
      </c>
    </row>
    <row r="2900" spans="1:7" x14ac:dyDescent="0.25">
      <c r="A2900" s="2" t="s">
        <v>2236</v>
      </c>
      <c r="B2900" s="3">
        <v>41575</v>
      </c>
      <c r="C2900" s="20" t="str">
        <f>VLOOKUP(D2900,Quotas!A:B,2,FALSE)</f>
        <v>Manager 9</v>
      </c>
      <c r="D2900" s="2" t="s">
        <v>14</v>
      </c>
      <c r="E2900" s="22" t="str">
        <f t="shared" si="45"/>
        <v>Q4</v>
      </c>
      <c r="F2900" s="22" t="str">
        <f>VLOOKUP(C2900,Quotas!R:S,2,FALSE)</f>
        <v>AU</v>
      </c>
      <c r="G2900" s="4">
        <v>28087.61</v>
      </c>
    </row>
    <row r="2901" spans="1:7" x14ac:dyDescent="0.25">
      <c r="A2901" s="2" t="s">
        <v>2602</v>
      </c>
      <c r="B2901" s="3">
        <v>41575</v>
      </c>
      <c r="C2901" s="20" t="str">
        <f>VLOOKUP(D2901,Quotas!A:B,2,FALSE)</f>
        <v>Manager 12</v>
      </c>
      <c r="D2901" s="2" t="s">
        <v>137</v>
      </c>
      <c r="E2901" s="22" t="str">
        <f t="shared" si="45"/>
        <v>Q4</v>
      </c>
      <c r="F2901" s="22" t="str">
        <f>VLOOKUP(C2901,Quotas!R:S,2,FALSE)</f>
        <v>ST</v>
      </c>
      <c r="G2901" s="4">
        <v>17650</v>
      </c>
    </row>
    <row r="2902" spans="1:7" x14ac:dyDescent="0.25">
      <c r="A2902" s="2" t="s">
        <v>2235</v>
      </c>
      <c r="B2902" s="3">
        <v>41575</v>
      </c>
      <c r="C2902" s="20" t="str">
        <f>VLOOKUP(D2902,Quotas!A:B,2,FALSE)</f>
        <v>Manager 9</v>
      </c>
      <c r="D2902" s="2" t="s">
        <v>22</v>
      </c>
      <c r="E2902" s="22" t="str">
        <f t="shared" si="45"/>
        <v>Q4</v>
      </c>
      <c r="F2902" s="22" t="str">
        <f>VLOOKUP(C2902,Quotas!R:S,2,FALSE)</f>
        <v>AU</v>
      </c>
      <c r="G2902" s="4">
        <v>5446.35</v>
      </c>
    </row>
    <row r="2903" spans="1:7" x14ac:dyDescent="0.25">
      <c r="A2903" s="2" t="s">
        <v>2237</v>
      </c>
      <c r="B2903" s="3">
        <v>41575</v>
      </c>
      <c r="C2903" s="20" t="str">
        <f>VLOOKUP(D2903,Quotas!A:B,2,FALSE)</f>
        <v>Manager 9</v>
      </c>
      <c r="D2903" s="2" t="s">
        <v>23</v>
      </c>
      <c r="E2903" s="22" t="str">
        <f t="shared" si="45"/>
        <v>Q4</v>
      </c>
      <c r="F2903" s="22" t="str">
        <f>VLOOKUP(C2903,Quotas!R:S,2,FALSE)</f>
        <v>AU</v>
      </c>
      <c r="G2903" s="4">
        <v>5446.35</v>
      </c>
    </row>
    <row r="2904" spans="1:7" x14ac:dyDescent="0.25">
      <c r="A2904" s="2" t="s">
        <v>2977</v>
      </c>
      <c r="B2904" s="3">
        <v>41575</v>
      </c>
      <c r="C2904" s="20" t="str">
        <f>VLOOKUP(D2904,Quotas!A:B,2,FALSE)</f>
        <v>Manager 13</v>
      </c>
      <c r="D2904" s="2" t="s">
        <v>35</v>
      </c>
      <c r="E2904" s="22" t="str">
        <f t="shared" si="45"/>
        <v>Q4</v>
      </c>
      <c r="F2904" s="22" t="str">
        <f>VLOOKUP(C2904,Quotas!R:S,2,FALSE)</f>
        <v>ST</v>
      </c>
      <c r="G2904" s="4">
        <v>42403.74</v>
      </c>
    </row>
    <row r="2905" spans="1:7" x14ac:dyDescent="0.25">
      <c r="A2905" s="2" t="s">
        <v>2890</v>
      </c>
      <c r="B2905" s="3">
        <v>41575</v>
      </c>
      <c r="C2905" s="20" t="str">
        <f>VLOOKUP(D2905,Quotas!A:B,2,FALSE)</f>
        <v>Manager 13</v>
      </c>
      <c r="D2905" s="2" t="s">
        <v>36</v>
      </c>
      <c r="E2905" s="22" t="str">
        <f t="shared" si="45"/>
        <v>Q4</v>
      </c>
      <c r="F2905" s="22" t="str">
        <f>VLOOKUP(C2905,Quotas!R:S,2,FALSE)</f>
        <v>ST</v>
      </c>
      <c r="G2905" s="4">
        <v>259.35000000000002</v>
      </c>
    </row>
    <row r="2906" spans="1:7" x14ac:dyDescent="0.25">
      <c r="A2906" s="2" t="s">
        <v>3892</v>
      </c>
      <c r="B2906" s="3">
        <v>41575</v>
      </c>
      <c r="C2906" s="20" t="str">
        <f>VLOOKUP(D2906,Quotas!A:B,2,FALSE)</f>
        <v>Manager 13</v>
      </c>
      <c r="D2906" s="2" t="s">
        <v>37</v>
      </c>
      <c r="E2906" s="22" t="str">
        <f t="shared" si="45"/>
        <v>Q4</v>
      </c>
      <c r="F2906" s="22" t="str">
        <f>VLOOKUP(C2906,Quotas!R:S,2,FALSE)</f>
        <v>ST</v>
      </c>
      <c r="G2906" s="4">
        <v>0</v>
      </c>
    </row>
    <row r="2907" spans="1:7" x14ac:dyDescent="0.25">
      <c r="A2907" s="2" t="s">
        <v>3893</v>
      </c>
      <c r="B2907" s="3">
        <v>41575</v>
      </c>
      <c r="C2907" s="20" t="str">
        <f>VLOOKUP(D2907,Quotas!A:B,2,FALSE)</f>
        <v>Manager 13</v>
      </c>
      <c r="D2907" s="2" t="s">
        <v>37</v>
      </c>
      <c r="E2907" s="22" t="str">
        <f t="shared" si="45"/>
        <v>Q4</v>
      </c>
      <c r="F2907" s="22" t="str">
        <f>VLOOKUP(C2907,Quotas!R:S,2,FALSE)</f>
        <v>ST</v>
      </c>
      <c r="G2907" s="4">
        <v>0</v>
      </c>
    </row>
    <row r="2908" spans="1:7" x14ac:dyDescent="0.25">
      <c r="A2908" s="2" t="s">
        <v>3894</v>
      </c>
      <c r="B2908" s="3">
        <v>41575</v>
      </c>
      <c r="C2908" s="20" t="str">
        <f>VLOOKUP(D2908,Quotas!A:B,2,FALSE)</f>
        <v>Manager 13</v>
      </c>
      <c r="D2908" s="2" t="s">
        <v>37</v>
      </c>
      <c r="E2908" s="22" t="str">
        <f t="shared" si="45"/>
        <v>Q4</v>
      </c>
      <c r="F2908" s="22" t="str">
        <f>VLOOKUP(C2908,Quotas!R:S,2,FALSE)</f>
        <v>ST</v>
      </c>
      <c r="G2908" s="4">
        <v>0</v>
      </c>
    </row>
    <row r="2909" spans="1:7" x14ac:dyDescent="0.25">
      <c r="A2909" s="2" t="s">
        <v>3895</v>
      </c>
      <c r="B2909" s="3">
        <v>41575</v>
      </c>
      <c r="C2909" s="20" t="str">
        <f>VLOOKUP(D2909,Quotas!A:B,2,FALSE)</f>
        <v>Manager 13</v>
      </c>
      <c r="D2909" s="2" t="s">
        <v>37</v>
      </c>
      <c r="E2909" s="22" t="str">
        <f t="shared" si="45"/>
        <v>Q4</v>
      </c>
      <c r="F2909" s="22" t="str">
        <f>VLOOKUP(C2909,Quotas!R:S,2,FALSE)</f>
        <v>ST</v>
      </c>
      <c r="G2909" s="4">
        <v>0</v>
      </c>
    </row>
    <row r="2910" spans="1:7" x14ac:dyDescent="0.25">
      <c r="A2910" s="2" t="s">
        <v>3896</v>
      </c>
      <c r="B2910" s="3">
        <v>41575</v>
      </c>
      <c r="C2910" s="20" t="str">
        <f>VLOOKUP(D2910,Quotas!A:B,2,FALSE)</f>
        <v>Manager 13</v>
      </c>
      <c r="D2910" s="2" t="s">
        <v>37</v>
      </c>
      <c r="E2910" s="22" t="str">
        <f t="shared" si="45"/>
        <v>Q4</v>
      </c>
      <c r="F2910" s="22" t="str">
        <f>VLOOKUP(C2910,Quotas!R:S,2,FALSE)</f>
        <v>ST</v>
      </c>
      <c r="G2910" s="4">
        <v>0</v>
      </c>
    </row>
    <row r="2911" spans="1:7" x14ac:dyDescent="0.25">
      <c r="A2911" s="2" t="s">
        <v>3897</v>
      </c>
      <c r="B2911" s="3">
        <v>41575</v>
      </c>
      <c r="C2911" s="20" t="str">
        <f>VLOOKUP(D2911,Quotas!A:B,2,FALSE)</f>
        <v>Manager 13</v>
      </c>
      <c r="D2911" s="2" t="s">
        <v>37</v>
      </c>
      <c r="E2911" s="22" t="str">
        <f t="shared" si="45"/>
        <v>Q4</v>
      </c>
      <c r="F2911" s="22" t="str">
        <f>VLOOKUP(C2911,Quotas!R:S,2,FALSE)</f>
        <v>ST</v>
      </c>
      <c r="G2911" s="4">
        <v>0</v>
      </c>
    </row>
    <row r="2912" spans="1:7" x14ac:dyDescent="0.25">
      <c r="A2912" s="2" t="s">
        <v>3898</v>
      </c>
      <c r="B2912" s="3">
        <v>41575</v>
      </c>
      <c r="C2912" s="20" t="str">
        <f>VLOOKUP(D2912,Quotas!A:B,2,FALSE)</f>
        <v>Manager 13</v>
      </c>
      <c r="D2912" s="2" t="s">
        <v>37</v>
      </c>
      <c r="E2912" s="22" t="str">
        <f t="shared" si="45"/>
        <v>Q4</v>
      </c>
      <c r="F2912" s="22" t="str">
        <f>VLOOKUP(C2912,Quotas!R:S,2,FALSE)</f>
        <v>ST</v>
      </c>
      <c r="G2912" s="4">
        <v>0</v>
      </c>
    </row>
    <row r="2913" spans="1:7" x14ac:dyDescent="0.25">
      <c r="A2913" s="2" t="s">
        <v>3899</v>
      </c>
      <c r="B2913" s="3">
        <v>41575</v>
      </c>
      <c r="C2913" s="20" t="str">
        <f>VLOOKUP(D2913,Quotas!A:B,2,FALSE)</f>
        <v>Manager 13</v>
      </c>
      <c r="D2913" s="2" t="s">
        <v>37</v>
      </c>
      <c r="E2913" s="22" t="str">
        <f t="shared" si="45"/>
        <v>Q4</v>
      </c>
      <c r="F2913" s="22" t="str">
        <f>VLOOKUP(C2913,Quotas!R:S,2,FALSE)</f>
        <v>ST</v>
      </c>
      <c r="G2913" s="4">
        <v>0</v>
      </c>
    </row>
    <row r="2914" spans="1:7" x14ac:dyDescent="0.25">
      <c r="A2914" s="2" t="s">
        <v>3900</v>
      </c>
      <c r="B2914" s="3">
        <v>41575</v>
      </c>
      <c r="C2914" s="20" t="str">
        <f>VLOOKUP(D2914,Quotas!A:B,2,FALSE)</f>
        <v>Manager 13</v>
      </c>
      <c r="D2914" s="2" t="s">
        <v>37</v>
      </c>
      <c r="E2914" s="22" t="str">
        <f t="shared" si="45"/>
        <v>Q4</v>
      </c>
      <c r="F2914" s="22" t="str">
        <f>VLOOKUP(C2914,Quotas!R:S,2,FALSE)</f>
        <v>ST</v>
      </c>
      <c r="G2914" s="4">
        <v>0</v>
      </c>
    </row>
    <row r="2915" spans="1:7" x14ac:dyDescent="0.25">
      <c r="A2915" s="2" t="s">
        <v>1525</v>
      </c>
      <c r="B2915" s="3">
        <v>41575</v>
      </c>
      <c r="C2915" s="20" t="str">
        <f>VLOOKUP(D2915,Quotas!A:B,2,FALSE)</f>
        <v>Manager 2</v>
      </c>
      <c r="D2915" s="2" t="s">
        <v>6</v>
      </c>
      <c r="E2915" s="22" t="str">
        <f t="shared" si="45"/>
        <v>Q4</v>
      </c>
      <c r="F2915" s="22" t="str">
        <f>VLOOKUP(C2915,Quotas!R:S,2,FALSE)</f>
        <v>AU</v>
      </c>
      <c r="G2915" s="4">
        <v>23341.51</v>
      </c>
    </row>
    <row r="2916" spans="1:7" x14ac:dyDescent="0.25">
      <c r="A2916" s="2" t="s">
        <v>195</v>
      </c>
      <c r="B2916" s="3">
        <v>41575</v>
      </c>
      <c r="C2916" s="20" t="str">
        <f>VLOOKUP(D2916,Quotas!A:B,2,FALSE)</f>
        <v>Manager 2</v>
      </c>
      <c r="D2916" s="2" t="s">
        <v>7</v>
      </c>
      <c r="E2916" s="22" t="str">
        <f t="shared" si="45"/>
        <v>Q4</v>
      </c>
      <c r="F2916" s="22" t="str">
        <f>VLOOKUP(C2916,Quotas!R:S,2,FALSE)</f>
        <v>AU</v>
      </c>
      <c r="G2916" s="4">
        <v>12448.8</v>
      </c>
    </row>
    <row r="2917" spans="1:7" x14ac:dyDescent="0.25">
      <c r="A2917" s="2" t="s">
        <v>3385</v>
      </c>
      <c r="B2917" s="3">
        <v>41575</v>
      </c>
      <c r="C2917" s="20" t="str">
        <f>VLOOKUP(D2917,Quotas!A:B,2,FALSE)</f>
        <v>Manager 13</v>
      </c>
      <c r="D2917" s="2" t="s">
        <v>50</v>
      </c>
      <c r="E2917" s="22" t="str">
        <f t="shared" si="45"/>
        <v>Q4</v>
      </c>
      <c r="F2917" s="22" t="str">
        <f>VLOOKUP(C2917,Quotas!R:S,2,FALSE)</f>
        <v>ST</v>
      </c>
      <c r="G2917" s="4">
        <v>42403.74</v>
      </c>
    </row>
    <row r="2918" spans="1:7" x14ac:dyDescent="0.25">
      <c r="A2918" s="2" t="s">
        <v>2998</v>
      </c>
      <c r="B2918" s="3">
        <v>41575</v>
      </c>
      <c r="C2918" s="20" t="str">
        <f>VLOOKUP(D2918,Quotas!A:B,2,FALSE)</f>
        <v>Manager 13</v>
      </c>
      <c r="D2918" s="2" t="s">
        <v>52</v>
      </c>
      <c r="E2918" s="22" t="str">
        <f t="shared" si="45"/>
        <v>Q4</v>
      </c>
      <c r="F2918" s="22" t="str">
        <f>VLOOKUP(C2918,Quotas!R:S,2,FALSE)</f>
        <v>ST</v>
      </c>
      <c r="G2918" s="4">
        <v>829.4</v>
      </c>
    </row>
    <row r="2919" spans="1:7" x14ac:dyDescent="0.25">
      <c r="A2919" s="2" t="s">
        <v>2999</v>
      </c>
      <c r="B2919" s="3">
        <v>41575</v>
      </c>
      <c r="C2919" s="20" t="str">
        <f>VLOOKUP(D2919,Quotas!A:B,2,FALSE)</f>
        <v>Manager 13</v>
      </c>
      <c r="D2919" s="2" t="s">
        <v>54</v>
      </c>
      <c r="E2919" s="22" t="str">
        <f t="shared" si="45"/>
        <v>Q4</v>
      </c>
      <c r="F2919" s="22" t="str">
        <f>VLOOKUP(C2919,Quotas!R:S,2,FALSE)</f>
        <v>ST</v>
      </c>
      <c r="G2919" s="4">
        <v>0</v>
      </c>
    </row>
    <row r="2920" spans="1:7" x14ac:dyDescent="0.25">
      <c r="A2920" s="2" t="s">
        <v>447</v>
      </c>
      <c r="B2920" s="3">
        <v>41575</v>
      </c>
      <c r="C2920" s="20" t="str">
        <f>VLOOKUP(D2920,Quotas!A:B,2,FALSE)</f>
        <v>Manager 3</v>
      </c>
      <c r="D2920" s="2" t="s">
        <v>82</v>
      </c>
      <c r="E2920" s="22" t="str">
        <f t="shared" si="45"/>
        <v>Q4</v>
      </c>
      <c r="F2920" s="22" t="str">
        <f>VLOOKUP(C2920,Quotas!R:S,2,FALSE)</f>
        <v>SE</v>
      </c>
      <c r="G2920" s="4">
        <v>21700</v>
      </c>
    </row>
    <row r="2921" spans="1:7" x14ac:dyDescent="0.25">
      <c r="A2921" s="2" t="s">
        <v>3783</v>
      </c>
      <c r="B2921" s="3">
        <v>41576</v>
      </c>
      <c r="C2921" s="20" t="str">
        <f>VLOOKUP(D2921,Quotas!A:B,2,FALSE)</f>
        <v>Manager 14</v>
      </c>
      <c r="D2921" s="2" t="s">
        <v>102</v>
      </c>
      <c r="E2921" s="22" t="str">
        <f t="shared" si="45"/>
        <v>Q4</v>
      </c>
      <c r="F2921" s="22" t="str">
        <f>VLOOKUP(C2921,Quotas!R:S,2,FALSE)</f>
        <v>IN</v>
      </c>
      <c r="G2921" s="4">
        <v>8870.65</v>
      </c>
    </row>
    <row r="2922" spans="1:7" x14ac:dyDescent="0.25">
      <c r="A2922" s="2" t="s">
        <v>2460</v>
      </c>
      <c r="B2922" s="3">
        <v>41576</v>
      </c>
      <c r="C2922" s="20" t="str">
        <f>VLOOKUP(D2922,Quotas!A:B,2,FALSE)</f>
        <v>Manager 11</v>
      </c>
      <c r="D2922" s="2" t="s">
        <v>112</v>
      </c>
      <c r="E2922" s="22" t="str">
        <f t="shared" si="45"/>
        <v>Q4</v>
      </c>
      <c r="F2922" s="22" t="str">
        <f>VLOOKUP(C2922,Quotas!R:S,2,FALSE)</f>
        <v>IN</v>
      </c>
      <c r="G2922" s="4">
        <v>18807</v>
      </c>
    </row>
    <row r="2923" spans="1:7" x14ac:dyDescent="0.25">
      <c r="A2923" s="2" t="s">
        <v>913</v>
      </c>
      <c r="B2923" s="3">
        <v>41576</v>
      </c>
      <c r="C2923" s="20" t="str">
        <f>VLOOKUP(D2923,Quotas!A:B,2,FALSE)</f>
        <v>Manager 5</v>
      </c>
      <c r="D2923" s="2" t="s">
        <v>123</v>
      </c>
      <c r="E2923" s="22" t="str">
        <f t="shared" si="45"/>
        <v>Q4</v>
      </c>
      <c r="F2923" s="22" t="str">
        <f>VLOOKUP(C2923,Quotas!R:S,2,FALSE)</f>
        <v>SE</v>
      </c>
      <c r="G2923" s="4">
        <v>10992.68</v>
      </c>
    </row>
    <row r="2924" spans="1:7" x14ac:dyDescent="0.25">
      <c r="A2924" s="2" t="s">
        <v>848</v>
      </c>
      <c r="B2924" s="3">
        <v>41576</v>
      </c>
      <c r="C2924" s="20" t="str">
        <f>VLOOKUP(D2924,Quotas!A:B,2,FALSE)</f>
        <v>Manager 16</v>
      </c>
      <c r="D2924" s="2" t="s">
        <v>133</v>
      </c>
      <c r="E2924" s="22" t="str">
        <f t="shared" si="45"/>
        <v>Q4</v>
      </c>
      <c r="F2924" s="22" t="str">
        <f>VLOOKUP(C2924,Quotas!R:S,2,FALSE)</f>
        <v>SE</v>
      </c>
      <c r="G2924" s="4">
        <v>4720</v>
      </c>
    </row>
    <row r="2925" spans="1:7" x14ac:dyDescent="0.25">
      <c r="A2925" s="2" t="s">
        <v>4272</v>
      </c>
      <c r="B2925" s="3">
        <v>41576</v>
      </c>
      <c r="C2925" s="20" t="str">
        <f>VLOOKUP(D2925,Quotas!A:B,2,FALSE)</f>
        <v>Manager 16</v>
      </c>
      <c r="D2925" s="2" t="s">
        <v>138</v>
      </c>
      <c r="E2925" s="22" t="str">
        <f t="shared" si="45"/>
        <v>Q4</v>
      </c>
      <c r="F2925" s="22" t="str">
        <f>VLOOKUP(C2925,Quotas!R:S,2,FALSE)</f>
        <v>SE</v>
      </c>
      <c r="G2925" s="4">
        <v>25250</v>
      </c>
    </row>
    <row r="2926" spans="1:7" x14ac:dyDescent="0.25">
      <c r="A2926" s="2" t="s">
        <v>1701</v>
      </c>
      <c r="B2926" s="3">
        <v>41576</v>
      </c>
      <c r="C2926" s="20" t="str">
        <f>VLOOKUP(D2926,Quotas!A:B,2,FALSE)</f>
        <v>Manager 7</v>
      </c>
      <c r="D2926" s="2" t="s">
        <v>25</v>
      </c>
      <c r="E2926" s="22" t="str">
        <f t="shared" si="45"/>
        <v>Q4</v>
      </c>
      <c r="F2926" s="22" t="str">
        <f>VLOOKUP(C2926,Quotas!R:S,2,FALSE)</f>
        <v>AU</v>
      </c>
      <c r="G2926" s="4">
        <v>16261.25</v>
      </c>
    </row>
    <row r="2927" spans="1:7" x14ac:dyDescent="0.25">
      <c r="A2927" s="2" t="s">
        <v>1526</v>
      </c>
      <c r="B2927" s="3">
        <v>41576</v>
      </c>
      <c r="C2927" s="20" t="str">
        <f>VLOOKUP(D2927,Quotas!A:B,2,FALSE)</f>
        <v>Manager 2</v>
      </c>
      <c r="D2927" s="2" t="s">
        <v>6</v>
      </c>
      <c r="E2927" s="22" t="str">
        <f t="shared" si="45"/>
        <v>Q4</v>
      </c>
      <c r="F2927" s="22" t="str">
        <f>VLOOKUP(C2927,Quotas!R:S,2,FALSE)</f>
        <v>AU</v>
      </c>
      <c r="G2927" s="4">
        <v>7624.89</v>
      </c>
    </row>
    <row r="2928" spans="1:7" x14ac:dyDescent="0.25">
      <c r="A2928" s="2" t="s">
        <v>1539</v>
      </c>
      <c r="B2928" s="3">
        <v>41576</v>
      </c>
      <c r="C2928" s="20" t="str">
        <f>VLOOKUP(D2928,Quotas!A:B,2,FALSE)</f>
        <v>Manager 6</v>
      </c>
      <c r="D2928" s="2" t="s">
        <v>40</v>
      </c>
      <c r="E2928" s="22" t="str">
        <f t="shared" si="45"/>
        <v>Q4</v>
      </c>
      <c r="F2928" s="22" t="str">
        <f>VLOOKUP(C2928,Quotas!R:S,2,FALSE)</f>
        <v>AU</v>
      </c>
      <c r="G2928" s="4">
        <v>887.55</v>
      </c>
    </row>
    <row r="2929" spans="1:7" x14ac:dyDescent="0.25">
      <c r="A2929" s="2" t="s">
        <v>1238</v>
      </c>
      <c r="B2929" s="3">
        <v>41576</v>
      </c>
      <c r="C2929" s="20" t="str">
        <f>VLOOKUP(D2929,Quotas!A:B,2,FALSE)</f>
        <v>Manager 6</v>
      </c>
      <c r="D2929" s="2" t="s">
        <v>44</v>
      </c>
      <c r="E2929" s="22" t="str">
        <f t="shared" si="45"/>
        <v>Q4</v>
      </c>
      <c r="F2929" s="22" t="str">
        <f>VLOOKUP(C2929,Quotas!R:S,2,FALSE)</f>
        <v>AU</v>
      </c>
      <c r="G2929" s="4">
        <v>57057.02</v>
      </c>
    </row>
    <row r="2930" spans="1:7" x14ac:dyDescent="0.25">
      <c r="A2930" s="2" t="s">
        <v>1239</v>
      </c>
      <c r="B2930" s="3">
        <v>41576</v>
      </c>
      <c r="C2930" s="20" t="str">
        <f>VLOOKUP(D2930,Quotas!A:B,2,FALSE)</f>
        <v>Manager 6</v>
      </c>
      <c r="D2930" s="2" t="s">
        <v>44</v>
      </c>
      <c r="E2930" s="22" t="str">
        <f t="shared" si="45"/>
        <v>Q4</v>
      </c>
      <c r="F2930" s="22" t="str">
        <f>VLOOKUP(C2930,Quotas!R:S,2,FALSE)</f>
        <v>AU</v>
      </c>
      <c r="G2930" s="4">
        <v>18154.509999999998</v>
      </c>
    </row>
    <row r="2931" spans="1:7" x14ac:dyDescent="0.25">
      <c r="A2931" s="2" t="s">
        <v>4195</v>
      </c>
      <c r="B2931" s="3">
        <v>41576</v>
      </c>
      <c r="C2931" s="20" t="str">
        <f>VLOOKUP(D2931,Quotas!A:B,2,FALSE)</f>
        <v>Manager 15</v>
      </c>
      <c r="D2931" s="2" t="s">
        <v>57</v>
      </c>
      <c r="E2931" s="22" t="str">
        <f t="shared" si="45"/>
        <v>Q4</v>
      </c>
      <c r="F2931" s="22" t="str">
        <f>VLOOKUP(C2931,Quotas!R:S,2,FALSE)</f>
        <v>AU</v>
      </c>
      <c r="G2931" s="4">
        <v>0</v>
      </c>
    </row>
    <row r="2932" spans="1:7" x14ac:dyDescent="0.25">
      <c r="A2932" s="2" t="s">
        <v>3517</v>
      </c>
      <c r="B2932" s="3">
        <v>41576</v>
      </c>
      <c r="C2932" s="20" t="str">
        <f>VLOOKUP(D2932,Quotas!A:B,2,FALSE)</f>
        <v>Manager 5</v>
      </c>
      <c r="D2932" s="2" t="s">
        <v>68</v>
      </c>
      <c r="E2932" s="22" t="str">
        <f t="shared" si="45"/>
        <v>Q4</v>
      </c>
      <c r="F2932" s="22" t="str">
        <f>VLOOKUP(C2932,Quotas!R:S,2,FALSE)</f>
        <v>SE</v>
      </c>
      <c r="G2932" s="4">
        <v>7900</v>
      </c>
    </row>
    <row r="2933" spans="1:7" x14ac:dyDescent="0.25">
      <c r="A2933" s="2" t="s">
        <v>405</v>
      </c>
      <c r="B2933" s="3">
        <v>41576</v>
      </c>
      <c r="C2933" s="20" t="str">
        <f>VLOOKUP(D2933,Quotas!A:B,2,FALSE)</f>
        <v>Manager 3</v>
      </c>
      <c r="D2933" s="2" t="s">
        <v>76</v>
      </c>
      <c r="E2933" s="22" t="str">
        <f t="shared" si="45"/>
        <v>Q4</v>
      </c>
      <c r="F2933" s="22" t="str">
        <f>VLOOKUP(C2933,Quotas!R:S,2,FALSE)</f>
        <v>SE</v>
      </c>
      <c r="G2933" s="4">
        <v>55005</v>
      </c>
    </row>
    <row r="2934" spans="1:7" x14ac:dyDescent="0.25">
      <c r="A2934" s="2" t="s">
        <v>404</v>
      </c>
      <c r="B2934" s="3">
        <v>41576</v>
      </c>
      <c r="C2934" s="20" t="str">
        <f>VLOOKUP(D2934,Quotas!A:B,2,FALSE)</f>
        <v>Manager 3</v>
      </c>
      <c r="D2934" s="2" t="s">
        <v>77</v>
      </c>
      <c r="E2934" s="22" t="str">
        <f t="shared" si="45"/>
        <v>Q4</v>
      </c>
      <c r="F2934" s="22" t="str">
        <f>VLOOKUP(C2934,Quotas!R:S,2,FALSE)</f>
        <v>SE</v>
      </c>
      <c r="G2934" s="4">
        <v>19234.71</v>
      </c>
    </row>
    <row r="2935" spans="1:7" x14ac:dyDescent="0.25">
      <c r="A2935" s="2" t="s">
        <v>3718</v>
      </c>
      <c r="B2935" s="3">
        <v>41576</v>
      </c>
      <c r="C2935" s="20" t="str">
        <f>VLOOKUP(D2935,Quotas!A:B,2,FALSE)</f>
        <v>Manager 14</v>
      </c>
      <c r="D2935" s="2" t="s">
        <v>94</v>
      </c>
      <c r="E2935" s="22" t="str">
        <f t="shared" si="45"/>
        <v>Q4</v>
      </c>
      <c r="F2935" s="22" t="str">
        <f>VLOOKUP(C2935,Quotas!R:S,2,FALSE)</f>
        <v>IN</v>
      </c>
      <c r="G2935" s="4">
        <v>10400</v>
      </c>
    </row>
    <row r="2936" spans="1:7" x14ac:dyDescent="0.25">
      <c r="A2936" s="2" t="s">
        <v>1938</v>
      </c>
      <c r="B2936" s="3">
        <v>41577</v>
      </c>
      <c r="C2936" s="20" t="str">
        <f>VLOOKUP(D2936,Quotas!A:B,2,FALSE)</f>
        <v>Manager 14</v>
      </c>
      <c r="D2936" s="2" t="s">
        <v>101</v>
      </c>
      <c r="E2936" s="22" t="str">
        <f t="shared" si="45"/>
        <v>Q4</v>
      </c>
      <c r="F2936" s="22" t="str">
        <f>VLOOKUP(C2936,Quotas!R:S,2,FALSE)</f>
        <v>IN</v>
      </c>
      <c r="G2936" s="4">
        <v>8076.86</v>
      </c>
    </row>
    <row r="2937" spans="1:7" x14ac:dyDescent="0.25">
      <c r="A2937" s="2" t="s">
        <v>2535</v>
      </c>
      <c r="B2937" s="3">
        <v>41577</v>
      </c>
      <c r="C2937" s="20" t="str">
        <f>VLOOKUP(D2937,Quotas!A:B,2,FALSE)</f>
        <v>Manager 11</v>
      </c>
      <c r="D2937" s="2" t="s">
        <v>115</v>
      </c>
      <c r="E2937" s="22" t="str">
        <f t="shared" si="45"/>
        <v>Q4</v>
      </c>
      <c r="F2937" s="22" t="str">
        <f>VLOOKUP(C2937,Quotas!R:S,2,FALSE)</f>
        <v>IN</v>
      </c>
      <c r="G2937" s="4">
        <v>4000</v>
      </c>
    </row>
    <row r="2938" spans="1:7" x14ac:dyDescent="0.25">
      <c r="A2938" s="2" t="s">
        <v>2637</v>
      </c>
      <c r="B2938" s="3">
        <v>41577</v>
      </c>
      <c r="C2938" s="20" t="str">
        <f>VLOOKUP(D2938,Quotas!A:B,2,FALSE)</f>
        <v>Manager 12</v>
      </c>
      <c r="D2938" s="2" t="s">
        <v>129</v>
      </c>
      <c r="E2938" s="22" t="str">
        <f t="shared" si="45"/>
        <v>Q4</v>
      </c>
      <c r="F2938" s="22" t="str">
        <f>VLOOKUP(C2938,Quotas!R:S,2,FALSE)</f>
        <v>ST</v>
      </c>
      <c r="G2938" s="4">
        <v>11520</v>
      </c>
    </row>
    <row r="2939" spans="1:7" x14ac:dyDescent="0.25">
      <c r="A2939" s="2" t="s">
        <v>2640</v>
      </c>
      <c r="B2939" s="3">
        <v>41577</v>
      </c>
      <c r="C2939" s="20" t="str">
        <f>VLOOKUP(D2939,Quotas!A:B,2,FALSE)</f>
        <v>Manager 12</v>
      </c>
      <c r="D2939" s="2" t="s">
        <v>129</v>
      </c>
      <c r="E2939" s="22" t="str">
        <f t="shared" si="45"/>
        <v>Q4</v>
      </c>
      <c r="F2939" s="22" t="str">
        <f>VLOOKUP(C2939,Quotas!R:S,2,FALSE)</f>
        <v>ST</v>
      </c>
      <c r="G2939" s="4">
        <v>0</v>
      </c>
    </row>
    <row r="2940" spans="1:7" x14ac:dyDescent="0.25">
      <c r="A2940" s="2" t="s">
        <v>849</v>
      </c>
      <c r="B2940" s="3">
        <v>41577</v>
      </c>
      <c r="C2940" s="20" t="str">
        <f>VLOOKUP(D2940,Quotas!A:B,2,FALSE)</f>
        <v>Manager 16</v>
      </c>
      <c r="D2940" s="2" t="s">
        <v>133</v>
      </c>
      <c r="E2940" s="22" t="str">
        <f t="shared" si="45"/>
        <v>Q4</v>
      </c>
      <c r="F2940" s="22" t="str">
        <f>VLOOKUP(C2940,Quotas!R:S,2,FALSE)</f>
        <v>SE</v>
      </c>
      <c r="G2940" s="4">
        <v>51367.3</v>
      </c>
    </row>
    <row r="2941" spans="1:7" x14ac:dyDescent="0.25">
      <c r="A2941" s="2" t="s">
        <v>1001</v>
      </c>
      <c r="B2941" s="3">
        <v>41577</v>
      </c>
      <c r="C2941" s="20" t="str">
        <f>VLOOKUP(D2941,Quotas!A:B,2,FALSE)</f>
        <v>Manager 16</v>
      </c>
      <c r="D2941" s="2" t="s">
        <v>140</v>
      </c>
      <c r="E2941" s="22" t="str">
        <f t="shared" si="45"/>
        <v>Q4</v>
      </c>
      <c r="F2941" s="22" t="str">
        <f>VLOOKUP(C2941,Quotas!R:S,2,FALSE)</f>
        <v>SE</v>
      </c>
      <c r="G2941" s="4">
        <v>11000</v>
      </c>
    </row>
    <row r="2942" spans="1:7" x14ac:dyDescent="0.25">
      <c r="A2942" s="2" t="s">
        <v>1000</v>
      </c>
      <c r="B2942" s="3">
        <v>41577</v>
      </c>
      <c r="C2942" s="20" t="str">
        <f>VLOOKUP(D2942,Quotas!A:B,2,FALSE)</f>
        <v>Manager 16</v>
      </c>
      <c r="D2942" s="2" t="s">
        <v>142</v>
      </c>
      <c r="E2942" s="22" t="str">
        <f t="shared" si="45"/>
        <v>Q4</v>
      </c>
      <c r="F2942" s="22" t="str">
        <f>VLOOKUP(C2942,Quotas!R:S,2,FALSE)</f>
        <v>SE</v>
      </c>
      <c r="G2942" s="4">
        <v>13693.75</v>
      </c>
    </row>
    <row r="2943" spans="1:7" x14ac:dyDescent="0.25">
      <c r="A2943" s="2" t="s">
        <v>196</v>
      </c>
      <c r="B2943" s="3">
        <v>41577</v>
      </c>
      <c r="C2943" s="20" t="str">
        <f>VLOOKUP(D2943,Quotas!A:B,2,FALSE)</f>
        <v>Manager 2</v>
      </c>
      <c r="D2943" s="2" t="s">
        <v>4</v>
      </c>
      <c r="E2943" s="22" t="str">
        <f t="shared" si="45"/>
        <v>Q4</v>
      </c>
      <c r="F2943" s="22" t="str">
        <f>VLOOKUP(C2943,Quotas!R:S,2,FALSE)</f>
        <v>AU</v>
      </c>
      <c r="G2943" s="4">
        <v>37553.89</v>
      </c>
    </row>
    <row r="2944" spans="1:7" x14ac:dyDescent="0.25">
      <c r="A2944" s="2" t="s">
        <v>198</v>
      </c>
      <c r="B2944" s="3">
        <v>41577</v>
      </c>
      <c r="C2944" s="20" t="str">
        <f>VLOOKUP(D2944,Quotas!A:B,2,FALSE)</f>
        <v>Manager 2</v>
      </c>
      <c r="D2944" s="2" t="s">
        <v>4</v>
      </c>
      <c r="E2944" s="22" t="str">
        <f t="shared" si="45"/>
        <v>Q4</v>
      </c>
      <c r="F2944" s="22" t="str">
        <f>VLOOKUP(C2944,Quotas!R:S,2,FALSE)</f>
        <v>AU</v>
      </c>
      <c r="G2944" s="4">
        <v>22822.81</v>
      </c>
    </row>
    <row r="2945" spans="1:7" x14ac:dyDescent="0.25">
      <c r="A2945" s="2" t="s">
        <v>3901</v>
      </c>
      <c r="B2945" s="3">
        <v>41577</v>
      </c>
      <c r="C2945" s="20" t="str">
        <f>VLOOKUP(D2945,Quotas!A:B,2,FALSE)</f>
        <v>Manager 13</v>
      </c>
      <c r="D2945" s="2" t="s">
        <v>37</v>
      </c>
      <c r="E2945" s="22" t="str">
        <f t="shared" si="45"/>
        <v>Q4</v>
      </c>
      <c r="F2945" s="22" t="str">
        <f>VLOOKUP(C2945,Quotas!R:S,2,FALSE)</f>
        <v>ST</v>
      </c>
      <c r="G2945" s="4">
        <v>0</v>
      </c>
    </row>
    <row r="2946" spans="1:7" x14ac:dyDescent="0.25">
      <c r="A2946" s="2" t="s">
        <v>1540</v>
      </c>
      <c r="B2946" s="3">
        <v>41577</v>
      </c>
      <c r="C2946" s="20" t="str">
        <f>VLOOKUP(D2946,Quotas!A:B,2,FALSE)</f>
        <v>Manager 6</v>
      </c>
      <c r="D2946" s="2" t="s">
        <v>40</v>
      </c>
      <c r="E2946" s="22" t="str">
        <f t="shared" si="45"/>
        <v>Q4</v>
      </c>
      <c r="F2946" s="22" t="str">
        <f>VLOOKUP(C2946,Quotas!R:S,2,FALSE)</f>
        <v>AU</v>
      </c>
      <c r="G2946" s="4">
        <v>23010</v>
      </c>
    </row>
    <row r="2947" spans="1:7" x14ac:dyDescent="0.25">
      <c r="A2947" s="2" t="s">
        <v>1240</v>
      </c>
      <c r="B2947" s="3">
        <v>41577</v>
      </c>
      <c r="C2947" s="20" t="str">
        <f>VLOOKUP(D2947,Quotas!A:B,2,FALSE)</f>
        <v>Manager 6</v>
      </c>
      <c r="D2947" s="2" t="s">
        <v>46</v>
      </c>
      <c r="E2947" s="22" t="str">
        <f t="shared" ref="E2947:E3010" si="46">"Q"&amp;ROUNDUP(MONTH(B2947)/3,0)</f>
        <v>Q4</v>
      </c>
      <c r="F2947" s="22" t="str">
        <f>VLOOKUP(C2947,Quotas!R:S,2,FALSE)</f>
        <v>AU</v>
      </c>
      <c r="G2947" s="4">
        <v>26194.36</v>
      </c>
    </row>
    <row r="2948" spans="1:7" x14ac:dyDescent="0.25">
      <c r="A2948" s="2" t="s">
        <v>3924</v>
      </c>
      <c r="B2948" s="3">
        <v>41577</v>
      </c>
      <c r="C2948" s="20" t="str">
        <f>VLOOKUP(D2948,Quotas!A:B,2,FALSE)</f>
        <v>Manager 13</v>
      </c>
      <c r="D2948" s="2" t="s">
        <v>53</v>
      </c>
      <c r="E2948" s="22" t="str">
        <f t="shared" si="46"/>
        <v>Q4</v>
      </c>
      <c r="F2948" s="22" t="str">
        <f>VLOOKUP(C2948,Quotas!R:S,2,FALSE)</f>
        <v>ST</v>
      </c>
      <c r="G2948" s="4">
        <v>3890.25</v>
      </c>
    </row>
    <row r="2949" spans="1:7" x14ac:dyDescent="0.25">
      <c r="A2949" s="2" t="s">
        <v>3925</v>
      </c>
      <c r="B2949" s="3">
        <v>41577</v>
      </c>
      <c r="C2949" s="20" t="str">
        <f>VLOOKUP(D2949,Quotas!A:B,2,FALSE)</f>
        <v>Manager 13</v>
      </c>
      <c r="D2949" s="2" t="s">
        <v>53</v>
      </c>
      <c r="E2949" s="22" t="str">
        <f t="shared" si="46"/>
        <v>Q4</v>
      </c>
      <c r="F2949" s="22" t="str">
        <f>VLOOKUP(C2949,Quotas!R:S,2,FALSE)</f>
        <v>ST</v>
      </c>
      <c r="G2949" s="4">
        <v>49535.87</v>
      </c>
    </row>
    <row r="2950" spans="1:7" x14ac:dyDescent="0.25">
      <c r="A2950" s="2" t="s">
        <v>199</v>
      </c>
      <c r="B2950" s="3">
        <v>41577</v>
      </c>
      <c r="C2950" s="20" t="str">
        <f>VLOOKUP(D2950,Quotas!A:B,2,FALSE)</f>
        <v>Manager 2</v>
      </c>
      <c r="D2950" s="2" t="s">
        <v>8</v>
      </c>
      <c r="E2950" s="22" t="str">
        <f t="shared" si="46"/>
        <v>Q4</v>
      </c>
      <c r="F2950" s="22" t="str">
        <f>VLOOKUP(C2950,Quotas!R:S,2,FALSE)</f>
        <v>AU</v>
      </c>
      <c r="G2950" s="4">
        <v>25623.79</v>
      </c>
    </row>
    <row r="2951" spans="1:7" x14ac:dyDescent="0.25">
      <c r="A2951" s="2" t="s">
        <v>4196</v>
      </c>
      <c r="B2951" s="3">
        <v>41577</v>
      </c>
      <c r="C2951" s="20" t="str">
        <f>VLOOKUP(D2951,Quotas!A:B,2,FALSE)</f>
        <v>Manager 15</v>
      </c>
      <c r="D2951" s="2" t="s">
        <v>60</v>
      </c>
      <c r="E2951" s="22" t="str">
        <f t="shared" si="46"/>
        <v>Q4</v>
      </c>
      <c r="F2951" s="22" t="str">
        <f>VLOOKUP(C2951,Quotas!R:S,2,FALSE)</f>
        <v>AU</v>
      </c>
      <c r="G2951" s="4">
        <v>-10374</v>
      </c>
    </row>
    <row r="2952" spans="1:7" x14ac:dyDescent="0.25">
      <c r="A2952" s="2" t="s">
        <v>4197</v>
      </c>
      <c r="B2952" s="3">
        <v>41577</v>
      </c>
      <c r="C2952" s="20" t="str">
        <f>VLOOKUP(D2952,Quotas!A:B,2,FALSE)</f>
        <v>Manager 15</v>
      </c>
      <c r="D2952" s="2" t="s">
        <v>60</v>
      </c>
      <c r="E2952" s="22" t="str">
        <f t="shared" si="46"/>
        <v>Q4</v>
      </c>
      <c r="F2952" s="22" t="str">
        <f>VLOOKUP(C2952,Quotas!R:S,2,FALSE)</f>
        <v>AU</v>
      </c>
      <c r="G2952" s="4">
        <v>3773.03</v>
      </c>
    </row>
    <row r="2953" spans="1:7" x14ac:dyDescent="0.25">
      <c r="A2953" s="2" t="s">
        <v>4198</v>
      </c>
      <c r="B2953" s="3">
        <v>41577</v>
      </c>
      <c r="C2953" s="20" t="str">
        <f>VLOOKUP(D2953,Quotas!A:B,2,FALSE)</f>
        <v>Manager 15</v>
      </c>
      <c r="D2953" s="2" t="s">
        <v>64</v>
      </c>
      <c r="E2953" s="22" t="str">
        <f t="shared" si="46"/>
        <v>Q4</v>
      </c>
      <c r="F2953" s="22" t="str">
        <f>VLOOKUP(C2953,Quotas!R:S,2,FALSE)</f>
        <v>AU</v>
      </c>
      <c r="G2953" s="4">
        <v>12448.8</v>
      </c>
    </row>
    <row r="2954" spans="1:7" x14ac:dyDescent="0.25">
      <c r="A2954" s="2" t="s">
        <v>4199</v>
      </c>
      <c r="B2954" s="3">
        <v>41577</v>
      </c>
      <c r="C2954" s="20" t="str">
        <f>VLOOKUP(D2954,Quotas!A:B,2,FALSE)</f>
        <v>Manager 15</v>
      </c>
      <c r="D2954" s="2" t="s">
        <v>65</v>
      </c>
      <c r="E2954" s="22" t="str">
        <f t="shared" si="46"/>
        <v>Q4</v>
      </c>
      <c r="F2954" s="22" t="str">
        <f>VLOOKUP(C2954,Quotas!R:S,2,FALSE)</f>
        <v>AU</v>
      </c>
      <c r="G2954" s="4">
        <v>29047.21</v>
      </c>
    </row>
    <row r="2955" spans="1:7" x14ac:dyDescent="0.25">
      <c r="A2955" s="2" t="s">
        <v>2737</v>
      </c>
      <c r="B2955" s="3">
        <v>41577</v>
      </c>
      <c r="C2955" s="20" t="str">
        <f>VLOOKUP(D2955,Quotas!A:B,2,FALSE)</f>
        <v>Manager 12</v>
      </c>
      <c r="D2955" s="2" t="s">
        <v>79</v>
      </c>
      <c r="E2955" s="22" t="str">
        <f t="shared" si="46"/>
        <v>Q4</v>
      </c>
      <c r="F2955" s="22" t="str">
        <f>VLOOKUP(C2955,Quotas!R:S,2,FALSE)</f>
        <v>ST</v>
      </c>
      <c r="G2955" s="4">
        <v>24898.71</v>
      </c>
    </row>
    <row r="2956" spans="1:7" x14ac:dyDescent="0.25">
      <c r="A2956" s="2" t="s">
        <v>197</v>
      </c>
      <c r="B2956" s="3">
        <v>41577</v>
      </c>
      <c r="C2956" s="20" t="str">
        <f>VLOOKUP(D2956,Quotas!A:B,2,FALSE)</f>
        <v>Manager 2</v>
      </c>
      <c r="D2956" s="2" t="s">
        <v>11</v>
      </c>
      <c r="E2956" s="22" t="str">
        <f t="shared" si="46"/>
        <v>Q4</v>
      </c>
      <c r="F2956" s="22" t="str">
        <f>VLOOKUP(C2956,Quotas!R:S,2,FALSE)</f>
        <v>AU</v>
      </c>
      <c r="G2956" s="4">
        <v>17635.810000000001</v>
      </c>
    </row>
    <row r="2957" spans="1:7" x14ac:dyDescent="0.25">
      <c r="A2957" s="2" t="s">
        <v>799</v>
      </c>
      <c r="B2957" s="3">
        <v>41578</v>
      </c>
      <c r="C2957" s="20" t="str">
        <f>VLOOKUP(D2957,Quotas!A:B,2,FALSE)</f>
        <v>Manager 16</v>
      </c>
      <c r="D2957" s="2" t="s">
        <v>117</v>
      </c>
      <c r="E2957" s="22" t="str">
        <f t="shared" si="46"/>
        <v>Q4</v>
      </c>
      <c r="F2957" s="22" t="str">
        <f>VLOOKUP(C2957,Quotas!R:S,2,FALSE)</f>
        <v>SE</v>
      </c>
      <c r="G2957" s="4">
        <v>17100</v>
      </c>
    </row>
    <row r="2958" spans="1:7" x14ac:dyDescent="0.25">
      <c r="A2958" s="2" t="s">
        <v>3669</v>
      </c>
      <c r="B2958" s="3">
        <v>41578</v>
      </c>
      <c r="C2958" s="20" t="str">
        <f>VLOOKUP(D2958,Quotas!A:B,2,FALSE)</f>
        <v>Manager 16</v>
      </c>
      <c r="D2958" s="2" t="s">
        <v>131</v>
      </c>
      <c r="E2958" s="22" t="str">
        <f t="shared" si="46"/>
        <v>Q4</v>
      </c>
      <c r="F2958" s="22" t="str">
        <f>VLOOKUP(C2958,Quotas!R:S,2,FALSE)</f>
        <v>SE</v>
      </c>
      <c r="G2958" s="4">
        <v>10100</v>
      </c>
    </row>
    <row r="2959" spans="1:7" x14ac:dyDescent="0.25">
      <c r="A2959" s="2" t="s">
        <v>3604</v>
      </c>
      <c r="B2959" s="3">
        <v>41578</v>
      </c>
      <c r="C2959" s="20" t="str">
        <f>VLOOKUP(D2959,Quotas!A:B,2,FALSE)</f>
        <v>Manager 16</v>
      </c>
      <c r="D2959" s="2" t="s">
        <v>135</v>
      </c>
      <c r="E2959" s="22" t="str">
        <f t="shared" si="46"/>
        <v>Q4</v>
      </c>
      <c r="F2959" s="22" t="str">
        <f>VLOOKUP(C2959,Quotas!R:S,2,FALSE)</f>
        <v>SE</v>
      </c>
      <c r="G2959" s="4">
        <v>9225</v>
      </c>
    </row>
    <row r="2960" spans="1:7" x14ac:dyDescent="0.25">
      <c r="A2960" s="2" t="s">
        <v>2238</v>
      </c>
      <c r="B2960" s="3">
        <v>41578</v>
      </c>
      <c r="C2960" s="20" t="str">
        <f>VLOOKUP(D2960,Quotas!A:B,2,FALSE)</f>
        <v>Manager 9</v>
      </c>
      <c r="D2960" s="2" t="s">
        <v>16</v>
      </c>
      <c r="E2960" s="22" t="str">
        <f t="shared" si="46"/>
        <v>Q4</v>
      </c>
      <c r="F2960" s="22" t="str">
        <f>VLOOKUP(C2960,Quotas!R:S,2,FALSE)</f>
        <v>AU</v>
      </c>
      <c r="G2960" s="4">
        <v>6400</v>
      </c>
    </row>
    <row r="2961" spans="1:7" x14ac:dyDescent="0.25">
      <c r="A2961" s="2" t="s">
        <v>1002</v>
      </c>
      <c r="B2961" s="3">
        <v>41578</v>
      </c>
      <c r="C2961" s="20" t="str">
        <f>VLOOKUP(D2961,Quotas!A:B,2,FALSE)</f>
        <v>Manager 16</v>
      </c>
      <c r="D2961" s="2" t="s">
        <v>142</v>
      </c>
      <c r="E2961" s="22" t="str">
        <f t="shared" si="46"/>
        <v>Q4</v>
      </c>
      <c r="F2961" s="22" t="str">
        <f>VLOOKUP(C2961,Quotas!R:S,2,FALSE)</f>
        <v>SE</v>
      </c>
      <c r="G2961" s="4">
        <v>4608.33</v>
      </c>
    </row>
    <row r="2962" spans="1:7" x14ac:dyDescent="0.25">
      <c r="A2962" s="2" t="s">
        <v>1702</v>
      </c>
      <c r="B2962" s="3">
        <v>41578</v>
      </c>
      <c r="C2962" s="20" t="str">
        <f>VLOOKUP(D2962,Quotas!A:B,2,FALSE)</f>
        <v>Manager 7</v>
      </c>
      <c r="D2962" s="2" t="s">
        <v>32</v>
      </c>
      <c r="E2962" s="22" t="str">
        <f t="shared" si="46"/>
        <v>Q4</v>
      </c>
      <c r="F2962" s="22" t="str">
        <f>VLOOKUP(C2962,Quotas!R:S,2,FALSE)</f>
        <v>AU</v>
      </c>
      <c r="G2962" s="4">
        <v>25675.66</v>
      </c>
    </row>
    <row r="2963" spans="1:7" x14ac:dyDescent="0.25">
      <c r="A2963" s="2" t="s">
        <v>3902</v>
      </c>
      <c r="B2963" s="3">
        <v>41578</v>
      </c>
      <c r="C2963" s="20" t="str">
        <f>VLOOKUP(D2963,Quotas!A:B,2,FALSE)</f>
        <v>Manager 13</v>
      </c>
      <c r="D2963" s="2" t="s">
        <v>37</v>
      </c>
      <c r="E2963" s="22" t="str">
        <f t="shared" si="46"/>
        <v>Q4</v>
      </c>
      <c r="F2963" s="22" t="str">
        <f>VLOOKUP(C2963,Quotas!R:S,2,FALSE)</f>
        <v>ST</v>
      </c>
      <c r="G2963" s="4">
        <v>0</v>
      </c>
    </row>
    <row r="2964" spans="1:7" x14ac:dyDescent="0.25">
      <c r="A2964" s="2" t="s">
        <v>1527</v>
      </c>
      <c r="B2964" s="3">
        <v>41578</v>
      </c>
      <c r="C2964" s="20" t="str">
        <f>VLOOKUP(D2964,Quotas!A:B,2,FALSE)</f>
        <v>Manager 2</v>
      </c>
      <c r="D2964" s="2" t="s">
        <v>6</v>
      </c>
      <c r="E2964" s="22" t="str">
        <f t="shared" si="46"/>
        <v>Q4</v>
      </c>
      <c r="F2964" s="22" t="str">
        <f>VLOOKUP(C2964,Quotas!R:S,2,FALSE)</f>
        <v>AU</v>
      </c>
      <c r="G2964" s="4">
        <v>14004.9</v>
      </c>
    </row>
    <row r="2965" spans="1:7" x14ac:dyDescent="0.25">
      <c r="A2965" s="2" t="s">
        <v>200</v>
      </c>
      <c r="B2965" s="3">
        <v>41578</v>
      </c>
      <c r="C2965" s="20" t="str">
        <f>VLOOKUP(D2965,Quotas!A:B,2,FALSE)</f>
        <v>Manager 2</v>
      </c>
      <c r="D2965" s="2" t="s">
        <v>7</v>
      </c>
      <c r="E2965" s="22" t="str">
        <f t="shared" si="46"/>
        <v>Q4</v>
      </c>
      <c r="F2965" s="22" t="str">
        <f>VLOOKUP(C2965,Quotas!R:S,2,FALSE)</f>
        <v>AU</v>
      </c>
      <c r="G2965" s="4">
        <v>10374</v>
      </c>
    </row>
    <row r="2966" spans="1:7" x14ac:dyDescent="0.25">
      <c r="A2966" s="2" t="s">
        <v>3001</v>
      </c>
      <c r="B2966" s="3">
        <v>41578</v>
      </c>
      <c r="C2966" s="20" t="str">
        <f>VLOOKUP(D2966,Quotas!A:B,2,FALSE)</f>
        <v>Manager 13</v>
      </c>
      <c r="D2966" s="2" t="s">
        <v>52</v>
      </c>
      <c r="E2966" s="22" t="str">
        <f t="shared" si="46"/>
        <v>Q4</v>
      </c>
      <c r="F2966" s="22" t="str">
        <f>VLOOKUP(C2966,Quotas!R:S,2,FALSE)</f>
        <v>ST</v>
      </c>
      <c r="G2966" s="4">
        <v>15146.05</v>
      </c>
    </row>
    <row r="2967" spans="1:7" x14ac:dyDescent="0.25">
      <c r="A2967" s="2" t="s">
        <v>3000</v>
      </c>
      <c r="B2967" s="3">
        <v>41578</v>
      </c>
      <c r="C2967" s="20" t="str">
        <f>VLOOKUP(D2967,Quotas!A:B,2,FALSE)</f>
        <v>Manager 13</v>
      </c>
      <c r="D2967" s="2" t="s">
        <v>54</v>
      </c>
      <c r="E2967" s="22" t="str">
        <f t="shared" si="46"/>
        <v>Q4</v>
      </c>
      <c r="F2967" s="22" t="str">
        <f>VLOOKUP(C2967,Quotas!R:S,2,FALSE)</f>
        <v>ST</v>
      </c>
      <c r="G2967" s="4">
        <v>15539.63</v>
      </c>
    </row>
    <row r="2968" spans="1:7" x14ac:dyDescent="0.25">
      <c r="A2968" s="2" t="s">
        <v>4203</v>
      </c>
      <c r="B2968" s="3">
        <v>41578</v>
      </c>
      <c r="C2968" s="20" t="str">
        <f>VLOOKUP(D2968,Quotas!A:B,2,FALSE)</f>
        <v>Manager 15</v>
      </c>
      <c r="D2968" s="2" t="s">
        <v>57</v>
      </c>
      <c r="E2968" s="22" t="str">
        <f t="shared" si="46"/>
        <v>Q4</v>
      </c>
      <c r="F2968" s="22" t="str">
        <f>VLOOKUP(C2968,Quotas!R:S,2,FALSE)</f>
        <v>AU</v>
      </c>
      <c r="G2968" s="4">
        <v>25131.02</v>
      </c>
    </row>
    <row r="2969" spans="1:7" x14ac:dyDescent="0.25">
      <c r="A2969" s="2" t="s">
        <v>4201</v>
      </c>
      <c r="B2969" s="3">
        <v>41578</v>
      </c>
      <c r="C2969" s="20" t="str">
        <f>VLOOKUP(D2969,Quotas!A:B,2,FALSE)</f>
        <v>Manager 15</v>
      </c>
      <c r="D2969" s="2" t="s">
        <v>60</v>
      </c>
      <c r="E2969" s="22" t="str">
        <f t="shared" si="46"/>
        <v>Q4</v>
      </c>
      <c r="F2969" s="22" t="str">
        <f>VLOOKUP(C2969,Quotas!R:S,2,FALSE)</f>
        <v>AU</v>
      </c>
      <c r="G2969" s="4">
        <v>873.57</v>
      </c>
    </row>
    <row r="2970" spans="1:7" x14ac:dyDescent="0.25">
      <c r="A2970" s="2" t="s">
        <v>4202</v>
      </c>
      <c r="B2970" s="3">
        <v>41578</v>
      </c>
      <c r="C2970" s="20" t="str">
        <f>VLOOKUP(D2970,Quotas!A:B,2,FALSE)</f>
        <v>Manager 15</v>
      </c>
      <c r="D2970" s="2" t="s">
        <v>60</v>
      </c>
      <c r="E2970" s="22" t="str">
        <f t="shared" si="46"/>
        <v>Q4</v>
      </c>
      <c r="F2970" s="22" t="str">
        <f>VLOOKUP(C2970,Quotas!R:S,2,FALSE)</f>
        <v>AU</v>
      </c>
      <c r="G2970" s="4">
        <v>10892.7</v>
      </c>
    </row>
    <row r="2971" spans="1:7" x14ac:dyDescent="0.25">
      <c r="A2971" s="2" t="s">
        <v>4200</v>
      </c>
      <c r="B2971" s="3">
        <v>41578</v>
      </c>
      <c r="C2971" s="20" t="str">
        <f>VLOOKUP(D2971,Quotas!A:B,2,FALSE)</f>
        <v>Manager 15</v>
      </c>
      <c r="D2971" s="2" t="s">
        <v>61</v>
      </c>
      <c r="E2971" s="22" t="str">
        <f t="shared" si="46"/>
        <v>Q4</v>
      </c>
      <c r="F2971" s="22" t="str">
        <f>VLOOKUP(C2971,Quotas!R:S,2,FALSE)</f>
        <v>AU</v>
      </c>
      <c r="G2971" s="4">
        <v>6224.4</v>
      </c>
    </row>
    <row r="2972" spans="1:7" x14ac:dyDescent="0.25">
      <c r="A2972" s="2" t="s">
        <v>1233</v>
      </c>
      <c r="B2972" s="3">
        <v>41578</v>
      </c>
      <c r="C2972" s="20" t="str">
        <f>VLOOKUP(D2972,Quotas!A:B,2,FALSE)</f>
        <v>Manager 15</v>
      </c>
      <c r="D2972" s="2" t="s">
        <v>62</v>
      </c>
      <c r="E2972" s="22" t="str">
        <f t="shared" si="46"/>
        <v>Q4</v>
      </c>
      <c r="F2972" s="22" t="str">
        <f>VLOOKUP(C2972,Quotas!R:S,2,FALSE)</f>
        <v>AU</v>
      </c>
      <c r="G2972" s="4">
        <v>14004.9</v>
      </c>
    </row>
    <row r="2973" spans="1:7" x14ac:dyDescent="0.25">
      <c r="A2973" s="2" t="s">
        <v>2321</v>
      </c>
      <c r="B2973" s="3">
        <v>41578</v>
      </c>
      <c r="C2973" s="20" t="str">
        <f>VLOOKUP(D2973,Quotas!A:B,2,FALSE)</f>
        <v>Manager 5</v>
      </c>
      <c r="D2973" s="2" t="s">
        <v>69</v>
      </c>
      <c r="E2973" s="22" t="str">
        <f t="shared" si="46"/>
        <v>Q4</v>
      </c>
      <c r="F2973" s="22" t="str">
        <f>VLOOKUP(C2973,Quotas!R:S,2,FALSE)</f>
        <v>SE</v>
      </c>
      <c r="G2973" s="4">
        <v>12900</v>
      </c>
    </row>
    <row r="2974" spans="1:7" x14ac:dyDescent="0.25">
      <c r="A2974" s="2" t="s">
        <v>671</v>
      </c>
      <c r="B2974" s="3">
        <v>41578</v>
      </c>
      <c r="C2974" s="20" t="str">
        <f>VLOOKUP(D2974,Quotas!A:B,2,FALSE)</f>
        <v>Manager 5</v>
      </c>
      <c r="D2974" s="2" t="s">
        <v>74</v>
      </c>
      <c r="E2974" s="22" t="str">
        <f t="shared" si="46"/>
        <v>Q4</v>
      </c>
      <c r="F2974" s="22" t="str">
        <f>VLOOKUP(C2974,Quotas!R:S,2,FALSE)</f>
        <v>SE</v>
      </c>
      <c r="G2974" s="4">
        <v>17233.330000000002</v>
      </c>
    </row>
    <row r="2975" spans="1:7" x14ac:dyDescent="0.25">
      <c r="A2975" s="2" t="s">
        <v>446</v>
      </c>
      <c r="B2975" s="3">
        <v>41578</v>
      </c>
      <c r="C2975" s="20" t="str">
        <f>VLOOKUP(D2975,Quotas!A:B,2,FALSE)</f>
        <v>Manager 3</v>
      </c>
      <c r="D2975" s="2" t="s">
        <v>82</v>
      </c>
      <c r="E2975" s="22" t="str">
        <f t="shared" si="46"/>
        <v>Q4</v>
      </c>
      <c r="F2975" s="22" t="str">
        <f>VLOOKUP(C2975,Quotas!R:S,2,FALSE)</f>
        <v>SE</v>
      </c>
      <c r="G2975" s="4">
        <v>10000</v>
      </c>
    </row>
    <row r="2976" spans="1:7" x14ac:dyDescent="0.25">
      <c r="A2976" s="2" t="s">
        <v>1988</v>
      </c>
      <c r="B2976" s="3">
        <v>41579</v>
      </c>
      <c r="C2976" s="20" t="str">
        <f>VLOOKUP(D2976,Quotas!A:B,2,FALSE)</f>
        <v>Manager 14</v>
      </c>
      <c r="D2976" s="2" t="s">
        <v>98</v>
      </c>
      <c r="E2976" s="22" t="str">
        <f t="shared" si="46"/>
        <v>Q4</v>
      </c>
      <c r="F2976" s="22" t="str">
        <f>VLOOKUP(C2976,Quotas!R:S,2,FALSE)</f>
        <v>IN</v>
      </c>
      <c r="G2976" s="4">
        <v>5944.25</v>
      </c>
    </row>
    <row r="2977" spans="1:7" x14ac:dyDescent="0.25">
      <c r="A2977" s="2" t="s">
        <v>2240</v>
      </c>
      <c r="B2977" s="3">
        <v>41579</v>
      </c>
      <c r="C2977" s="20" t="str">
        <f>VLOOKUP(D2977,Quotas!A:B,2,FALSE)</f>
        <v>Manager 9</v>
      </c>
      <c r="D2977" s="2" t="s">
        <v>18</v>
      </c>
      <c r="E2977" s="22" t="str">
        <f t="shared" si="46"/>
        <v>Q4</v>
      </c>
      <c r="F2977" s="22" t="str">
        <f>VLOOKUP(C2977,Quotas!R:S,2,FALSE)</f>
        <v>AU</v>
      </c>
      <c r="G2977" s="4">
        <v>7900</v>
      </c>
    </row>
    <row r="2978" spans="1:7" x14ac:dyDescent="0.25">
      <c r="A2978" s="2" t="s">
        <v>2239</v>
      </c>
      <c r="B2978" s="3">
        <v>41579</v>
      </c>
      <c r="C2978" s="20" t="str">
        <f>VLOOKUP(D2978,Quotas!A:B,2,FALSE)</f>
        <v>Manager 9</v>
      </c>
      <c r="D2978" s="2" t="s">
        <v>20</v>
      </c>
      <c r="E2978" s="22" t="str">
        <f t="shared" si="46"/>
        <v>Q4</v>
      </c>
      <c r="F2978" s="22" t="str">
        <f>VLOOKUP(C2978,Quotas!R:S,2,FALSE)</f>
        <v>AU</v>
      </c>
      <c r="G2978" s="4">
        <v>7567.84</v>
      </c>
    </row>
    <row r="2979" spans="1:7" x14ac:dyDescent="0.25">
      <c r="A2979" s="2" t="s">
        <v>1703</v>
      </c>
      <c r="B2979" s="3">
        <v>41579</v>
      </c>
      <c r="C2979" s="20" t="str">
        <f>VLOOKUP(D2979,Quotas!A:B,2,FALSE)</f>
        <v>Manager 7</v>
      </c>
      <c r="D2979" s="2" t="s">
        <v>26</v>
      </c>
      <c r="E2979" s="22" t="str">
        <f t="shared" si="46"/>
        <v>Q4</v>
      </c>
      <c r="F2979" s="22" t="str">
        <f>VLOOKUP(C2979,Quotas!R:S,2,FALSE)</f>
        <v>AU</v>
      </c>
      <c r="G2979" s="4">
        <v>20920.91</v>
      </c>
    </row>
    <row r="2980" spans="1:7" x14ac:dyDescent="0.25">
      <c r="A2980" s="2" t="s">
        <v>202</v>
      </c>
      <c r="B2980" s="3">
        <v>41579</v>
      </c>
      <c r="C2980" s="20" t="str">
        <f>VLOOKUP(D2980,Quotas!A:B,2,FALSE)</f>
        <v>Manager 2</v>
      </c>
      <c r="D2980" s="2" t="s">
        <v>5</v>
      </c>
      <c r="E2980" s="22" t="str">
        <f t="shared" si="46"/>
        <v>Q4</v>
      </c>
      <c r="F2980" s="22" t="str">
        <f>VLOOKUP(C2980,Quotas!R:S,2,FALSE)</f>
        <v>AU</v>
      </c>
      <c r="G2980" s="4">
        <v>14004.9</v>
      </c>
    </row>
    <row r="2981" spans="1:7" x14ac:dyDescent="0.25">
      <c r="A2981" s="2" t="s">
        <v>3903</v>
      </c>
      <c r="B2981" s="3">
        <v>41579</v>
      </c>
      <c r="C2981" s="20" t="str">
        <f>VLOOKUP(D2981,Quotas!A:B,2,FALSE)</f>
        <v>Manager 13</v>
      </c>
      <c r="D2981" s="2" t="s">
        <v>37</v>
      </c>
      <c r="E2981" s="22" t="str">
        <f t="shared" si="46"/>
        <v>Q4</v>
      </c>
      <c r="F2981" s="22" t="str">
        <f>VLOOKUP(C2981,Quotas!R:S,2,FALSE)</f>
        <v>ST</v>
      </c>
      <c r="G2981" s="4">
        <v>6214.45</v>
      </c>
    </row>
    <row r="2982" spans="1:7" x14ac:dyDescent="0.25">
      <c r="A2982" s="2" t="s">
        <v>3904</v>
      </c>
      <c r="B2982" s="3">
        <v>41579</v>
      </c>
      <c r="C2982" s="20" t="str">
        <f>VLOOKUP(D2982,Quotas!A:B,2,FALSE)</f>
        <v>Manager 13</v>
      </c>
      <c r="D2982" s="2" t="s">
        <v>37</v>
      </c>
      <c r="E2982" s="22" t="str">
        <f t="shared" si="46"/>
        <v>Q4</v>
      </c>
      <c r="F2982" s="22" t="str">
        <f>VLOOKUP(C2982,Quotas!R:S,2,FALSE)</f>
        <v>ST</v>
      </c>
      <c r="G2982" s="4">
        <v>0</v>
      </c>
    </row>
    <row r="2983" spans="1:7" x14ac:dyDescent="0.25">
      <c r="A2983" s="2" t="s">
        <v>1241</v>
      </c>
      <c r="B2983" s="3">
        <v>41579</v>
      </c>
      <c r="C2983" s="20" t="str">
        <f>VLOOKUP(D2983,Quotas!A:B,2,FALSE)</f>
        <v>Manager 6</v>
      </c>
      <c r="D2983" s="2" t="s">
        <v>44</v>
      </c>
      <c r="E2983" s="22" t="str">
        <f t="shared" si="46"/>
        <v>Q4</v>
      </c>
      <c r="F2983" s="22" t="str">
        <f>VLOOKUP(C2983,Quotas!R:S,2,FALSE)</f>
        <v>AU</v>
      </c>
      <c r="G2983" s="4">
        <v>29047.21</v>
      </c>
    </row>
    <row r="2984" spans="1:7" x14ac:dyDescent="0.25">
      <c r="A2984" s="2" t="s">
        <v>3002</v>
      </c>
      <c r="B2984" s="3">
        <v>41579</v>
      </c>
      <c r="C2984" s="20" t="str">
        <f>VLOOKUP(D2984,Quotas!A:B,2,FALSE)</f>
        <v>Manager 13</v>
      </c>
      <c r="D2984" s="2" t="s">
        <v>52</v>
      </c>
      <c r="E2984" s="22" t="str">
        <f t="shared" si="46"/>
        <v>Q4</v>
      </c>
      <c r="F2984" s="22" t="str">
        <f>VLOOKUP(C2984,Quotas!R:S,2,FALSE)</f>
        <v>ST</v>
      </c>
      <c r="G2984" s="4">
        <v>0</v>
      </c>
    </row>
    <row r="2985" spans="1:7" x14ac:dyDescent="0.25">
      <c r="A2985" s="2" t="s">
        <v>3926</v>
      </c>
      <c r="B2985" s="3">
        <v>41579</v>
      </c>
      <c r="C2985" s="20" t="str">
        <f>VLOOKUP(D2985,Quotas!A:B,2,FALSE)</f>
        <v>Manager 13</v>
      </c>
      <c r="D2985" s="2" t="s">
        <v>53</v>
      </c>
      <c r="E2985" s="22" t="str">
        <f t="shared" si="46"/>
        <v>Q4</v>
      </c>
      <c r="F2985" s="22" t="str">
        <f>VLOOKUP(C2985,Quotas!R:S,2,FALSE)</f>
        <v>ST</v>
      </c>
      <c r="G2985" s="4">
        <v>18250</v>
      </c>
    </row>
    <row r="2986" spans="1:7" x14ac:dyDescent="0.25">
      <c r="A2986" s="2" t="s">
        <v>3003</v>
      </c>
      <c r="B2986" s="3">
        <v>41579</v>
      </c>
      <c r="C2986" s="20" t="str">
        <f>VLOOKUP(D2986,Quotas!A:B,2,FALSE)</f>
        <v>Manager 13</v>
      </c>
      <c r="D2986" s="2" t="s">
        <v>54</v>
      </c>
      <c r="E2986" s="22" t="str">
        <f t="shared" si="46"/>
        <v>Q4</v>
      </c>
      <c r="F2986" s="22" t="str">
        <f>VLOOKUP(C2986,Quotas!R:S,2,FALSE)</f>
        <v>ST</v>
      </c>
      <c r="G2986" s="4">
        <v>6400</v>
      </c>
    </row>
    <row r="2987" spans="1:7" x14ac:dyDescent="0.25">
      <c r="A2987" s="2" t="s">
        <v>4205</v>
      </c>
      <c r="B2987" s="3">
        <v>41579</v>
      </c>
      <c r="C2987" s="20" t="str">
        <f>VLOOKUP(D2987,Quotas!A:B,2,FALSE)</f>
        <v>Manager 15</v>
      </c>
      <c r="D2987" s="2" t="s">
        <v>57</v>
      </c>
      <c r="E2987" s="22" t="str">
        <f t="shared" si="46"/>
        <v>Q4</v>
      </c>
      <c r="F2987" s="22" t="str">
        <f>VLOOKUP(C2987,Quotas!R:S,2,FALSE)</f>
        <v>AU</v>
      </c>
      <c r="G2987" s="4">
        <v>4398.58</v>
      </c>
    </row>
    <row r="2988" spans="1:7" x14ac:dyDescent="0.25">
      <c r="A2988" s="2" t="s">
        <v>201</v>
      </c>
      <c r="B2988" s="3">
        <v>41579</v>
      </c>
      <c r="C2988" s="20" t="str">
        <f>VLOOKUP(D2988,Quotas!A:B,2,FALSE)</f>
        <v>Manager 2</v>
      </c>
      <c r="D2988" s="2" t="s">
        <v>8</v>
      </c>
      <c r="E2988" s="22" t="str">
        <f t="shared" si="46"/>
        <v>Q4</v>
      </c>
      <c r="F2988" s="22" t="str">
        <f>VLOOKUP(C2988,Quotas!R:S,2,FALSE)</f>
        <v>AU</v>
      </c>
      <c r="G2988" s="4">
        <v>10374</v>
      </c>
    </row>
    <row r="2989" spans="1:7" x14ac:dyDescent="0.25">
      <c r="A2989" s="2" t="s">
        <v>204</v>
      </c>
      <c r="B2989" s="3">
        <v>41579</v>
      </c>
      <c r="C2989" s="20" t="str">
        <f>VLOOKUP(D2989,Quotas!A:B,2,FALSE)</f>
        <v>Manager 2</v>
      </c>
      <c r="D2989" s="2" t="s">
        <v>8</v>
      </c>
      <c r="E2989" s="22" t="str">
        <f t="shared" si="46"/>
        <v>Q4</v>
      </c>
      <c r="F2989" s="22" t="str">
        <f>VLOOKUP(C2989,Quotas!R:S,2,FALSE)</f>
        <v>AU</v>
      </c>
      <c r="G2989" s="4">
        <v>14004.9</v>
      </c>
    </row>
    <row r="2990" spans="1:7" x14ac:dyDescent="0.25">
      <c r="A2990" s="2" t="s">
        <v>4204</v>
      </c>
      <c r="B2990" s="3">
        <v>41579</v>
      </c>
      <c r="C2990" s="20" t="str">
        <f>VLOOKUP(D2990,Quotas!A:B,2,FALSE)</f>
        <v>Manager 15</v>
      </c>
      <c r="D2990" s="2" t="s">
        <v>60</v>
      </c>
      <c r="E2990" s="22" t="str">
        <f t="shared" si="46"/>
        <v>Q4</v>
      </c>
      <c r="F2990" s="22" t="str">
        <f>VLOOKUP(C2990,Quotas!R:S,2,FALSE)</f>
        <v>AU</v>
      </c>
      <c r="G2990" s="4">
        <v>10892.7</v>
      </c>
    </row>
    <row r="2991" spans="1:7" x14ac:dyDescent="0.25">
      <c r="A2991" s="2" t="s">
        <v>2539</v>
      </c>
      <c r="B2991" s="3">
        <v>41579</v>
      </c>
      <c r="C2991" s="20" t="str">
        <f>VLOOKUP(D2991,Quotas!A:B,2,FALSE)</f>
        <v>Manager 12</v>
      </c>
      <c r="D2991" s="2" t="s">
        <v>73</v>
      </c>
      <c r="E2991" s="22" t="str">
        <f t="shared" si="46"/>
        <v>Q4</v>
      </c>
      <c r="F2991" s="22" t="str">
        <f>VLOOKUP(C2991,Quotas!R:S,2,FALSE)</f>
        <v>ST</v>
      </c>
      <c r="G2991" s="4">
        <v>4500</v>
      </c>
    </row>
    <row r="2992" spans="1:7" x14ac:dyDescent="0.25">
      <c r="A2992" s="2" t="s">
        <v>203</v>
      </c>
      <c r="B2992" s="3">
        <v>41579</v>
      </c>
      <c r="C2992" s="20" t="str">
        <f>VLOOKUP(D2992,Quotas!A:B,2,FALSE)</f>
        <v>Manager 2</v>
      </c>
      <c r="D2992" s="2" t="s">
        <v>10</v>
      </c>
      <c r="E2992" s="22" t="str">
        <f t="shared" si="46"/>
        <v>Q4</v>
      </c>
      <c r="F2992" s="22" t="str">
        <f>VLOOKUP(C2992,Quotas!R:S,2,FALSE)</f>
        <v>AU</v>
      </c>
      <c r="G2992" s="4">
        <v>35183.43</v>
      </c>
    </row>
    <row r="2993" spans="1:7" x14ac:dyDescent="0.25">
      <c r="A2993" s="2" t="s">
        <v>2738</v>
      </c>
      <c r="B2993" s="3">
        <v>41579</v>
      </c>
      <c r="C2993" s="20" t="str">
        <f>VLOOKUP(D2993,Quotas!A:B,2,FALSE)</f>
        <v>Manager 12</v>
      </c>
      <c r="D2993" s="2" t="s">
        <v>79</v>
      </c>
      <c r="E2993" s="22" t="str">
        <f t="shared" si="46"/>
        <v>Q4</v>
      </c>
      <c r="F2993" s="22" t="str">
        <f>VLOOKUP(C2993,Quotas!R:S,2,FALSE)</f>
        <v>ST</v>
      </c>
      <c r="G2993" s="4">
        <v>6214.45</v>
      </c>
    </row>
    <row r="2994" spans="1:7" x14ac:dyDescent="0.25">
      <c r="A2994" s="2" t="s">
        <v>1242</v>
      </c>
      <c r="B2994" s="3">
        <v>41580</v>
      </c>
      <c r="C2994" s="20" t="str">
        <f>VLOOKUP(D2994,Quotas!A:B,2,FALSE)</f>
        <v>Manager 6</v>
      </c>
      <c r="D2994" s="2" t="s">
        <v>42</v>
      </c>
      <c r="E2994" s="22" t="str">
        <f t="shared" si="46"/>
        <v>Q4</v>
      </c>
      <c r="F2994" s="22" t="str">
        <f>VLOOKUP(C2994,Quotas!R:S,2,FALSE)</f>
        <v>AU</v>
      </c>
      <c r="G2994" s="4">
        <v>21785.41</v>
      </c>
    </row>
    <row r="2995" spans="1:7" x14ac:dyDescent="0.25">
      <c r="A2995" s="2" t="s">
        <v>672</v>
      </c>
      <c r="B2995" s="3">
        <v>41580</v>
      </c>
      <c r="C2995" s="20" t="str">
        <f>VLOOKUP(D2995,Quotas!A:B,2,FALSE)</f>
        <v>Manager 5</v>
      </c>
      <c r="D2995" s="2" t="s">
        <v>74</v>
      </c>
      <c r="E2995" s="22" t="str">
        <f t="shared" si="46"/>
        <v>Q4</v>
      </c>
      <c r="F2995" s="22" t="str">
        <f>VLOOKUP(C2995,Quotas!R:S,2,FALSE)</f>
        <v>SE</v>
      </c>
      <c r="G2995" s="4">
        <v>8390</v>
      </c>
    </row>
    <row r="2996" spans="1:7" x14ac:dyDescent="0.25">
      <c r="A2996" s="2" t="s">
        <v>1728</v>
      </c>
      <c r="B2996" s="3">
        <v>41581</v>
      </c>
      <c r="C2996" s="20" t="str">
        <f>VLOOKUP(D2996,Quotas!A:B,2,FALSE)</f>
        <v>Manager 11</v>
      </c>
      <c r="D2996" s="2" t="s">
        <v>105</v>
      </c>
      <c r="E2996" s="22" t="str">
        <f t="shared" si="46"/>
        <v>Q4</v>
      </c>
      <c r="F2996" s="22" t="str">
        <f>VLOOKUP(C2996,Quotas!R:S,2,FALSE)</f>
        <v>IN</v>
      </c>
      <c r="G2996" s="4">
        <v>18400</v>
      </c>
    </row>
    <row r="2997" spans="1:7" x14ac:dyDescent="0.25">
      <c r="A2997" s="2" t="s">
        <v>800</v>
      </c>
      <c r="B2997" s="3">
        <v>41582</v>
      </c>
      <c r="C2997" s="20" t="str">
        <f>VLOOKUP(D2997,Quotas!A:B,2,FALSE)</f>
        <v>Manager 16</v>
      </c>
      <c r="D2997" s="2" t="s">
        <v>117</v>
      </c>
      <c r="E2997" s="22" t="str">
        <f t="shared" si="46"/>
        <v>Q4</v>
      </c>
      <c r="F2997" s="22" t="str">
        <f>VLOOKUP(C2997,Quotas!R:S,2,FALSE)</f>
        <v>SE</v>
      </c>
      <c r="G2997" s="4">
        <v>213900</v>
      </c>
    </row>
    <row r="2998" spans="1:7" x14ac:dyDescent="0.25">
      <c r="A2998" s="2" t="s">
        <v>3605</v>
      </c>
      <c r="B2998" s="3">
        <v>41582</v>
      </c>
      <c r="C2998" s="20" t="str">
        <f>VLOOKUP(D2998,Quotas!A:B,2,FALSE)</f>
        <v>Manager 16</v>
      </c>
      <c r="D2998" s="2" t="s">
        <v>135</v>
      </c>
      <c r="E2998" s="22" t="str">
        <f t="shared" si="46"/>
        <v>Q4</v>
      </c>
      <c r="F2998" s="22" t="str">
        <f>VLOOKUP(C2998,Quotas!R:S,2,FALSE)</f>
        <v>SE</v>
      </c>
      <c r="G2998" s="4">
        <v>35500</v>
      </c>
    </row>
    <row r="2999" spans="1:7" x14ac:dyDescent="0.25">
      <c r="A2999" s="2" t="s">
        <v>2241</v>
      </c>
      <c r="B2999" s="3">
        <v>41582</v>
      </c>
      <c r="C2999" s="20" t="str">
        <f>VLOOKUP(D2999,Quotas!A:B,2,FALSE)</f>
        <v>Manager 9</v>
      </c>
      <c r="D2999" s="2" t="s">
        <v>24</v>
      </c>
      <c r="E2999" s="22" t="str">
        <f t="shared" si="46"/>
        <v>Q4</v>
      </c>
      <c r="F2999" s="22" t="str">
        <f>VLOOKUP(C2999,Quotas!R:S,2,FALSE)</f>
        <v>AU</v>
      </c>
      <c r="G2999" s="4">
        <v>23341.51</v>
      </c>
    </row>
    <row r="3000" spans="1:7" x14ac:dyDescent="0.25">
      <c r="A3000" s="2" t="s">
        <v>207</v>
      </c>
      <c r="B3000" s="3">
        <v>41582</v>
      </c>
      <c r="C3000" s="20" t="str">
        <f>VLOOKUP(D3000,Quotas!A:B,2,FALSE)</f>
        <v>Manager 2</v>
      </c>
      <c r="D3000" s="2" t="s">
        <v>7</v>
      </c>
      <c r="E3000" s="22" t="str">
        <f t="shared" si="46"/>
        <v>Q4</v>
      </c>
      <c r="F3000" s="22" t="str">
        <f>VLOOKUP(C3000,Quotas!R:S,2,FALSE)</f>
        <v>AU</v>
      </c>
      <c r="G3000" s="4">
        <v>15561.01</v>
      </c>
    </row>
    <row r="3001" spans="1:7" x14ac:dyDescent="0.25">
      <c r="A3001" s="2" t="s">
        <v>3004</v>
      </c>
      <c r="B3001" s="3">
        <v>41582</v>
      </c>
      <c r="C3001" s="20" t="str">
        <f>VLOOKUP(D3001,Quotas!A:B,2,FALSE)</f>
        <v>Manager 13</v>
      </c>
      <c r="D3001" s="2" t="s">
        <v>51</v>
      </c>
      <c r="E3001" s="22" t="str">
        <f t="shared" si="46"/>
        <v>Q4</v>
      </c>
      <c r="F3001" s="22" t="str">
        <f>VLOOKUP(C3001,Quotas!R:S,2,FALSE)</f>
        <v>ST</v>
      </c>
      <c r="G3001" s="4">
        <v>0</v>
      </c>
    </row>
    <row r="3002" spans="1:7" x14ac:dyDescent="0.25">
      <c r="A3002" s="2" t="s">
        <v>3005</v>
      </c>
      <c r="B3002" s="3">
        <v>41582</v>
      </c>
      <c r="C3002" s="20" t="str">
        <f>VLOOKUP(D3002,Quotas!A:B,2,FALSE)</f>
        <v>Manager 13</v>
      </c>
      <c r="D3002" s="2" t="s">
        <v>51</v>
      </c>
      <c r="E3002" s="22" t="str">
        <f t="shared" si="46"/>
        <v>Q4</v>
      </c>
      <c r="F3002" s="22" t="str">
        <f>VLOOKUP(C3002,Quotas!R:S,2,FALSE)</f>
        <v>ST</v>
      </c>
      <c r="G3002" s="4">
        <v>0</v>
      </c>
    </row>
    <row r="3003" spans="1:7" x14ac:dyDescent="0.25">
      <c r="A3003" s="2" t="s">
        <v>3927</v>
      </c>
      <c r="B3003" s="3">
        <v>41582</v>
      </c>
      <c r="C3003" s="20" t="str">
        <f>VLOOKUP(D3003,Quotas!A:B,2,FALSE)</f>
        <v>Manager 13</v>
      </c>
      <c r="D3003" s="2" t="s">
        <v>53</v>
      </c>
      <c r="E3003" s="22" t="str">
        <f t="shared" si="46"/>
        <v>Q4</v>
      </c>
      <c r="F3003" s="22" t="str">
        <f>VLOOKUP(C3003,Quotas!R:S,2,FALSE)</f>
        <v>ST</v>
      </c>
      <c r="G3003" s="4">
        <v>0</v>
      </c>
    </row>
    <row r="3004" spans="1:7" x14ac:dyDescent="0.25">
      <c r="A3004" s="2" t="s">
        <v>4206</v>
      </c>
      <c r="B3004" s="3">
        <v>41582</v>
      </c>
      <c r="C3004" s="20" t="str">
        <f>VLOOKUP(D3004,Quotas!A:B,2,FALSE)</f>
        <v>Manager 15</v>
      </c>
      <c r="D3004" s="2" t="s">
        <v>57</v>
      </c>
      <c r="E3004" s="22" t="str">
        <f t="shared" si="46"/>
        <v>Q4</v>
      </c>
      <c r="F3004" s="22" t="str">
        <f>VLOOKUP(C3004,Quotas!R:S,2,FALSE)</f>
        <v>AU</v>
      </c>
      <c r="G3004" s="4">
        <v>0</v>
      </c>
    </row>
    <row r="3005" spans="1:7" x14ac:dyDescent="0.25">
      <c r="A3005" s="2" t="s">
        <v>4207</v>
      </c>
      <c r="B3005" s="3">
        <v>41582</v>
      </c>
      <c r="C3005" s="20" t="str">
        <f>VLOOKUP(D3005,Quotas!A:B,2,FALSE)</f>
        <v>Manager 15</v>
      </c>
      <c r="D3005" s="2" t="s">
        <v>60</v>
      </c>
      <c r="E3005" s="22" t="str">
        <f t="shared" si="46"/>
        <v>Q4</v>
      </c>
      <c r="F3005" s="22" t="str">
        <f>VLOOKUP(C3005,Quotas!R:S,2,FALSE)</f>
        <v>AU</v>
      </c>
      <c r="G3005" s="4">
        <v>11500</v>
      </c>
    </row>
    <row r="3006" spans="1:7" x14ac:dyDescent="0.25">
      <c r="A3006" s="2" t="s">
        <v>4208</v>
      </c>
      <c r="B3006" s="3">
        <v>41582</v>
      </c>
      <c r="C3006" s="20" t="str">
        <f>VLOOKUP(D3006,Quotas!A:B,2,FALSE)</f>
        <v>Manager 15</v>
      </c>
      <c r="D3006" s="2" t="s">
        <v>64</v>
      </c>
      <c r="E3006" s="22" t="str">
        <f t="shared" si="46"/>
        <v>Q4</v>
      </c>
      <c r="F3006" s="22" t="str">
        <f>VLOOKUP(C3006,Quotas!R:S,2,FALSE)</f>
        <v>AU</v>
      </c>
      <c r="G3006" s="4">
        <v>10100</v>
      </c>
    </row>
    <row r="3007" spans="1:7" x14ac:dyDescent="0.25">
      <c r="A3007" s="2" t="s">
        <v>205</v>
      </c>
      <c r="B3007" s="3">
        <v>41582</v>
      </c>
      <c r="C3007" s="20" t="str">
        <f>VLOOKUP(D3007,Quotas!A:B,2,FALSE)</f>
        <v>Manager 2</v>
      </c>
      <c r="D3007" s="2" t="s">
        <v>9</v>
      </c>
      <c r="E3007" s="22" t="str">
        <f t="shared" si="46"/>
        <v>Q4</v>
      </c>
      <c r="F3007" s="22" t="str">
        <f>VLOOKUP(C3007,Quotas!R:S,2,FALSE)</f>
        <v>AU</v>
      </c>
      <c r="G3007" s="4">
        <v>12448.8</v>
      </c>
    </row>
    <row r="3008" spans="1:7" x14ac:dyDescent="0.25">
      <c r="A3008" s="2" t="s">
        <v>406</v>
      </c>
      <c r="B3008" s="3">
        <v>41582</v>
      </c>
      <c r="C3008" s="20" t="str">
        <f>VLOOKUP(D3008,Quotas!A:B,2,FALSE)</f>
        <v>Manager 3</v>
      </c>
      <c r="D3008" s="2" t="s">
        <v>77</v>
      </c>
      <c r="E3008" s="22" t="str">
        <f t="shared" si="46"/>
        <v>Q4</v>
      </c>
      <c r="F3008" s="22" t="str">
        <f>VLOOKUP(C3008,Quotas!R:S,2,FALSE)</f>
        <v>SE</v>
      </c>
      <c r="G3008" s="4">
        <v>8950.81</v>
      </c>
    </row>
    <row r="3009" spans="1:7" x14ac:dyDescent="0.25">
      <c r="A3009" s="2" t="s">
        <v>2739</v>
      </c>
      <c r="B3009" s="3">
        <v>41582</v>
      </c>
      <c r="C3009" s="20" t="str">
        <f>VLOOKUP(D3009,Quotas!A:B,2,FALSE)</f>
        <v>Manager 12</v>
      </c>
      <c r="D3009" s="2" t="s">
        <v>79</v>
      </c>
      <c r="E3009" s="22" t="str">
        <f t="shared" si="46"/>
        <v>Q4</v>
      </c>
      <c r="F3009" s="22" t="str">
        <f>VLOOKUP(C3009,Quotas!R:S,2,FALSE)</f>
        <v>ST</v>
      </c>
      <c r="G3009" s="4">
        <v>1498.38</v>
      </c>
    </row>
    <row r="3010" spans="1:7" x14ac:dyDescent="0.25">
      <c r="A3010" s="2" t="s">
        <v>2740</v>
      </c>
      <c r="B3010" s="3">
        <v>41582</v>
      </c>
      <c r="C3010" s="20" t="str">
        <f>VLOOKUP(D3010,Quotas!A:B,2,FALSE)</f>
        <v>Manager 12</v>
      </c>
      <c r="D3010" s="2" t="s">
        <v>79</v>
      </c>
      <c r="E3010" s="22" t="str">
        <f t="shared" si="46"/>
        <v>Q4</v>
      </c>
      <c r="F3010" s="22" t="str">
        <f>VLOOKUP(C3010,Quotas!R:S,2,FALSE)</f>
        <v>ST</v>
      </c>
      <c r="G3010" s="4">
        <v>1108.3699999999999</v>
      </c>
    </row>
    <row r="3011" spans="1:7" x14ac:dyDescent="0.25">
      <c r="A3011" s="2" t="s">
        <v>206</v>
      </c>
      <c r="B3011" s="3">
        <v>41582</v>
      </c>
      <c r="C3011" s="20" t="str">
        <f>VLOOKUP(D3011,Quotas!A:B,2,FALSE)</f>
        <v>Manager 2</v>
      </c>
      <c r="D3011" s="2" t="s">
        <v>11</v>
      </c>
      <c r="E3011" s="22" t="str">
        <f t="shared" ref="E3011:E3074" si="47">"Q"&amp;ROUNDUP(MONTH(B3011)/3,0)</f>
        <v>Q4</v>
      </c>
      <c r="F3011" s="22" t="str">
        <f>VLOOKUP(C3011,Quotas!R:S,2,FALSE)</f>
        <v>AU</v>
      </c>
      <c r="G3011" s="4">
        <v>7780.5</v>
      </c>
    </row>
    <row r="3012" spans="1:7" x14ac:dyDescent="0.25">
      <c r="A3012" s="2" t="s">
        <v>1729</v>
      </c>
      <c r="B3012" s="3">
        <v>41583</v>
      </c>
      <c r="C3012" s="20" t="str">
        <f>VLOOKUP(D3012,Quotas!A:B,2,FALSE)</f>
        <v>Manager 11</v>
      </c>
      <c r="D3012" s="2" t="s">
        <v>105</v>
      </c>
      <c r="E3012" s="22" t="str">
        <f t="shared" si="47"/>
        <v>Q4</v>
      </c>
      <c r="F3012" s="22" t="str">
        <f>VLOOKUP(C3012,Quotas!R:S,2,FALSE)</f>
        <v>IN</v>
      </c>
      <c r="G3012" s="4">
        <v>0</v>
      </c>
    </row>
    <row r="3013" spans="1:7" x14ac:dyDescent="0.25">
      <c r="A3013" s="2" t="s">
        <v>1042</v>
      </c>
      <c r="B3013" s="3">
        <v>41583</v>
      </c>
      <c r="C3013" s="20" t="str">
        <f>VLOOKUP(D3013,Quotas!A:B,2,FALSE)</f>
        <v>Manager 16</v>
      </c>
      <c r="D3013" s="2" t="s">
        <v>118</v>
      </c>
      <c r="E3013" s="22" t="str">
        <f t="shared" si="47"/>
        <v>Q4</v>
      </c>
      <c r="F3013" s="22" t="str">
        <f>VLOOKUP(C3013,Quotas!R:S,2,FALSE)</f>
        <v>SE</v>
      </c>
      <c r="G3013" s="4">
        <v>22900</v>
      </c>
    </row>
    <row r="3014" spans="1:7" x14ac:dyDescent="0.25">
      <c r="A3014" s="2" t="s">
        <v>2641</v>
      </c>
      <c r="B3014" s="3">
        <v>41583</v>
      </c>
      <c r="C3014" s="20" t="str">
        <f>VLOOKUP(D3014,Quotas!A:B,2,FALSE)</f>
        <v>Manager 12</v>
      </c>
      <c r="D3014" s="2" t="s">
        <v>129</v>
      </c>
      <c r="E3014" s="22" t="str">
        <f t="shared" si="47"/>
        <v>Q4</v>
      </c>
      <c r="F3014" s="22" t="str">
        <f>VLOOKUP(C3014,Quotas!R:S,2,FALSE)</f>
        <v>ST</v>
      </c>
      <c r="G3014" s="4">
        <v>6969.93</v>
      </c>
    </row>
    <row r="3015" spans="1:7" x14ac:dyDescent="0.25">
      <c r="A3015" s="2" t="s">
        <v>1003</v>
      </c>
      <c r="B3015" s="3">
        <v>41583</v>
      </c>
      <c r="C3015" s="20" t="str">
        <f>VLOOKUP(D3015,Quotas!A:B,2,FALSE)</f>
        <v>Manager 16</v>
      </c>
      <c r="D3015" s="2" t="s">
        <v>141</v>
      </c>
      <c r="E3015" s="22" t="str">
        <f t="shared" si="47"/>
        <v>Q4</v>
      </c>
      <c r="F3015" s="22" t="str">
        <f>VLOOKUP(C3015,Quotas!R:S,2,FALSE)</f>
        <v>SE</v>
      </c>
      <c r="G3015" s="4">
        <v>0</v>
      </c>
    </row>
    <row r="3016" spans="1:7" x14ac:dyDescent="0.25">
      <c r="A3016" s="2" t="s">
        <v>1704</v>
      </c>
      <c r="B3016" s="3">
        <v>41583</v>
      </c>
      <c r="C3016" s="20" t="str">
        <f>VLOOKUP(D3016,Quotas!A:B,2,FALSE)</f>
        <v>Manager 7</v>
      </c>
      <c r="D3016" s="2" t="s">
        <v>32</v>
      </c>
      <c r="E3016" s="22" t="str">
        <f t="shared" si="47"/>
        <v>Q4</v>
      </c>
      <c r="F3016" s="22" t="str">
        <f>VLOOKUP(C3016,Quotas!R:S,2,FALSE)</f>
        <v>AU</v>
      </c>
      <c r="G3016" s="4">
        <v>47579.33</v>
      </c>
    </row>
    <row r="3017" spans="1:7" x14ac:dyDescent="0.25">
      <c r="A3017" s="2" t="s">
        <v>1243</v>
      </c>
      <c r="B3017" s="3">
        <v>41583</v>
      </c>
      <c r="C3017" s="20" t="str">
        <f>VLOOKUP(D3017,Quotas!A:B,2,FALSE)</f>
        <v>Manager 6</v>
      </c>
      <c r="D3017" s="2" t="s">
        <v>42</v>
      </c>
      <c r="E3017" s="22" t="str">
        <f t="shared" si="47"/>
        <v>Q4</v>
      </c>
      <c r="F3017" s="22" t="str">
        <f>VLOOKUP(C3017,Quotas!R:S,2,FALSE)</f>
        <v>AU</v>
      </c>
      <c r="G3017" s="4">
        <v>84029.43</v>
      </c>
    </row>
    <row r="3018" spans="1:7" x14ac:dyDescent="0.25">
      <c r="A3018" s="2" t="s">
        <v>208</v>
      </c>
      <c r="B3018" s="3">
        <v>41583</v>
      </c>
      <c r="C3018" s="20" t="str">
        <f>VLOOKUP(D3018,Quotas!A:B,2,FALSE)</f>
        <v>Manager 2</v>
      </c>
      <c r="D3018" s="2" t="s">
        <v>7</v>
      </c>
      <c r="E3018" s="22" t="str">
        <f t="shared" si="47"/>
        <v>Q4</v>
      </c>
      <c r="F3018" s="22" t="str">
        <f>VLOOKUP(C3018,Quotas!R:S,2,FALSE)</f>
        <v>AU</v>
      </c>
      <c r="G3018" s="4">
        <v>7308.49</v>
      </c>
    </row>
    <row r="3019" spans="1:7" x14ac:dyDescent="0.25">
      <c r="A3019" s="2" t="s">
        <v>3006</v>
      </c>
      <c r="B3019" s="3">
        <v>41583</v>
      </c>
      <c r="C3019" s="20" t="str">
        <f>VLOOKUP(D3019,Quotas!A:B,2,FALSE)</f>
        <v>Manager 13</v>
      </c>
      <c r="D3019" s="2" t="s">
        <v>51</v>
      </c>
      <c r="E3019" s="22" t="str">
        <f t="shared" si="47"/>
        <v>Q4</v>
      </c>
      <c r="F3019" s="22" t="str">
        <f>VLOOKUP(C3019,Quotas!R:S,2,FALSE)</f>
        <v>ST</v>
      </c>
      <c r="G3019" s="4">
        <v>0</v>
      </c>
    </row>
    <row r="3020" spans="1:7" x14ac:dyDescent="0.25">
      <c r="A3020" s="2" t="s">
        <v>3007</v>
      </c>
      <c r="B3020" s="3">
        <v>41583</v>
      </c>
      <c r="C3020" s="20" t="str">
        <f>VLOOKUP(D3020,Quotas!A:B,2,FALSE)</f>
        <v>Manager 13</v>
      </c>
      <c r="D3020" s="2" t="s">
        <v>51</v>
      </c>
      <c r="E3020" s="22" t="str">
        <f t="shared" si="47"/>
        <v>Q4</v>
      </c>
      <c r="F3020" s="22" t="str">
        <f>VLOOKUP(C3020,Quotas!R:S,2,FALSE)</f>
        <v>ST</v>
      </c>
      <c r="G3020" s="4">
        <v>0</v>
      </c>
    </row>
    <row r="3021" spans="1:7" x14ac:dyDescent="0.25">
      <c r="A3021" s="2" t="s">
        <v>4209</v>
      </c>
      <c r="B3021" s="3">
        <v>41583</v>
      </c>
      <c r="C3021" s="20" t="str">
        <f>VLOOKUP(D3021,Quotas!A:B,2,FALSE)</f>
        <v>Manager 15</v>
      </c>
      <c r="D3021" s="2" t="s">
        <v>60</v>
      </c>
      <c r="E3021" s="22" t="str">
        <f t="shared" si="47"/>
        <v>Q4</v>
      </c>
      <c r="F3021" s="22" t="str">
        <f>VLOOKUP(C3021,Quotas!R:S,2,FALSE)</f>
        <v>AU</v>
      </c>
      <c r="G3021" s="4">
        <v>20100</v>
      </c>
    </row>
    <row r="3022" spans="1:7" x14ac:dyDescent="0.25">
      <c r="A3022" s="2" t="s">
        <v>3518</v>
      </c>
      <c r="B3022" s="3">
        <v>41583</v>
      </c>
      <c r="C3022" s="20" t="str">
        <f>VLOOKUP(D3022,Quotas!A:B,2,FALSE)</f>
        <v>Manager 5</v>
      </c>
      <c r="D3022" s="2" t="s">
        <v>68</v>
      </c>
      <c r="E3022" s="22" t="str">
        <f t="shared" si="47"/>
        <v>Q4</v>
      </c>
      <c r="F3022" s="22" t="str">
        <f>VLOOKUP(C3022,Quotas!R:S,2,FALSE)</f>
        <v>SE</v>
      </c>
      <c r="G3022" s="4">
        <v>49500</v>
      </c>
    </row>
    <row r="3023" spans="1:7" x14ac:dyDescent="0.25">
      <c r="A3023" s="2" t="s">
        <v>2540</v>
      </c>
      <c r="B3023" s="3">
        <v>41583</v>
      </c>
      <c r="C3023" s="20" t="str">
        <f>VLOOKUP(D3023,Quotas!A:B,2,FALSE)</f>
        <v>Manager 12</v>
      </c>
      <c r="D3023" s="2" t="s">
        <v>73</v>
      </c>
      <c r="E3023" s="22" t="str">
        <f t="shared" si="47"/>
        <v>Q4</v>
      </c>
      <c r="F3023" s="22" t="str">
        <f>VLOOKUP(C3023,Quotas!R:S,2,FALSE)</f>
        <v>ST</v>
      </c>
      <c r="G3023" s="4">
        <v>6000</v>
      </c>
    </row>
    <row r="3024" spans="1:7" x14ac:dyDescent="0.25">
      <c r="A3024" s="2" t="s">
        <v>3784</v>
      </c>
      <c r="B3024" s="3">
        <v>41584</v>
      </c>
      <c r="C3024" s="20" t="str">
        <f>VLOOKUP(D3024,Quotas!A:B,2,FALSE)</f>
        <v>Manager 14</v>
      </c>
      <c r="D3024" s="2" t="s">
        <v>103</v>
      </c>
      <c r="E3024" s="22" t="str">
        <f t="shared" si="47"/>
        <v>Q4</v>
      </c>
      <c r="F3024" s="22" t="str">
        <f>VLOOKUP(C3024,Quotas!R:S,2,FALSE)</f>
        <v>IN</v>
      </c>
      <c r="G3024" s="4">
        <v>4462.76</v>
      </c>
    </row>
    <row r="3025" spans="1:7" x14ac:dyDescent="0.25">
      <c r="A3025" s="2" t="s">
        <v>2462</v>
      </c>
      <c r="B3025" s="3">
        <v>41584</v>
      </c>
      <c r="C3025" s="20" t="str">
        <f>VLOOKUP(D3025,Quotas!A:B,2,FALSE)</f>
        <v>Manager 11</v>
      </c>
      <c r="D3025" s="2" t="s">
        <v>107</v>
      </c>
      <c r="E3025" s="22" t="str">
        <f t="shared" si="47"/>
        <v>Q4</v>
      </c>
      <c r="F3025" s="22" t="str">
        <f>VLOOKUP(C3025,Quotas!R:S,2,FALSE)</f>
        <v>IN</v>
      </c>
      <c r="G3025" s="4">
        <v>6000</v>
      </c>
    </row>
    <row r="3026" spans="1:7" x14ac:dyDescent="0.25">
      <c r="A3026" s="2" t="s">
        <v>2461</v>
      </c>
      <c r="B3026" s="3">
        <v>41584</v>
      </c>
      <c r="C3026" s="20" t="str">
        <f>VLOOKUP(D3026,Quotas!A:B,2,FALSE)</f>
        <v>Manager 11</v>
      </c>
      <c r="D3026" s="2" t="s">
        <v>108</v>
      </c>
      <c r="E3026" s="22" t="str">
        <f t="shared" si="47"/>
        <v>Q4</v>
      </c>
      <c r="F3026" s="22" t="str">
        <f>VLOOKUP(C3026,Quotas!R:S,2,FALSE)</f>
        <v>IN</v>
      </c>
      <c r="G3026" s="4">
        <v>6000</v>
      </c>
    </row>
    <row r="3027" spans="1:7" x14ac:dyDescent="0.25">
      <c r="A3027" s="2" t="s">
        <v>1043</v>
      </c>
      <c r="B3027" s="3">
        <v>41584</v>
      </c>
      <c r="C3027" s="20" t="str">
        <f>VLOOKUP(D3027,Quotas!A:B,2,FALSE)</f>
        <v>Manager 16</v>
      </c>
      <c r="D3027" s="2" t="s">
        <v>118</v>
      </c>
      <c r="E3027" s="22" t="str">
        <f t="shared" si="47"/>
        <v>Q4</v>
      </c>
      <c r="F3027" s="22" t="str">
        <f>VLOOKUP(C3027,Quotas!R:S,2,FALSE)</f>
        <v>SE</v>
      </c>
      <c r="G3027" s="4">
        <v>20100</v>
      </c>
    </row>
    <row r="3028" spans="1:7" x14ac:dyDescent="0.25">
      <c r="A3028" s="2" t="s">
        <v>850</v>
      </c>
      <c r="B3028" s="3">
        <v>41584</v>
      </c>
      <c r="C3028" s="20" t="str">
        <f>VLOOKUP(D3028,Quotas!A:B,2,FALSE)</f>
        <v>Manager 16</v>
      </c>
      <c r="D3028" s="2" t="s">
        <v>133</v>
      </c>
      <c r="E3028" s="22" t="str">
        <f t="shared" si="47"/>
        <v>Q4</v>
      </c>
      <c r="F3028" s="22" t="str">
        <f>VLOOKUP(C3028,Quotas!R:S,2,FALSE)</f>
        <v>SE</v>
      </c>
      <c r="G3028" s="4">
        <v>8700</v>
      </c>
    </row>
    <row r="3029" spans="1:7" x14ac:dyDescent="0.25">
      <c r="A3029" s="2" t="s">
        <v>851</v>
      </c>
      <c r="B3029" s="3">
        <v>41584</v>
      </c>
      <c r="C3029" s="20" t="str">
        <f>VLOOKUP(D3029,Quotas!A:B,2,FALSE)</f>
        <v>Manager 16</v>
      </c>
      <c r="D3029" s="2" t="s">
        <v>133</v>
      </c>
      <c r="E3029" s="22" t="str">
        <f t="shared" si="47"/>
        <v>Q4</v>
      </c>
      <c r="F3029" s="22" t="str">
        <f>VLOOKUP(C3029,Quotas!R:S,2,FALSE)</f>
        <v>SE</v>
      </c>
      <c r="G3029" s="4">
        <v>102000</v>
      </c>
    </row>
    <row r="3030" spans="1:7" x14ac:dyDescent="0.25">
      <c r="A3030" s="2" t="s">
        <v>3606</v>
      </c>
      <c r="B3030" s="3">
        <v>41584</v>
      </c>
      <c r="C3030" s="20" t="str">
        <f>VLOOKUP(D3030,Quotas!A:B,2,FALSE)</f>
        <v>Manager 16</v>
      </c>
      <c r="D3030" s="2" t="s">
        <v>134</v>
      </c>
      <c r="E3030" s="22" t="str">
        <f t="shared" si="47"/>
        <v>Q4</v>
      </c>
      <c r="F3030" s="22" t="str">
        <f>VLOOKUP(C3030,Quotas!R:S,2,FALSE)</f>
        <v>SE</v>
      </c>
      <c r="G3030" s="4">
        <v>1218.33</v>
      </c>
    </row>
    <row r="3031" spans="1:7" x14ac:dyDescent="0.25">
      <c r="A3031" s="2" t="s">
        <v>209</v>
      </c>
      <c r="B3031" s="3">
        <v>41584</v>
      </c>
      <c r="C3031" s="20" t="str">
        <f>VLOOKUP(D3031,Quotas!A:B,2,FALSE)</f>
        <v>Manager 2</v>
      </c>
      <c r="D3031" s="2" t="s">
        <v>5</v>
      </c>
      <c r="E3031" s="22" t="str">
        <f t="shared" si="47"/>
        <v>Q4</v>
      </c>
      <c r="F3031" s="22" t="str">
        <f>VLOOKUP(C3031,Quotas!R:S,2,FALSE)</f>
        <v>AU</v>
      </c>
      <c r="G3031" s="4">
        <v>10892.7</v>
      </c>
    </row>
    <row r="3032" spans="1:7" x14ac:dyDescent="0.25">
      <c r="A3032" s="2" t="s">
        <v>3009</v>
      </c>
      <c r="B3032" s="3">
        <v>41584</v>
      </c>
      <c r="C3032" s="20" t="str">
        <f>VLOOKUP(D3032,Quotas!A:B,2,FALSE)</f>
        <v>Manager 13</v>
      </c>
      <c r="D3032" s="2" t="s">
        <v>51</v>
      </c>
      <c r="E3032" s="22" t="str">
        <f t="shared" si="47"/>
        <v>Q4</v>
      </c>
      <c r="F3032" s="22" t="str">
        <f>VLOOKUP(C3032,Quotas!R:S,2,FALSE)</f>
        <v>ST</v>
      </c>
      <c r="G3032" s="4">
        <v>14782.96</v>
      </c>
    </row>
    <row r="3033" spans="1:7" x14ac:dyDescent="0.25">
      <c r="A3033" s="2" t="s">
        <v>3928</v>
      </c>
      <c r="B3033" s="3">
        <v>41584</v>
      </c>
      <c r="C3033" s="20" t="str">
        <f>VLOOKUP(D3033,Quotas!A:B,2,FALSE)</f>
        <v>Manager 13</v>
      </c>
      <c r="D3033" s="2" t="s">
        <v>53</v>
      </c>
      <c r="E3033" s="22" t="str">
        <f t="shared" si="47"/>
        <v>Q4</v>
      </c>
      <c r="F3033" s="22" t="str">
        <f>VLOOKUP(C3033,Quotas!R:S,2,FALSE)</f>
        <v>ST</v>
      </c>
      <c r="G3033" s="4">
        <v>0</v>
      </c>
    </row>
    <row r="3034" spans="1:7" x14ac:dyDescent="0.25">
      <c r="A3034" s="2" t="s">
        <v>3008</v>
      </c>
      <c r="B3034" s="3">
        <v>41584</v>
      </c>
      <c r="C3034" s="20" t="str">
        <f>VLOOKUP(D3034,Quotas!A:B,2,FALSE)</f>
        <v>Manager 13</v>
      </c>
      <c r="D3034" s="2" t="s">
        <v>54</v>
      </c>
      <c r="E3034" s="22" t="str">
        <f t="shared" si="47"/>
        <v>Q4</v>
      </c>
      <c r="F3034" s="22" t="str">
        <f>VLOOKUP(C3034,Quotas!R:S,2,FALSE)</f>
        <v>ST</v>
      </c>
      <c r="G3034" s="4">
        <v>0</v>
      </c>
    </row>
    <row r="3035" spans="1:7" x14ac:dyDescent="0.25">
      <c r="A3035" s="2" t="s">
        <v>4210</v>
      </c>
      <c r="B3035" s="3">
        <v>41584</v>
      </c>
      <c r="C3035" s="20" t="str">
        <f>VLOOKUP(D3035,Quotas!A:B,2,FALSE)</f>
        <v>Manager 15</v>
      </c>
      <c r="D3035" s="2" t="s">
        <v>61</v>
      </c>
      <c r="E3035" s="22" t="str">
        <f t="shared" si="47"/>
        <v>Q4</v>
      </c>
      <c r="F3035" s="22" t="str">
        <f>VLOOKUP(C3035,Quotas!R:S,2,FALSE)</f>
        <v>AU</v>
      </c>
      <c r="G3035" s="4">
        <v>-12448.8</v>
      </c>
    </row>
    <row r="3036" spans="1:7" x14ac:dyDescent="0.25">
      <c r="A3036" s="2" t="s">
        <v>211</v>
      </c>
      <c r="B3036" s="3">
        <v>41584</v>
      </c>
      <c r="C3036" s="20" t="str">
        <f>VLOOKUP(D3036,Quotas!A:B,2,FALSE)</f>
        <v>Manager 2</v>
      </c>
      <c r="D3036" s="2" t="s">
        <v>10</v>
      </c>
      <c r="E3036" s="22" t="str">
        <f t="shared" si="47"/>
        <v>Q4</v>
      </c>
      <c r="F3036" s="22" t="str">
        <f>VLOOKUP(C3036,Quotas!R:S,2,FALSE)</f>
        <v>AU</v>
      </c>
      <c r="G3036" s="4">
        <v>12448.8</v>
      </c>
    </row>
    <row r="3037" spans="1:7" x14ac:dyDescent="0.25">
      <c r="A3037" s="2" t="s">
        <v>210</v>
      </c>
      <c r="B3037" s="3">
        <v>41584</v>
      </c>
      <c r="C3037" s="20" t="str">
        <f>VLOOKUP(D3037,Quotas!A:B,2,FALSE)</f>
        <v>Manager 2</v>
      </c>
      <c r="D3037" s="2" t="s">
        <v>11</v>
      </c>
      <c r="E3037" s="22" t="str">
        <f t="shared" si="47"/>
        <v>Q4</v>
      </c>
      <c r="F3037" s="22" t="str">
        <f>VLOOKUP(C3037,Quotas!R:S,2,FALSE)</f>
        <v>AU</v>
      </c>
      <c r="G3037" s="4">
        <v>9855.2999999999993</v>
      </c>
    </row>
    <row r="3038" spans="1:7" x14ac:dyDescent="0.25">
      <c r="A3038" s="2" t="s">
        <v>3719</v>
      </c>
      <c r="B3038" s="3">
        <v>41584</v>
      </c>
      <c r="C3038" s="20" t="str">
        <f>VLOOKUP(D3038,Quotas!A:B,2,FALSE)</f>
        <v>Manager 14</v>
      </c>
      <c r="D3038" s="2" t="s">
        <v>95</v>
      </c>
      <c r="E3038" s="22" t="str">
        <f t="shared" si="47"/>
        <v>Q4</v>
      </c>
      <c r="F3038" s="22" t="str">
        <f>VLOOKUP(C3038,Quotas!R:S,2,FALSE)</f>
        <v>IN</v>
      </c>
      <c r="G3038" s="4">
        <v>1000</v>
      </c>
    </row>
    <row r="3039" spans="1:7" x14ac:dyDescent="0.25">
      <c r="A3039" s="2" t="s">
        <v>1927</v>
      </c>
      <c r="B3039" s="3">
        <v>41585</v>
      </c>
      <c r="C3039" s="20" t="str">
        <f>VLOOKUP(D3039,Quotas!A:B,2,FALSE)</f>
        <v>Manager 14</v>
      </c>
      <c r="D3039" s="2" t="s">
        <v>104</v>
      </c>
      <c r="E3039" s="22" t="str">
        <f t="shared" si="47"/>
        <v>Q4</v>
      </c>
      <c r="F3039" s="22" t="str">
        <f>VLOOKUP(C3039,Quotas!R:S,2,FALSE)</f>
        <v>IN</v>
      </c>
      <c r="G3039" s="4">
        <v>19204.5</v>
      </c>
    </row>
    <row r="3040" spans="1:7" x14ac:dyDescent="0.25">
      <c r="A3040" s="2" t="s">
        <v>2463</v>
      </c>
      <c r="B3040" s="3">
        <v>41585</v>
      </c>
      <c r="C3040" s="20" t="str">
        <f>VLOOKUP(D3040,Quotas!A:B,2,FALSE)</f>
        <v>Manager 11</v>
      </c>
      <c r="D3040" s="2" t="s">
        <v>108</v>
      </c>
      <c r="E3040" s="22" t="str">
        <f t="shared" si="47"/>
        <v>Q4</v>
      </c>
      <c r="F3040" s="22" t="str">
        <f>VLOOKUP(C3040,Quotas!R:S,2,FALSE)</f>
        <v>IN</v>
      </c>
      <c r="G3040" s="4">
        <v>5500</v>
      </c>
    </row>
    <row r="3041" spans="1:7" x14ac:dyDescent="0.25">
      <c r="A3041" s="2" t="s">
        <v>1791</v>
      </c>
      <c r="B3041" s="3">
        <v>41585</v>
      </c>
      <c r="C3041" s="20" t="str">
        <f>VLOOKUP(D3041,Quotas!A:B,2,FALSE)</f>
        <v>Manager 11</v>
      </c>
      <c r="D3041" s="2" t="s">
        <v>109</v>
      </c>
      <c r="E3041" s="22" t="str">
        <f t="shared" si="47"/>
        <v>Q4</v>
      </c>
      <c r="F3041" s="22" t="str">
        <f>VLOOKUP(C3041,Quotas!R:S,2,FALSE)</f>
        <v>IN</v>
      </c>
      <c r="G3041" s="4">
        <v>0</v>
      </c>
    </row>
    <row r="3042" spans="1:7" x14ac:dyDescent="0.25">
      <c r="A3042" s="2" t="s">
        <v>915</v>
      </c>
      <c r="B3042" s="3">
        <v>41585</v>
      </c>
      <c r="C3042" s="20" t="str">
        <f>VLOOKUP(D3042,Quotas!A:B,2,FALSE)</f>
        <v>Manager 5</v>
      </c>
      <c r="D3042" s="2" t="s">
        <v>119</v>
      </c>
      <c r="E3042" s="22" t="str">
        <f t="shared" si="47"/>
        <v>Q4</v>
      </c>
      <c r="F3042" s="22" t="str">
        <f>VLOOKUP(C3042,Quotas!R:S,2,FALSE)</f>
        <v>SE</v>
      </c>
      <c r="G3042" s="4">
        <v>32798.25</v>
      </c>
    </row>
    <row r="3043" spans="1:7" x14ac:dyDescent="0.25">
      <c r="A3043" s="2" t="s">
        <v>914</v>
      </c>
      <c r="B3043" s="3">
        <v>41585</v>
      </c>
      <c r="C3043" s="20" t="str">
        <f>VLOOKUP(D3043,Quotas!A:B,2,FALSE)</f>
        <v>Manager 5</v>
      </c>
      <c r="D3043" s="2" t="s">
        <v>123</v>
      </c>
      <c r="E3043" s="22" t="str">
        <f t="shared" si="47"/>
        <v>Q4</v>
      </c>
      <c r="F3043" s="22" t="str">
        <f>VLOOKUP(C3043,Quotas!R:S,2,FALSE)</f>
        <v>SE</v>
      </c>
      <c r="G3043" s="4">
        <v>10992.68</v>
      </c>
    </row>
    <row r="3044" spans="1:7" x14ac:dyDescent="0.25">
      <c r="A3044" s="2" t="s">
        <v>2242</v>
      </c>
      <c r="B3044" s="3">
        <v>41585</v>
      </c>
      <c r="C3044" s="20" t="str">
        <f>VLOOKUP(D3044,Quotas!A:B,2,FALSE)</f>
        <v>Manager 9</v>
      </c>
      <c r="D3044" s="2" t="s">
        <v>16</v>
      </c>
      <c r="E3044" s="22" t="str">
        <f t="shared" si="47"/>
        <v>Q4</v>
      </c>
      <c r="F3044" s="22" t="str">
        <f>VLOOKUP(C3044,Quotas!R:S,2,FALSE)</f>
        <v>AU</v>
      </c>
      <c r="G3044" s="4">
        <v>18500</v>
      </c>
    </row>
    <row r="3045" spans="1:7" x14ac:dyDescent="0.25">
      <c r="A3045" s="2" t="s">
        <v>3010</v>
      </c>
      <c r="B3045" s="3">
        <v>41585</v>
      </c>
      <c r="C3045" s="20" t="str">
        <f>VLOOKUP(D3045,Quotas!A:B,2,FALSE)</f>
        <v>Manager 13</v>
      </c>
      <c r="D3045" s="2" t="s">
        <v>52</v>
      </c>
      <c r="E3045" s="22" t="str">
        <f t="shared" si="47"/>
        <v>Q4</v>
      </c>
      <c r="F3045" s="22" t="str">
        <f>VLOOKUP(C3045,Quotas!R:S,2,FALSE)</f>
        <v>ST</v>
      </c>
      <c r="G3045" s="4">
        <v>6400</v>
      </c>
    </row>
    <row r="3046" spans="1:7" x14ac:dyDescent="0.25">
      <c r="A3046" s="2" t="s">
        <v>4211</v>
      </c>
      <c r="B3046" s="3">
        <v>41585</v>
      </c>
      <c r="C3046" s="20" t="str">
        <f>VLOOKUP(D3046,Quotas!A:B,2,FALSE)</f>
        <v>Manager 15</v>
      </c>
      <c r="D3046" s="2" t="s">
        <v>57</v>
      </c>
      <c r="E3046" s="22" t="str">
        <f t="shared" si="47"/>
        <v>Q4</v>
      </c>
      <c r="F3046" s="22" t="str">
        <f>VLOOKUP(C3046,Quotas!R:S,2,FALSE)</f>
        <v>AU</v>
      </c>
      <c r="G3046" s="4">
        <v>10378.15</v>
      </c>
    </row>
    <row r="3047" spans="1:7" x14ac:dyDescent="0.25">
      <c r="A3047" s="2" t="s">
        <v>2541</v>
      </c>
      <c r="B3047" s="3">
        <v>41585</v>
      </c>
      <c r="C3047" s="20" t="str">
        <f>VLOOKUP(D3047,Quotas!A:B,2,FALSE)</f>
        <v>Manager 12</v>
      </c>
      <c r="D3047" s="2" t="s">
        <v>73</v>
      </c>
      <c r="E3047" s="22" t="str">
        <f t="shared" si="47"/>
        <v>Q4</v>
      </c>
      <c r="F3047" s="22" t="str">
        <f>VLOOKUP(C3047,Quotas!R:S,2,FALSE)</f>
        <v>ST</v>
      </c>
      <c r="G3047" s="4">
        <v>0</v>
      </c>
    </row>
    <row r="3048" spans="1:7" x14ac:dyDescent="0.25">
      <c r="A3048" s="2" t="s">
        <v>673</v>
      </c>
      <c r="B3048" s="3">
        <v>41585</v>
      </c>
      <c r="C3048" s="20" t="str">
        <f>VLOOKUP(D3048,Quotas!A:B,2,FALSE)</f>
        <v>Manager 5</v>
      </c>
      <c r="D3048" s="2" t="s">
        <v>74</v>
      </c>
      <c r="E3048" s="22" t="str">
        <f t="shared" si="47"/>
        <v>Q4</v>
      </c>
      <c r="F3048" s="22" t="str">
        <f>VLOOKUP(C3048,Quotas!R:S,2,FALSE)</f>
        <v>SE</v>
      </c>
      <c r="G3048" s="4">
        <v>1286.67</v>
      </c>
    </row>
    <row r="3049" spans="1:7" x14ac:dyDescent="0.25">
      <c r="A3049" s="2" t="s">
        <v>1866</v>
      </c>
      <c r="B3049" s="3">
        <v>41585</v>
      </c>
      <c r="C3049" s="20" t="str">
        <f>VLOOKUP(D3049,Quotas!A:B,2,FALSE)</f>
        <v>Manager 14</v>
      </c>
      <c r="D3049" s="2" t="s">
        <v>92</v>
      </c>
      <c r="E3049" s="22" t="str">
        <f t="shared" si="47"/>
        <v>Q4</v>
      </c>
      <c r="F3049" s="22" t="str">
        <f>VLOOKUP(C3049,Quotas!R:S,2,FALSE)</f>
        <v>IN</v>
      </c>
      <c r="G3049" s="4">
        <v>5944.25</v>
      </c>
    </row>
    <row r="3050" spans="1:7" x14ac:dyDescent="0.25">
      <c r="A3050" s="2" t="s">
        <v>1857</v>
      </c>
      <c r="B3050" s="3">
        <v>41585</v>
      </c>
      <c r="C3050" s="20" t="str">
        <f>VLOOKUP(D3050,Quotas!A:B,2,FALSE)</f>
        <v>Manager 14</v>
      </c>
      <c r="D3050" s="2" t="s">
        <v>96</v>
      </c>
      <c r="E3050" s="22" t="str">
        <f t="shared" si="47"/>
        <v>Q4</v>
      </c>
      <c r="F3050" s="22" t="str">
        <f>VLOOKUP(C3050,Quotas!R:S,2,FALSE)</f>
        <v>IN</v>
      </c>
      <c r="G3050" s="4">
        <v>0</v>
      </c>
    </row>
    <row r="3051" spans="1:7" x14ac:dyDescent="0.25">
      <c r="A3051" s="2" t="s">
        <v>2464</v>
      </c>
      <c r="B3051" s="3">
        <v>41586</v>
      </c>
      <c r="C3051" s="20" t="str">
        <f>VLOOKUP(D3051,Quotas!A:B,2,FALSE)</f>
        <v>Manager 11</v>
      </c>
      <c r="D3051" s="2" t="s">
        <v>112</v>
      </c>
      <c r="E3051" s="22" t="str">
        <f t="shared" si="47"/>
        <v>Q4</v>
      </c>
      <c r="F3051" s="22" t="str">
        <f>VLOOKUP(C3051,Quotas!R:S,2,FALSE)</f>
        <v>IN</v>
      </c>
      <c r="G3051" s="4">
        <v>39047</v>
      </c>
    </row>
    <row r="3052" spans="1:7" x14ac:dyDescent="0.25">
      <c r="A3052" s="2" t="s">
        <v>852</v>
      </c>
      <c r="B3052" s="3">
        <v>41586</v>
      </c>
      <c r="C3052" s="20" t="str">
        <f>VLOOKUP(D3052,Quotas!A:B,2,FALSE)</f>
        <v>Manager 16</v>
      </c>
      <c r="D3052" s="2" t="s">
        <v>133</v>
      </c>
      <c r="E3052" s="22" t="str">
        <f t="shared" si="47"/>
        <v>Q4</v>
      </c>
      <c r="F3052" s="22" t="str">
        <f>VLOOKUP(C3052,Quotas!R:S,2,FALSE)</f>
        <v>SE</v>
      </c>
      <c r="G3052" s="4">
        <v>83750</v>
      </c>
    </row>
    <row r="3053" spans="1:7" x14ac:dyDescent="0.25">
      <c r="A3053" s="2" t="s">
        <v>3607</v>
      </c>
      <c r="B3053" s="3">
        <v>41586</v>
      </c>
      <c r="C3053" s="20" t="str">
        <f>VLOOKUP(D3053,Quotas!A:B,2,FALSE)</f>
        <v>Manager 16</v>
      </c>
      <c r="D3053" s="2" t="s">
        <v>135</v>
      </c>
      <c r="E3053" s="22" t="str">
        <f t="shared" si="47"/>
        <v>Q4</v>
      </c>
      <c r="F3053" s="22" t="str">
        <f>VLOOKUP(C3053,Quotas!R:S,2,FALSE)</f>
        <v>SE</v>
      </c>
      <c r="G3053" s="4">
        <v>7116.67</v>
      </c>
    </row>
    <row r="3054" spans="1:7" x14ac:dyDescent="0.25">
      <c r="A3054" s="2" t="s">
        <v>212</v>
      </c>
      <c r="B3054" s="3">
        <v>41586</v>
      </c>
      <c r="C3054" s="20" t="str">
        <f>VLOOKUP(D3054,Quotas!A:B,2,FALSE)</f>
        <v>Manager 2</v>
      </c>
      <c r="D3054" s="2" t="s">
        <v>4</v>
      </c>
      <c r="E3054" s="22" t="str">
        <f t="shared" si="47"/>
        <v>Q4</v>
      </c>
      <c r="F3054" s="22" t="str">
        <f>VLOOKUP(C3054,Quotas!R:S,2,FALSE)</f>
        <v>AU</v>
      </c>
      <c r="G3054" s="4">
        <v>30084.61</v>
      </c>
    </row>
    <row r="3055" spans="1:7" x14ac:dyDescent="0.25">
      <c r="A3055" s="2" t="s">
        <v>1528</v>
      </c>
      <c r="B3055" s="3">
        <v>41586</v>
      </c>
      <c r="C3055" s="20" t="str">
        <f>VLOOKUP(D3055,Quotas!A:B,2,FALSE)</f>
        <v>Manager 2</v>
      </c>
      <c r="D3055" s="2" t="s">
        <v>6</v>
      </c>
      <c r="E3055" s="22" t="str">
        <f t="shared" si="47"/>
        <v>Q4</v>
      </c>
      <c r="F3055" s="22" t="str">
        <f>VLOOKUP(C3055,Quotas!R:S,2,FALSE)</f>
        <v>AU</v>
      </c>
      <c r="G3055" s="4">
        <v>18154.509999999998</v>
      </c>
    </row>
    <row r="3056" spans="1:7" x14ac:dyDescent="0.25">
      <c r="A3056" s="2" t="s">
        <v>1244</v>
      </c>
      <c r="B3056" s="3">
        <v>41586</v>
      </c>
      <c r="C3056" s="20" t="str">
        <f>VLOOKUP(D3056,Quotas!A:B,2,FALSE)</f>
        <v>Manager 6</v>
      </c>
      <c r="D3056" s="2" t="s">
        <v>44</v>
      </c>
      <c r="E3056" s="22" t="str">
        <f t="shared" si="47"/>
        <v>Q4</v>
      </c>
      <c r="F3056" s="22" t="str">
        <f>VLOOKUP(C3056,Quotas!R:S,2,FALSE)</f>
        <v>AU</v>
      </c>
      <c r="G3056" s="4">
        <v>15561.01</v>
      </c>
    </row>
    <row r="3057" spans="1:7" x14ac:dyDescent="0.25">
      <c r="A3057" s="2" t="s">
        <v>3386</v>
      </c>
      <c r="B3057" s="3">
        <v>41586</v>
      </c>
      <c r="C3057" s="20" t="str">
        <f>VLOOKUP(D3057,Quotas!A:B,2,FALSE)</f>
        <v>Manager 13</v>
      </c>
      <c r="D3057" s="2" t="s">
        <v>50</v>
      </c>
      <c r="E3057" s="22" t="str">
        <f t="shared" si="47"/>
        <v>Q4</v>
      </c>
      <c r="F3057" s="22" t="str">
        <f>VLOOKUP(C3057,Quotas!R:S,2,FALSE)</f>
        <v>ST</v>
      </c>
      <c r="G3057" s="4">
        <v>-13486.2</v>
      </c>
    </row>
    <row r="3058" spans="1:7" x14ac:dyDescent="0.25">
      <c r="A3058" s="2" t="s">
        <v>3387</v>
      </c>
      <c r="B3058" s="3">
        <v>41586</v>
      </c>
      <c r="C3058" s="20" t="str">
        <f>VLOOKUP(D3058,Quotas!A:B,2,FALSE)</f>
        <v>Manager 13</v>
      </c>
      <c r="D3058" s="2" t="s">
        <v>50</v>
      </c>
      <c r="E3058" s="22" t="str">
        <f t="shared" si="47"/>
        <v>Q4</v>
      </c>
      <c r="F3058" s="22" t="str">
        <f>VLOOKUP(C3058,Quotas!R:S,2,FALSE)</f>
        <v>ST</v>
      </c>
      <c r="G3058" s="4">
        <v>2697.24</v>
      </c>
    </row>
    <row r="3059" spans="1:7" x14ac:dyDescent="0.25">
      <c r="A3059" s="2" t="s">
        <v>3720</v>
      </c>
      <c r="B3059" s="3">
        <v>41586</v>
      </c>
      <c r="C3059" s="20" t="str">
        <f>VLOOKUP(D3059,Quotas!A:B,2,FALSE)</f>
        <v>Manager 14</v>
      </c>
      <c r="D3059" s="2" t="s">
        <v>94</v>
      </c>
      <c r="E3059" s="22" t="str">
        <f t="shared" si="47"/>
        <v>Q4</v>
      </c>
      <c r="F3059" s="22" t="str">
        <f>VLOOKUP(C3059,Quotas!R:S,2,FALSE)</f>
        <v>IN</v>
      </c>
      <c r="G3059" s="4">
        <v>4462.76</v>
      </c>
    </row>
    <row r="3060" spans="1:7" x14ac:dyDescent="0.25">
      <c r="A3060" s="2" t="s">
        <v>213</v>
      </c>
      <c r="B3060" s="3">
        <v>41589</v>
      </c>
      <c r="C3060" s="20" t="str">
        <f>VLOOKUP(D3060,Quotas!A:B,2,FALSE)</f>
        <v>Manager 2</v>
      </c>
      <c r="D3060" s="2" t="s">
        <v>3</v>
      </c>
      <c r="E3060" s="22" t="str">
        <f t="shared" si="47"/>
        <v>Q4</v>
      </c>
      <c r="F3060" s="22" t="str">
        <f>VLOOKUP(C3060,Quotas!R:S,2,FALSE)</f>
        <v>AU</v>
      </c>
      <c r="G3060" s="4">
        <v>4625.07</v>
      </c>
    </row>
    <row r="3061" spans="1:7" x14ac:dyDescent="0.25">
      <c r="A3061" s="2" t="s">
        <v>1928</v>
      </c>
      <c r="B3061" s="3">
        <v>41589</v>
      </c>
      <c r="C3061" s="20" t="str">
        <f>VLOOKUP(D3061,Quotas!A:B,2,FALSE)</f>
        <v>Manager 14</v>
      </c>
      <c r="D3061" s="2" t="s">
        <v>104</v>
      </c>
      <c r="E3061" s="22" t="str">
        <f t="shared" si="47"/>
        <v>Q4</v>
      </c>
      <c r="F3061" s="22" t="str">
        <f>VLOOKUP(C3061,Quotas!R:S,2,FALSE)</f>
        <v>IN</v>
      </c>
      <c r="G3061" s="4">
        <v>868.77</v>
      </c>
    </row>
    <row r="3062" spans="1:7" x14ac:dyDescent="0.25">
      <c r="A3062" s="2" t="s">
        <v>2465</v>
      </c>
      <c r="B3062" s="3">
        <v>41589</v>
      </c>
      <c r="C3062" s="20" t="str">
        <f>VLOOKUP(D3062,Quotas!A:B,2,FALSE)</f>
        <v>Manager 11</v>
      </c>
      <c r="D3062" s="2" t="s">
        <v>112</v>
      </c>
      <c r="E3062" s="22" t="str">
        <f t="shared" si="47"/>
        <v>Q4</v>
      </c>
      <c r="F3062" s="22" t="str">
        <f>VLOOKUP(C3062,Quotas!R:S,2,FALSE)</f>
        <v>IN</v>
      </c>
      <c r="G3062" s="4">
        <v>5668.53</v>
      </c>
    </row>
    <row r="3063" spans="1:7" x14ac:dyDescent="0.25">
      <c r="A3063" s="2" t="s">
        <v>2510</v>
      </c>
      <c r="B3063" s="3">
        <v>41589</v>
      </c>
      <c r="C3063" s="20" t="str">
        <f>VLOOKUP(D3063,Quotas!A:B,2,FALSE)</f>
        <v>Manager 11</v>
      </c>
      <c r="D3063" s="2" t="s">
        <v>113</v>
      </c>
      <c r="E3063" s="22" t="str">
        <f t="shared" si="47"/>
        <v>Q4</v>
      </c>
      <c r="F3063" s="22" t="str">
        <f>VLOOKUP(C3063,Quotas!R:S,2,FALSE)</f>
        <v>IN</v>
      </c>
      <c r="G3063" s="4">
        <v>16000</v>
      </c>
    </row>
    <row r="3064" spans="1:7" x14ac:dyDescent="0.25">
      <c r="A3064" s="2" t="s">
        <v>801</v>
      </c>
      <c r="B3064" s="3">
        <v>41589</v>
      </c>
      <c r="C3064" s="20" t="str">
        <f>VLOOKUP(D3064,Quotas!A:B,2,FALSE)</f>
        <v>Manager 16</v>
      </c>
      <c r="D3064" s="2" t="s">
        <v>117</v>
      </c>
      <c r="E3064" s="22" t="str">
        <f t="shared" si="47"/>
        <v>Q4</v>
      </c>
      <c r="F3064" s="22" t="str">
        <f>VLOOKUP(C3064,Quotas!R:S,2,FALSE)</f>
        <v>SE</v>
      </c>
      <c r="G3064" s="4">
        <v>8700</v>
      </c>
    </row>
    <row r="3065" spans="1:7" x14ac:dyDescent="0.25">
      <c r="A3065" s="2" t="s">
        <v>2243</v>
      </c>
      <c r="B3065" s="3">
        <v>41589</v>
      </c>
      <c r="C3065" s="20" t="str">
        <f>VLOOKUP(D3065,Quotas!A:B,2,FALSE)</f>
        <v>Manager 9</v>
      </c>
      <c r="D3065" s="2" t="s">
        <v>15</v>
      </c>
      <c r="E3065" s="22" t="str">
        <f t="shared" si="47"/>
        <v>Q4</v>
      </c>
      <c r="F3065" s="22" t="str">
        <f>VLOOKUP(C3065,Quotas!R:S,2,FALSE)</f>
        <v>AU</v>
      </c>
      <c r="G3065" s="4">
        <v>11411.4</v>
      </c>
    </row>
    <row r="3066" spans="1:7" x14ac:dyDescent="0.25">
      <c r="A3066" s="2" t="s">
        <v>853</v>
      </c>
      <c r="B3066" s="3">
        <v>41589</v>
      </c>
      <c r="C3066" s="20" t="str">
        <f>VLOOKUP(D3066,Quotas!A:B,2,FALSE)</f>
        <v>Manager 16</v>
      </c>
      <c r="D3066" s="2" t="s">
        <v>132</v>
      </c>
      <c r="E3066" s="22" t="str">
        <f t="shared" si="47"/>
        <v>Q4</v>
      </c>
      <c r="F3066" s="22" t="str">
        <f>VLOOKUP(C3066,Quotas!R:S,2,FALSE)</f>
        <v>SE</v>
      </c>
      <c r="G3066" s="4">
        <v>8700</v>
      </c>
    </row>
    <row r="3067" spans="1:7" x14ac:dyDescent="0.25">
      <c r="A3067" s="2" t="s">
        <v>1004</v>
      </c>
      <c r="B3067" s="3">
        <v>41589</v>
      </c>
      <c r="C3067" s="20" t="str">
        <f>VLOOKUP(D3067,Quotas!A:B,2,FALSE)</f>
        <v>Manager 16</v>
      </c>
      <c r="D3067" s="2" t="s">
        <v>143</v>
      </c>
      <c r="E3067" s="22" t="str">
        <f t="shared" si="47"/>
        <v>Q4</v>
      </c>
      <c r="F3067" s="22" t="str">
        <f>VLOOKUP(C3067,Quotas!R:S,2,FALSE)</f>
        <v>SE</v>
      </c>
      <c r="G3067" s="4">
        <v>2778.82</v>
      </c>
    </row>
    <row r="3068" spans="1:7" x14ac:dyDescent="0.25">
      <c r="A3068" s="2" t="s">
        <v>2825</v>
      </c>
      <c r="B3068" s="3">
        <v>41589</v>
      </c>
      <c r="C3068" s="20" t="str">
        <f>VLOOKUP(D3068,Quotas!A:B,2,FALSE)</f>
        <v>Manager 7</v>
      </c>
      <c r="D3068" s="2" t="s">
        <v>29</v>
      </c>
      <c r="E3068" s="22" t="str">
        <f t="shared" si="47"/>
        <v>Q4</v>
      </c>
      <c r="F3068" s="22" t="str">
        <f>VLOOKUP(C3068,Quotas!R:S,2,FALSE)</f>
        <v>AU</v>
      </c>
      <c r="G3068" s="4">
        <v>12448.8</v>
      </c>
    </row>
    <row r="3069" spans="1:7" x14ac:dyDescent="0.25">
      <c r="A3069" s="2" t="s">
        <v>1705</v>
      </c>
      <c r="B3069" s="3">
        <v>41589</v>
      </c>
      <c r="C3069" s="20" t="str">
        <f>VLOOKUP(D3069,Quotas!A:B,2,FALSE)</f>
        <v>Manager 7</v>
      </c>
      <c r="D3069" s="2" t="s">
        <v>30</v>
      </c>
      <c r="E3069" s="22" t="str">
        <f t="shared" si="47"/>
        <v>Q4</v>
      </c>
      <c r="F3069" s="22" t="str">
        <f>VLOOKUP(C3069,Quotas!R:S,2,FALSE)</f>
        <v>AU</v>
      </c>
      <c r="G3069" s="4">
        <v>18258.25</v>
      </c>
    </row>
    <row r="3070" spans="1:7" x14ac:dyDescent="0.25">
      <c r="A3070" s="2" t="s">
        <v>1541</v>
      </c>
      <c r="B3070" s="3">
        <v>41589</v>
      </c>
      <c r="C3070" s="20" t="str">
        <f>VLOOKUP(D3070,Quotas!A:B,2,FALSE)</f>
        <v>Manager 6</v>
      </c>
      <c r="D3070" s="2" t="s">
        <v>40</v>
      </c>
      <c r="E3070" s="22" t="str">
        <f t="shared" si="47"/>
        <v>Q4</v>
      </c>
      <c r="F3070" s="22" t="str">
        <f>VLOOKUP(C3070,Quotas!R:S,2,FALSE)</f>
        <v>AU</v>
      </c>
      <c r="G3070" s="4">
        <v>9240.77</v>
      </c>
    </row>
    <row r="3071" spans="1:7" x14ac:dyDescent="0.25">
      <c r="A3071" s="2" t="s">
        <v>1542</v>
      </c>
      <c r="B3071" s="3">
        <v>41589</v>
      </c>
      <c r="C3071" s="20" t="str">
        <f>VLOOKUP(D3071,Quotas!A:B,2,FALSE)</f>
        <v>Manager 6</v>
      </c>
      <c r="D3071" s="2" t="s">
        <v>40</v>
      </c>
      <c r="E3071" s="22" t="str">
        <f t="shared" si="47"/>
        <v>Q4</v>
      </c>
      <c r="F3071" s="22" t="str">
        <f>VLOOKUP(C3071,Quotas!R:S,2,FALSE)</f>
        <v>AU</v>
      </c>
      <c r="G3071" s="4">
        <v>7390</v>
      </c>
    </row>
    <row r="3072" spans="1:7" x14ac:dyDescent="0.25">
      <c r="A3072" s="2" t="s">
        <v>1245</v>
      </c>
      <c r="B3072" s="3">
        <v>41589</v>
      </c>
      <c r="C3072" s="20" t="str">
        <f>VLOOKUP(D3072,Quotas!A:B,2,FALSE)</f>
        <v>Manager 6</v>
      </c>
      <c r="D3072" s="2" t="s">
        <v>44</v>
      </c>
      <c r="E3072" s="22" t="str">
        <f t="shared" si="47"/>
        <v>Q4</v>
      </c>
      <c r="F3072" s="22" t="str">
        <f>VLOOKUP(C3072,Quotas!R:S,2,FALSE)</f>
        <v>AU</v>
      </c>
      <c r="G3072" s="4">
        <v>43363.33</v>
      </c>
    </row>
    <row r="3073" spans="1:7" x14ac:dyDescent="0.25">
      <c r="A3073" s="2" t="s">
        <v>3388</v>
      </c>
      <c r="B3073" s="3">
        <v>41589</v>
      </c>
      <c r="C3073" s="20" t="str">
        <f>VLOOKUP(D3073,Quotas!A:B,2,FALSE)</f>
        <v>Manager 13</v>
      </c>
      <c r="D3073" s="2" t="s">
        <v>50</v>
      </c>
      <c r="E3073" s="22" t="str">
        <f t="shared" si="47"/>
        <v>Q4</v>
      </c>
      <c r="F3073" s="22" t="str">
        <f>VLOOKUP(C3073,Quotas!R:S,2,FALSE)</f>
        <v>ST</v>
      </c>
      <c r="G3073" s="4">
        <v>11926.65</v>
      </c>
    </row>
    <row r="3074" spans="1:7" x14ac:dyDescent="0.25">
      <c r="A3074" s="2" t="s">
        <v>3011</v>
      </c>
      <c r="B3074" s="3">
        <v>41589</v>
      </c>
      <c r="C3074" s="20" t="str">
        <f>VLOOKUP(D3074,Quotas!A:B,2,FALSE)</f>
        <v>Manager 13</v>
      </c>
      <c r="D3074" s="2" t="s">
        <v>51</v>
      </c>
      <c r="E3074" s="22" t="str">
        <f t="shared" si="47"/>
        <v>Q4</v>
      </c>
      <c r="F3074" s="22" t="str">
        <f>VLOOKUP(C3074,Quotas!R:S,2,FALSE)</f>
        <v>ST</v>
      </c>
      <c r="G3074" s="4">
        <v>8299.2000000000007</v>
      </c>
    </row>
    <row r="3075" spans="1:7" x14ac:dyDescent="0.25">
      <c r="A3075" s="2" t="s">
        <v>3012</v>
      </c>
      <c r="B3075" s="3">
        <v>41589</v>
      </c>
      <c r="C3075" s="20" t="str">
        <f>VLOOKUP(D3075,Quotas!A:B,2,FALSE)</f>
        <v>Manager 13</v>
      </c>
      <c r="D3075" s="2" t="s">
        <v>51</v>
      </c>
      <c r="E3075" s="22" t="str">
        <f t="shared" ref="E3075:E3138" si="48">"Q"&amp;ROUNDUP(MONTH(B3075)/3,0)</f>
        <v>Q4</v>
      </c>
      <c r="F3075" s="22" t="str">
        <f>VLOOKUP(C3075,Quotas!R:S,2,FALSE)</f>
        <v>ST</v>
      </c>
      <c r="G3075" s="4">
        <v>34752.910000000003</v>
      </c>
    </row>
    <row r="3076" spans="1:7" x14ac:dyDescent="0.25">
      <c r="A3076" s="2" t="s">
        <v>4212</v>
      </c>
      <c r="B3076" s="3">
        <v>41589</v>
      </c>
      <c r="C3076" s="20" t="str">
        <f>VLOOKUP(D3076,Quotas!A:B,2,FALSE)</f>
        <v>Manager 15</v>
      </c>
      <c r="D3076" s="2" t="s">
        <v>61</v>
      </c>
      <c r="E3076" s="22" t="str">
        <f t="shared" si="48"/>
        <v>Q4</v>
      </c>
      <c r="F3076" s="22" t="str">
        <f>VLOOKUP(C3076,Quotas!R:S,2,FALSE)</f>
        <v>AU</v>
      </c>
      <c r="G3076" s="4">
        <v>10892.7</v>
      </c>
    </row>
    <row r="3077" spans="1:7" x14ac:dyDescent="0.25">
      <c r="A3077" s="2" t="s">
        <v>674</v>
      </c>
      <c r="B3077" s="3">
        <v>41589</v>
      </c>
      <c r="C3077" s="20" t="str">
        <f>VLOOKUP(D3077,Quotas!A:B,2,FALSE)</f>
        <v>Manager 5</v>
      </c>
      <c r="D3077" s="2" t="s">
        <v>74</v>
      </c>
      <c r="E3077" s="22" t="str">
        <f t="shared" si="48"/>
        <v>Q4</v>
      </c>
      <c r="F3077" s="22" t="str">
        <f>VLOOKUP(C3077,Quotas!R:S,2,FALSE)</f>
        <v>SE</v>
      </c>
      <c r="G3077" s="4">
        <v>14420</v>
      </c>
    </row>
    <row r="3078" spans="1:7" x14ac:dyDescent="0.25">
      <c r="A3078" s="2" t="s">
        <v>3705</v>
      </c>
      <c r="B3078" s="3">
        <v>41590</v>
      </c>
      <c r="C3078" s="20" t="str">
        <f>VLOOKUP(D3078,Quotas!A:B,2,FALSE)</f>
        <v>Manager 14</v>
      </c>
      <c r="D3078" s="2" t="s">
        <v>99</v>
      </c>
      <c r="E3078" s="22" t="str">
        <f t="shared" si="48"/>
        <v>Q4</v>
      </c>
      <c r="F3078" s="22" t="str">
        <f>VLOOKUP(C3078,Quotas!R:S,2,FALSE)</f>
        <v>IN</v>
      </c>
      <c r="G3078" s="4">
        <v>5487</v>
      </c>
    </row>
    <row r="3079" spans="1:7" x14ac:dyDescent="0.25">
      <c r="A3079" s="2" t="s">
        <v>2466</v>
      </c>
      <c r="B3079" s="3">
        <v>41590</v>
      </c>
      <c r="C3079" s="20" t="str">
        <f>VLOOKUP(D3079,Quotas!A:B,2,FALSE)</f>
        <v>Manager 11</v>
      </c>
      <c r="D3079" s="2" t="s">
        <v>112</v>
      </c>
      <c r="E3079" s="22" t="str">
        <f t="shared" si="48"/>
        <v>Q4</v>
      </c>
      <c r="F3079" s="22" t="str">
        <f>VLOOKUP(C3079,Quotas!R:S,2,FALSE)</f>
        <v>IN</v>
      </c>
      <c r="G3079" s="4">
        <v>0</v>
      </c>
    </row>
    <row r="3080" spans="1:7" x14ac:dyDescent="0.25">
      <c r="A3080" s="2" t="s">
        <v>2245</v>
      </c>
      <c r="B3080" s="3">
        <v>41590</v>
      </c>
      <c r="C3080" s="20" t="str">
        <f>VLOOKUP(D3080,Quotas!A:B,2,FALSE)</f>
        <v>Manager 9</v>
      </c>
      <c r="D3080" s="2" t="s">
        <v>15</v>
      </c>
      <c r="E3080" s="22" t="str">
        <f t="shared" si="48"/>
        <v>Q4</v>
      </c>
      <c r="F3080" s="22" t="str">
        <f>VLOOKUP(C3080,Quotas!R:S,2,FALSE)</f>
        <v>AU</v>
      </c>
      <c r="G3080" s="4">
        <v>57057.02</v>
      </c>
    </row>
    <row r="3081" spans="1:7" x14ac:dyDescent="0.25">
      <c r="A3081" s="2" t="s">
        <v>3608</v>
      </c>
      <c r="B3081" s="3">
        <v>41590</v>
      </c>
      <c r="C3081" s="20" t="str">
        <f>VLOOKUP(D3081,Quotas!A:B,2,FALSE)</f>
        <v>Manager 16</v>
      </c>
      <c r="D3081" s="2" t="s">
        <v>134</v>
      </c>
      <c r="E3081" s="22" t="str">
        <f t="shared" si="48"/>
        <v>Q4</v>
      </c>
      <c r="F3081" s="22" t="str">
        <f>VLOOKUP(C3081,Quotas!R:S,2,FALSE)</f>
        <v>SE</v>
      </c>
      <c r="G3081" s="4">
        <v>213.33</v>
      </c>
    </row>
    <row r="3082" spans="1:7" x14ac:dyDescent="0.25">
      <c r="A3082" s="2" t="s">
        <v>2244</v>
      </c>
      <c r="B3082" s="3">
        <v>41590</v>
      </c>
      <c r="C3082" s="20" t="str">
        <f>VLOOKUP(D3082,Quotas!A:B,2,FALSE)</f>
        <v>Manager 9</v>
      </c>
      <c r="D3082" s="2" t="s">
        <v>16</v>
      </c>
      <c r="E3082" s="22" t="str">
        <f t="shared" si="48"/>
        <v>Q4</v>
      </c>
      <c r="F3082" s="22" t="str">
        <f>VLOOKUP(C3082,Quotas!R:S,2,FALSE)</f>
        <v>AU</v>
      </c>
      <c r="G3082" s="4">
        <v>-10890.11</v>
      </c>
    </row>
    <row r="3083" spans="1:7" x14ac:dyDescent="0.25">
      <c r="A3083" s="2" t="s">
        <v>3013</v>
      </c>
      <c r="B3083" s="3">
        <v>41590</v>
      </c>
      <c r="C3083" s="20" t="str">
        <f>VLOOKUP(D3083,Quotas!A:B,2,FALSE)</f>
        <v>Manager 13</v>
      </c>
      <c r="D3083" s="2" t="s">
        <v>51</v>
      </c>
      <c r="E3083" s="22" t="str">
        <f t="shared" si="48"/>
        <v>Q4</v>
      </c>
      <c r="F3083" s="22" t="str">
        <f>VLOOKUP(C3083,Quotas!R:S,2,FALSE)</f>
        <v>ST</v>
      </c>
      <c r="G3083" s="4">
        <v>0</v>
      </c>
    </row>
    <row r="3084" spans="1:7" x14ac:dyDescent="0.25">
      <c r="A3084" s="2" t="s">
        <v>3015</v>
      </c>
      <c r="B3084" s="3">
        <v>41590</v>
      </c>
      <c r="C3084" s="20" t="str">
        <f>VLOOKUP(D3084,Quotas!A:B,2,FALSE)</f>
        <v>Manager 13</v>
      </c>
      <c r="D3084" s="2" t="s">
        <v>52</v>
      </c>
      <c r="E3084" s="22" t="str">
        <f t="shared" si="48"/>
        <v>Q4</v>
      </c>
      <c r="F3084" s="22" t="str">
        <f>VLOOKUP(C3084,Quotas!R:S,2,FALSE)</f>
        <v>ST</v>
      </c>
      <c r="G3084" s="4">
        <v>12448.8</v>
      </c>
    </row>
    <row r="3085" spans="1:7" x14ac:dyDescent="0.25">
      <c r="A3085" s="2" t="s">
        <v>3929</v>
      </c>
      <c r="B3085" s="3">
        <v>41590</v>
      </c>
      <c r="C3085" s="20" t="str">
        <f>VLOOKUP(D3085,Quotas!A:B,2,FALSE)</f>
        <v>Manager 13</v>
      </c>
      <c r="D3085" s="2" t="s">
        <v>53</v>
      </c>
      <c r="E3085" s="22" t="str">
        <f t="shared" si="48"/>
        <v>Q4</v>
      </c>
      <c r="F3085" s="22" t="str">
        <f>VLOOKUP(C3085,Quotas!R:S,2,FALSE)</f>
        <v>ST</v>
      </c>
      <c r="G3085" s="4">
        <v>0</v>
      </c>
    </row>
    <row r="3086" spans="1:7" x14ac:dyDescent="0.25">
      <c r="A3086" s="2" t="s">
        <v>3930</v>
      </c>
      <c r="B3086" s="3">
        <v>41590</v>
      </c>
      <c r="C3086" s="20" t="str">
        <f>VLOOKUP(D3086,Quotas!A:B,2,FALSE)</f>
        <v>Manager 13</v>
      </c>
      <c r="D3086" s="2" t="s">
        <v>53</v>
      </c>
      <c r="E3086" s="22" t="str">
        <f t="shared" si="48"/>
        <v>Q4</v>
      </c>
      <c r="F3086" s="22" t="str">
        <f>VLOOKUP(C3086,Quotas!R:S,2,FALSE)</f>
        <v>ST</v>
      </c>
      <c r="G3086" s="4">
        <v>0</v>
      </c>
    </row>
    <row r="3087" spans="1:7" x14ac:dyDescent="0.25">
      <c r="A3087" s="2" t="s">
        <v>3014</v>
      </c>
      <c r="B3087" s="3">
        <v>41590</v>
      </c>
      <c r="C3087" s="20" t="str">
        <f>VLOOKUP(D3087,Quotas!A:B,2,FALSE)</f>
        <v>Manager 13</v>
      </c>
      <c r="D3087" s="2" t="s">
        <v>54</v>
      </c>
      <c r="E3087" s="22" t="str">
        <f t="shared" si="48"/>
        <v>Q4</v>
      </c>
      <c r="F3087" s="22" t="str">
        <f>VLOOKUP(C3087,Quotas!R:S,2,FALSE)</f>
        <v>ST</v>
      </c>
      <c r="G3087" s="4">
        <v>0</v>
      </c>
    </row>
    <row r="3088" spans="1:7" x14ac:dyDescent="0.25">
      <c r="A3088" s="2" t="s">
        <v>3016</v>
      </c>
      <c r="B3088" s="3">
        <v>41590</v>
      </c>
      <c r="C3088" s="20" t="str">
        <f>VLOOKUP(D3088,Quotas!A:B,2,FALSE)</f>
        <v>Manager 13</v>
      </c>
      <c r="D3088" s="2" t="s">
        <v>54</v>
      </c>
      <c r="E3088" s="22" t="str">
        <f t="shared" si="48"/>
        <v>Q4</v>
      </c>
      <c r="F3088" s="22" t="str">
        <f>VLOOKUP(C3088,Quotas!R:S,2,FALSE)</f>
        <v>ST</v>
      </c>
      <c r="G3088" s="4">
        <v>6400</v>
      </c>
    </row>
    <row r="3089" spans="1:7" x14ac:dyDescent="0.25">
      <c r="A3089" s="2" t="s">
        <v>4213</v>
      </c>
      <c r="B3089" s="3">
        <v>41590</v>
      </c>
      <c r="C3089" s="20" t="str">
        <f>VLOOKUP(D3089,Quotas!A:B,2,FALSE)</f>
        <v>Manager 15</v>
      </c>
      <c r="D3089" s="2" t="s">
        <v>57</v>
      </c>
      <c r="E3089" s="22" t="str">
        <f t="shared" si="48"/>
        <v>Q4</v>
      </c>
      <c r="F3089" s="22" t="str">
        <f>VLOOKUP(C3089,Quotas!R:S,2,FALSE)</f>
        <v>AU</v>
      </c>
      <c r="G3089" s="4">
        <v>2282.2800000000002</v>
      </c>
    </row>
    <row r="3090" spans="1:7" x14ac:dyDescent="0.25">
      <c r="A3090" s="2" t="s">
        <v>4214</v>
      </c>
      <c r="B3090" s="3">
        <v>41590</v>
      </c>
      <c r="C3090" s="20" t="str">
        <f>VLOOKUP(D3090,Quotas!A:B,2,FALSE)</f>
        <v>Manager 15</v>
      </c>
      <c r="D3090" s="2" t="s">
        <v>60</v>
      </c>
      <c r="E3090" s="22" t="str">
        <f t="shared" si="48"/>
        <v>Q4</v>
      </c>
      <c r="F3090" s="22" t="str">
        <f>VLOOKUP(C3090,Quotas!R:S,2,FALSE)</f>
        <v>AU</v>
      </c>
      <c r="G3090" s="4">
        <v>3112.2</v>
      </c>
    </row>
    <row r="3091" spans="1:7" x14ac:dyDescent="0.25">
      <c r="A3091" s="2" t="s">
        <v>4215</v>
      </c>
      <c r="B3091" s="3">
        <v>41590</v>
      </c>
      <c r="C3091" s="20" t="str">
        <f>VLOOKUP(D3091,Quotas!A:B,2,FALSE)</f>
        <v>Manager 15</v>
      </c>
      <c r="D3091" s="2" t="s">
        <v>61</v>
      </c>
      <c r="E3091" s="22" t="str">
        <f t="shared" si="48"/>
        <v>Q4</v>
      </c>
      <c r="F3091" s="22" t="str">
        <f>VLOOKUP(C3091,Quotas!R:S,2,FALSE)</f>
        <v>AU</v>
      </c>
      <c r="G3091" s="4">
        <v>71673.990000000005</v>
      </c>
    </row>
    <row r="3092" spans="1:7" x14ac:dyDescent="0.25">
      <c r="A3092" s="2" t="s">
        <v>675</v>
      </c>
      <c r="B3092" s="3">
        <v>41590</v>
      </c>
      <c r="C3092" s="20" t="str">
        <f>VLOOKUP(D3092,Quotas!A:B,2,FALSE)</f>
        <v>Manager 5</v>
      </c>
      <c r="D3092" s="2" t="s">
        <v>74</v>
      </c>
      <c r="E3092" s="22" t="str">
        <f t="shared" si="48"/>
        <v>Q4</v>
      </c>
      <c r="F3092" s="22" t="str">
        <f>VLOOKUP(C3092,Quotas!R:S,2,FALSE)</f>
        <v>SE</v>
      </c>
      <c r="G3092" s="4">
        <v>6910</v>
      </c>
    </row>
    <row r="3093" spans="1:7" x14ac:dyDescent="0.25">
      <c r="A3093" s="2" t="s">
        <v>2776</v>
      </c>
      <c r="B3093" s="3">
        <v>41590</v>
      </c>
      <c r="C3093" s="20" t="str">
        <f>VLOOKUP(D3093,Quotas!A:B,2,FALSE)</f>
        <v>Manager 12</v>
      </c>
      <c r="D3093" s="2" t="s">
        <v>79</v>
      </c>
      <c r="E3093" s="22" t="str">
        <f t="shared" si="48"/>
        <v>Q4</v>
      </c>
      <c r="F3093" s="22" t="str">
        <f>VLOOKUP(C3093,Quotas!R:S,2,FALSE)</f>
        <v>ST</v>
      </c>
      <c r="G3093" s="4">
        <v>14794.43</v>
      </c>
    </row>
    <row r="3094" spans="1:7" x14ac:dyDescent="0.25">
      <c r="A3094" s="2" t="s">
        <v>2467</v>
      </c>
      <c r="B3094" s="3">
        <v>41591</v>
      </c>
      <c r="C3094" s="20" t="str">
        <f>VLOOKUP(D3094,Quotas!A:B,2,FALSE)</f>
        <v>Manager 11</v>
      </c>
      <c r="D3094" s="2" t="s">
        <v>112</v>
      </c>
      <c r="E3094" s="22" t="str">
        <f t="shared" si="48"/>
        <v>Q4</v>
      </c>
      <c r="F3094" s="22" t="str">
        <f>VLOOKUP(C3094,Quotas!R:S,2,FALSE)</f>
        <v>IN</v>
      </c>
      <c r="G3094" s="4">
        <v>20550</v>
      </c>
    </row>
    <row r="3095" spans="1:7" x14ac:dyDescent="0.25">
      <c r="A3095" s="2" t="s">
        <v>2468</v>
      </c>
      <c r="B3095" s="3">
        <v>41591</v>
      </c>
      <c r="C3095" s="20" t="str">
        <f>VLOOKUP(D3095,Quotas!A:B,2,FALSE)</f>
        <v>Manager 11</v>
      </c>
      <c r="D3095" s="2" t="s">
        <v>112</v>
      </c>
      <c r="E3095" s="22" t="str">
        <f t="shared" si="48"/>
        <v>Q4</v>
      </c>
      <c r="F3095" s="22" t="str">
        <f>VLOOKUP(C3095,Quotas!R:S,2,FALSE)</f>
        <v>IN</v>
      </c>
      <c r="G3095" s="4">
        <v>6000</v>
      </c>
    </row>
    <row r="3096" spans="1:7" x14ac:dyDescent="0.25">
      <c r="A3096" s="2" t="s">
        <v>2498</v>
      </c>
      <c r="B3096" s="3">
        <v>41591</v>
      </c>
      <c r="C3096" s="20" t="str">
        <f>VLOOKUP(D3096,Quotas!A:B,2,FALSE)</f>
        <v>Manager 11</v>
      </c>
      <c r="D3096" s="2" t="s">
        <v>114</v>
      </c>
      <c r="E3096" s="22" t="str">
        <f t="shared" si="48"/>
        <v>Q4</v>
      </c>
      <c r="F3096" s="22" t="str">
        <f>VLOOKUP(C3096,Quotas!R:S,2,FALSE)</f>
        <v>IN</v>
      </c>
      <c r="G3096" s="4">
        <v>1300</v>
      </c>
    </row>
    <row r="3097" spans="1:7" x14ac:dyDescent="0.25">
      <c r="A3097" s="2" t="s">
        <v>2247</v>
      </c>
      <c r="B3097" s="3">
        <v>41591</v>
      </c>
      <c r="C3097" s="20" t="str">
        <f>VLOOKUP(D3097,Quotas!A:B,2,FALSE)</f>
        <v>Manager 9</v>
      </c>
      <c r="D3097" s="2" t="s">
        <v>15</v>
      </c>
      <c r="E3097" s="22" t="str">
        <f t="shared" si="48"/>
        <v>Q4</v>
      </c>
      <c r="F3097" s="22" t="str">
        <f>VLOOKUP(C3097,Quotas!R:S,2,FALSE)</f>
        <v>AU</v>
      </c>
      <c r="G3097" s="4">
        <v>10892.7</v>
      </c>
    </row>
    <row r="3098" spans="1:7" x14ac:dyDescent="0.25">
      <c r="A3098" s="2" t="s">
        <v>854</v>
      </c>
      <c r="B3098" s="3">
        <v>41591</v>
      </c>
      <c r="C3098" s="20" t="str">
        <f>VLOOKUP(D3098,Quotas!A:B,2,FALSE)</f>
        <v>Manager 16</v>
      </c>
      <c r="D3098" s="2" t="s">
        <v>133</v>
      </c>
      <c r="E3098" s="22" t="str">
        <f t="shared" si="48"/>
        <v>Q4</v>
      </c>
      <c r="F3098" s="22" t="str">
        <f>VLOOKUP(C3098,Quotas!R:S,2,FALSE)</f>
        <v>SE</v>
      </c>
      <c r="G3098" s="4">
        <v>92670</v>
      </c>
    </row>
    <row r="3099" spans="1:7" x14ac:dyDescent="0.25">
      <c r="A3099" s="2" t="s">
        <v>855</v>
      </c>
      <c r="B3099" s="3">
        <v>41591</v>
      </c>
      <c r="C3099" s="20" t="str">
        <f>VLOOKUP(D3099,Quotas!A:B,2,FALSE)</f>
        <v>Manager 16</v>
      </c>
      <c r="D3099" s="2" t="s">
        <v>133</v>
      </c>
      <c r="E3099" s="22" t="str">
        <f t="shared" si="48"/>
        <v>Q4</v>
      </c>
      <c r="F3099" s="22" t="str">
        <f>VLOOKUP(C3099,Quotas!R:S,2,FALSE)</f>
        <v>SE</v>
      </c>
      <c r="G3099" s="4">
        <v>40600</v>
      </c>
    </row>
    <row r="3100" spans="1:7" x14ac:dyDescent="0.25">
      <c r="A3100" s="2" t="s">
        <v>3609</v>
      </c>
      <c r="B3100" s="3">
        <v>41591</v>
      </c>
      <c r="C3100" s="20" t="str">
        <f>VLOOKUP(D3100,Quotas!A:B,2,FALSE)</f>
        <v>Manager 16</v>
      </c>
      <c r="D3100" s="2" t="s">
        <v>134</v>
      </c>
      <c r="E3100" s="22" t="str">
        <f t="shared" si="48"/>
        <v>Q4</v>
      </c>
      <c r="F3100" s="22" t="str">
        <f>VLOOKUP(C3100,Quotas!R:S,2,FALSE)</f>
        <v>SE</v>
      </c>
      <c r="G3100" s="4">
        <v>3328.33</v>
      </c>
    </row>
    <row r="3101" spans="1:7" x14ac:dyDescent="0.25">
      <c r="A3101" s="2" t="s">
        <v>1005</v>
      </c>
      <c r="B3101" s="3">
        <v>41591</v>
      </c>
      <c r="C3101" s="20" t="str">
        <f>VLOOKUP(D3101,Quotas!A:B,2,FALSE)</f>
        <v>Manager 16</v>
      </c>
      <c r="D3101" s="2" t="s">
        <v>143</v>
      </c>
      <c r="E3101" s="22" t="str">
        <f t="shared" si="48"/>
        <v>Q4</v>
      </c>
      <c r="F3101" s="22" t="str">
        <f>VLOOKUP(C3101,Quotas!R:S,2,FALSE)</f>
        <v>SE</v>
      </c>
      <c r="G3101" s="4">
        <v>5000</v>
      </c>
    </row>
    <row r="3102" spans="1:7" x14ac:dyDescent="0.25">
      <c r="A3102" s="2" t="s">
        <v>2248</v>
      </c>
      <c r="B3102" s="3">
        <v>41591</v>
      </c>
      <c r="C3102" s="20" t="str">
        <f>VLOOKUP(D3102,Quotas!A:B,2,FALSE)</f>
        <v>Manager 9</v>
      </c>
      <c r="D3102" s="2" t="s">
        <v>21</v>
      </c>
      <c r="E3102" s="22" t="str">
        <f t="shared" si="48"/>
        <v>Q4</v>
      </c>
      <c r="F3102" s="22" t="str">
        <f>VLOOKUP(C3102,Quotas!R:S,2,FALSE)</f>
        <v>AU</v>
      </c>
      <c r="G3102" s="4">
        <v>6011.74</v>
      </c>
    </row>
    <row r="3103" spans="1:7" x14ac:dyDescent="0.25">
      <c r="A3103" s="2" t="s">
        <v>214</v>
      </c>
      <c r="B3103" s="3">
        <v>41591</v>
      </c>
      <c r="C3103" s="20" t="str">
        <f>VLOOKUP(D3103,Quotas!A:B,2,FALSE)</f>
        <v>Manager 2</v>
      </c>
      <c r="D3103" s="2" t="s">
        <v>4</v>
      </c>
      <c r="E3103" s="22" t="str">
        <f t="shared" si="48"/>
        <v>Q4</v>
      </c>
      <c r="F3103" s="22" t="str">
        <f>VLOOKUP(C3103,Quotas!R:S,2,FALSE)</f>
        <v>AU</v>
      </c>
      <c r="G3103" s="4">
        <v>26453.71</v>
      </c>
    </row>
    <row r="3104" spans="1:7" x14ac:dyDescent="0.25">
      <c r="A3104" s="2" t="s">
        <v>2246</v>
      </c>
      <c r="B3104" s="3">
        <v>41591</v>
      </c>
      <c r="C3104" s="20" t="str">
        <f>VLOOKUP(D3104,Quotas!A:B,2,FALSE)</f>
        <v>Manager 9</v>
      </c>
      <c r="D3104" s="2" t="s">
        <v>23</v>
      </c>
      <c r="E3104" s="22" t="str">
        <f t="shared" si="48"/>
        <v>Q4</v>
      </c>
      <c r="F3104" s="22" t="str">
        <f>VLOOKUP(C3104,Quotas!R:S,2,FALSE)</f>
        <v>AU</v>
      </c>
      <c r="G3104" s="4">
        <v>9636.1200000000008</v>
      </c>
    </row>
    <row r="3105" spans="1:7" x14ac:dyDescent="0.25">
      <c r="A3105" s="2" t="s">
        <v>2978</v>
      </c>
      <c r="B3105" s="3">
        <v>41591</v>
      </c>
      <c r="C3105" s="20" t="str">
        <f>VLOOKUP(D3105,Quotas!A:B,2,FALSE)</f>
        <v>Manager 13</v>
      </c>
      <c r="D3105" s="2" t="s">
        <v>35</v>
      </c>
      <c r="E3105" s="22" t="str">
        <f t="shared" si="48"/>
        <v>Q4</v>
      </c>
      <c r="F3105" s="22" t="str">
        <f>VLOOKUP(C3105,Quotas!R:S,2,FALSE)</f>
        <v>ST</v>
      </c>
      <c r="G3105" s="4">
        <v>0</v>
      </c>
    </row>
    <row r="3106" spans="1:7" x14ac:dyDescent="0.25">
      <c r="A3106" s="2" t="s">
        <v>1543</v>
      </c>
      <c r="B3106" s="3">
        <v>41591</v>
      </c>
      <c r="C3106" s="20" t="str">
        <f>VLOOKUP(D3106,Quotas!A:B,2,FALSE)</f>
        <v>Manager 6</v>
      </c>
      <c r="D3106" s="2" t="s">
        <v>40</v>
      </c>
      <c r="E3106" s="22" t="str">
        <f t="shared" si="48"/>
        <v>Q4</v>
      </c>
      <c r="F3106" s="22" t="str">
        <f>VLOOKUP(C3106,Quotas!R:S,2,FALSE)</f>
        <v>AU</v>
      </c>
      <c r="G3106" s="4">
        <v>15930</v>
      </c>
    </row>
    <row r="3107" spans="1:7" x14ac:dyDescent="0.25">
      <c r="A3107" s="2" t="s">
        <v>1247</v>
      </c>
      <c r="B3107" s="3">
        <v>41591</v>
      </c>
      <c r="C3107" s="20" t="str">
        <f>VLOOKUP(D3107,Quotas!A:B,2,FALSE)</f>
        <v>Manager 6</v>
      </c>
      <c r="D3107" s="2" t="s">
        <v>46</v>
      </c>
      <c r="E3107" s="22" t="str">
        <f t="shared" si="48"/>
        <v>Q4</v>
      </c>
      <c r="F3107" s="22" t="str">
        <f>VLOOKUP(C3107,Quotas!R:S,2,FALSE)</f>
        <v>AU</v>
      </c>
      <c r="G3107" s="4">
        <v>19710.61</v>
      </c>
    </row>
    <row r="3108" spans="1:7" x14ac:dyDescent="0.25">
      <c r="A3108" s="2" t="s">
        <v>1248</v>
      </c>
      <c r="B3108" s="3">
        <v>41591</v>
      </c>
      <c r="C3108" s="20" t="str">
        <f>VLOOKUP(D3108,Quotas!A:B,2,FALSE)</f>
        <v>Manager 6</v>
      </c>
      <c r="D3108" s="2" t="s">
        <v>46</v>
      </c>
      <c r="E3108" s="22" t="str">
        <f t="shared" si="48"/>
        <v>Q4</v>
      </c>
      <c r="F3108" s="22" t="str">
        <f>VLOOKUP(C3108,Quotas!R:S,2,FALSE)</f>
        <v>AU</v>
      </c>
      <c r="G3108" s="4">
        <v>22822.81</v>
      </c>
    </row>
    <row r="3109" spans="1:7" x14ac:dyDescent="0.25">
      <c r="A3109" s="2" t="s">
        <v>1246</v>
      </c>
      <c r="B3109" s="3">
        <v>41591</v>
      </c>
      <c r="C3109" s="20" t="str">
        <f>VLOOKUP(D3109,Quotas!A:B,2,FALSE)</f>
        <v>Manager 6</v>
      </c>
      <c r="D3109" s="2" t="s">
        <v>47</v>
      </c>
      <c r="E3109" s="22" t="str">
        <f t="shared" si="48"/>
        <v>Q4</v>
      </c>
      <c r="F3109" s="22" t="str">
        <f>VLOOKUP(C3109,Quotas!R:S,2,FALSE)</f>
        <v>AU</v>
      </c>
      <c r="G3109" s="4">
        <v>4927.6499999999996</v>
      </c>
    </row>
    <row r="3110" spans="1:7" x14ac:dyDescent="0.25">
      <c r="A3110" s="2" t="s">
        <v>3389</v>
      </c>
      <c r="B3110" s="3">
        <v>41591</v>
      </c>
      <c r="C3110" s="20" t="str">
        <f>VLOOKUP(D3110,Quotas!A:B,2,FALSE)</f>
        <v>Manager 13</v>
      </c>
      <c r="D3110" s="2" t="s">
        <v>50</v>
      </c>
      <c r="E3110" s="22" t="str">
        <f t="shared" si="48"/>
        <v>Q4</v>
      </c>
      <c r="F3110" s="22" t="str">
        <f>VLOOKUP(C3110,Quotas!R:S,2,FALSE)</f>
        <v>ST</v>
      </c>
      <c r="G3110" s="4">
        <v>6400</v>
      </c>
    </row>
    <row r="3111" spans="1:7" x14ac:dyDescent="0.25">
      <c r="A3111" s="2" t="s">
        <v>3390</v>
      </c>
      <c r="B3111" s="3">
        <v>41591</v>
      </c>
      <c r="C3111" s="20" t="str">
        <f>VLOOKUP(D3111,Quotas!A:B,2,FALSE)</f>
        <v>Manager 13</v>
      </c>
      <c r="D3111" s="2" t="s">
        <v>50</v>
      </c>
      <c r="E3111" s="22" t="str">
        <f t="shared" si="48"/>
        <v>Q4</v>
      </c>
      <c r="F3111" s="22" t="str">
        <f>VLOOKUP(C3111,Quotas!R:S,2,FALSE)</f>
        <v>ST</v>
      </c>
      <c r="G3111" s="4">
        <v>89914.08</v>
      </c>
    </row>
    <row r="3112" spans="1:7" x14ac:dyDescent="0.25">
      <c r="A3112" s="2" t="s">
        <v>3017</v>
      </c>
      <c r="B3112" s="3">
        <v>41591</v>
      </c>
      <c r="C3112" s="20" t="str">
        <f>VLOOKUP(D3112,Quotas!A:B,2,FALSE)</f>
        <v>Manager 13</v>
      </c>
      <c r="D3112" s="2" t="s">
        <v>51</v>
      </c>
      <c r="E3112" s="22" t="str">
        <f t="shared" si="48"/>
        <v>Q4</v>
      </c>
      <c r="F3112" s="22" t="str">
        <f>VLOOKUP(C3112,Quotas!R:S,2,FALSE)</f>
        <v>ST</v>
      </c>
      <c r="G3112" s="4">
        <v>13486.2</v>
      </c>
    </row>
    <row r="3113" spans="1:7" x14ac:dyDescent="0.25">
      <c r="A3113" s="2" t="s">
        <v>3795</v>
      </c>
      <c r="B3113" s="3">
        <v>41591</v>
      </c>
      <c r="C3113" s="20" t="str">
        <f>VLOOKUP(D3113,Quotas!A:B,2,FALSE)</f>
        <v>Manager 15</v>
      </c>
      <c r="D3113" s="2" t="s">
        <v>58</v>
      </c>
      <c r="E3113" s="22" t="str">
        <f t="shared" si="48"/>
        <v>Q4</v>
      </c>
      <c r="F3113" s="22" t="str">
        <f>VLOOKUP(C3113,Quotas!R:S,2,FALSE)</f>
        <v>AU</v>
      </c>
      <c r="G3113" s="4">
        <v>32678.11</v>
      </c>
    </row>
    <row r="3114" spans="1:7" x14ac:dyDescent="0.25">
      <c r="A3114" s="2" t="s">
        <v>2542</v>
      </c>
      <c r="B3114" s="3">
        <v>41591</v>
      </c>
      <c r="C3114" s="20" t="str">
        <f>VLOOKUP(D3114,Quotas!A:B,2,FALSE)</f>
        <v>Manager 12</v>
      </c>
      <c r="D3114" s="2" t="s">
        <v>73</v>
      </c>
      <c r="E3114" s="22" t="str">
        <f t="shared" si="48"/>
        <v>Q4</v>
      </c>
      <c r="F3114" s="22" t="str">
        <f>VLOOKUP(C3114,Quotas!R:S,2,FALSE)</f>
        <v>ST</v>
      </c>
      <c r="G3114" s="4">
        <v>21330</v>
      </c>
    </row>
    <row r="3115" spans="1:7" x14ac:dyDescent="0.25">
      <c r="A3115" s="2" t="s">
        <v>2543</v>
      </c>
      <c r="B3115" s="3">
        <v>41591</v>
      </c>
      <c r="C3115" s="20" t="str">
        <f>VLOOKUP(D3115,Quotas!A:B,2,FALSE)</f>
        <v>Manager 12</v>
      </c>
      <c r="D3115" s="2" t="s">
        <v>73</v>
      </c>
      <c r="E3115" s="22" t="str">
        <f t="shared" si="48"/>
        <v>Q4</v>
      </c>
      <c r="F3115" s="22" t="str">
        <f>VLOOKUP(C3115,Quotas!R:S,2,FALSE)</f>
        <v>ST</v>
      </c>
      <c r="G3115" s="4">
        <v>6500</v>
      </c>
    </row>
    <row r="3116" spans="1:7" x14ac:dyDescent="0.25">
      <c r="A3116" s="2" t="s">
        <v>676</v>
      </c>
      <c r="B3116" s="3">
        <v>41591</v>
      </c>
      <c r="C3116" s="20" t="str">
        <f>VLOOKUP(D3116,Quotas!A:B,2,FALSE)</f>
        <v>Manager 5</v>
      </c>
      <c r="D3116" s="2" t="s">
        <v>74</v>
      </c>
      <c r="E3116" s="22" t="str">
        <f t="shared" si="48"/>
        <v>Q4</v>
      </c>
      <c r="F3116" s="22" t="str">
        <f>VLOOKUP(C3116,Quotas!R:S,2,FALSE)</f>
        <v>SE</v>
      </c>
      <c r="G3116" s="4">
        <v>10574.4</v>
      </c>
    </row>
    <row r="3117" spans="1:7" x14ac:dyDescent="0.25">
      <c r="A3117" s="2" t="s">
        <v>2249</v>
      </c>
      <c r="B3117" s="3">
        <v>41592</v>
      </c>
      <c r="C3117" s="20" t="str">
        <f>VLOOKUP(D3117,Quotas!A:B,2,FALSE)</f>
        <v>Manager 9</v>
      </c>
      <c r="D3117" s="2" t="s">
        <v>14</v>
      </c>
      <c r="E3117" s="22" t="str">
        <f t="shared" si="48"/>
        <v>Q4</v>
      </c>
      <c r="F3117" s="22" t="str">
        <f>VLOOKUP(C3117,Quotas!R:S,2,FALSE)</f>
        <v>AU</v>
      </c>
      <c r="G3117" s="4">
        <v>10600</v>
      </c>
    </row>
    <row r="3118" spans="1:7" x14ac:dyDescent="0.25">
      <c r="A3118" s="2" t="s">
        <v>1044</v>
      </c>
      <c r="B3118" s="3">
        <v>41592</v>
      </c>
      <c r="C3118" s="20" t="str">
        <f>VLOOKUP(D3118,Quotas!A:B,2,FALSE)</f>
        <v>Manager 16</v>
      </c>
      <c r="D3118" s="2" t="s">
        <v>118</v>
      </c>
      <c r="E3118" s="22" t="str">
        <f t="shared" si="48"/>
        <v>Q4</v>
      </c>
      <c r="F3118" s="22" t="str">
        <f>VLOOKUP(C3118,Quotas!R:S,2,FALSE)</f>
        <v>SE</v>
      </c>
      <c r="G3118" s="4">
        <v>0</v>
      </c>
    </row>
    <row r="3119" spans="1:7" x14ac:dyDescent="0.25">
      <c r="A3119" s="2" t="s">
        <v>3610</v>
      </c>
      <c r="B3119" s="3">
        <v>41592</v>
      </c>
      <c r="C3119" s="20" t="str">
        <f>VLOOKUP(D3119,Quotas!A:B,2,FALSE)</f>
        <v>Manager 16</v>
      </c>
      <c r="D3119" s="2" t="s">
        <v>134</v>
      </c>
      <c r="E3119" s="22" t="str">
        <f t="shared" si="48"/>
        <v>Q4</v>
      </c>
      <c r="F3119" s="22" t="str">
        <f>VLOOKUP(C3119,Quotas!R:S,2,FALSE)</f>
        <v>SE</v>
      </c>
      <c r="G3119" s="4">
        <v>23191.59</v>
      </c>
    </row>
    <row r="3120" spans="1:7" x14ac:dyDescent="0.25">
      <c r="A3120" s="2" t="s">
        <v>1006</v>
      </c>
      <c r="B3120" s="3">
        <v>41592</v>
      </c>
      <c r="C3120" s="20" t="str">
        <f>VLOOKUP(D3120,Quotas!A:B,2,FALSE)</f>
        <v>Manager 16</v>
      </c>
      <c r="D3120" s="2" t="s">
        <v>139</v>
      </c>
      <c r="E3120" s="22" t="str">
        <f t="shared" si="48"/>
        <v>Q4</v>
      </c>
      <c r="F3120" s="22" t="str">
        <f>VLOOKUP(C3120,Quotas!R:S,2,FALSE)</f>
        <v>SE</v>
      </c>
      <c r="G3120" s="4">
        <v>2800</v>
      </c>
    </row>
    <row r="3121" spans="1:7" x14ac:dyDescent="0.25">
      <c r="A3121" s="2" t="s">
        <v>2979</v>
      </c>
      <c r="B3121" s="3">
        <v>41592</v>
      </c>
      <c r="C3121" s="20" t="str">
        <f>VLOOKUP(D3121,Quotas!A:B,2,FALSE)</f>
        <v>Manager 13</v>
      </c>
      <c r="D3121" s="2" t="s">
        <v>35</v>
      </c>
      <c r="E3121" s="22" t="str">
        <f t="shared" si="48"/>
        <v>Q4</v>
      </c>
      <c r="F3121" s="22" t="str">
        <f>VLOOKUP(C3121,Quotas!R:S,2,FALSE)</f>
        <v>ST</v>
      </c>
      <c r="G3121" s="4">
        <v>0</v>
      </c>
    </row>
    <row r="3122" spans="1:7" x14ac:dyDescent="0.25">
      <c r="A3122" s="2" t="s">
        <v>1529</v>
      </c>
      <c r="B3122" s="3">
        <v>41592</v>
      </c>
      <c r="C3122" s="20" t="str">
        <f>VLOOKUP(D3122,Quotas!A:B,2,FALSE)</f>
        <v>Manager 2</v>
      </c>
      <c r="D3122" s="2" t="s">
        <v>6</v>
      </c>
      <c r="E3122" s="22" t="str">
        <f t="shared" si="48"/>
        <v>Q4</v>
      </c>
      <c r="F3122" s="22" t="str">
        <f>VLOOKUP(C3122,Quotas!R:S,2,FALSE)</f>
        <v>AU</v>
      </c>
      <c r="G3122" s="4">
        <v>12448.8</v>
      </c>
    </row>
    <row r="3123" spans="1:7" x14ac:dyDescent="0.25">
      <c r="A3123" s="2" t="s">
        <v>1544</v>
      </c>
      <c r="B3123" s="3">
        <v>41592</v>
      </c>
      <c r="C3123" s="20" t="str">
        <f>VLOOKUP(D3123,Quotas!A:B,2,FALSE)</f>
        <v>Manager 6</v>
      </c>
      <c r="D3123" s="2" t="s">
        <v>40</v>
      </c>
      <c r="E3123" s="22" t="str">
        <f t="shared" si="48"/>
        <v>Q4</v>
      </c>
      <c r="F3123" s="22" t="str">
        <f>VLOOKUP(C3123,Quotas!R:S,2,FALSE)</f>
        <v>AU</v>
      </c>
      <c r="G3123" s="4">
        <v>7058.31</v>
      </c>
    </row>
    <row r="3124" spans="1:7" x14ac:dyDescent="0.25">
      <c r="A3124" s="2" t="s">
        <v>1249</v>
      </c>
      <c r="B3124" s="3">
        <v>41592</v>
      </c>
      <c r="C3124" s="20" t="str">
        <f>VLOOKUP(D3124,Quotas!A:B,2,FALSE)</f>
        <v>Manager 6</v>
      </c>
      <c r="D3124" s="2" t="s">
        <v>44</v>
      </c>
      <c r="E3124" s="22" t="str">
        <f t="shared" si="48"/>
        <v>Q4</v>
      </c>
      <c r="F3124" s="22" t="str">
        <f>VLOOKUP(C3124,Quotas!R:S,2,FALSE)</f>
        <v>AU</v>
      </c>
      <c r="G3124" s="4">
        <v>249.84</v>
      </c>
    </row>
    <row r="3125" spans="1:7" x14ac:dyDescent="0.25">
      <c r="A3125" s="2" t="s">
        <v>1250</v>
      </c>
      <c r="B3125" s="3">
        <v>41592</v>
      </c>
      <c r="C3125" s="20" t="str">
        <f>VLOOKUP(D3125,Quotas!A:B,2,FALSE)</f>
        <v>Manager 6</v>
      </c>
      <c r="D3125" s="2" t="s">
        <v>44</v>
      </c>
      <c r="E3125" s="22" t="str">
        <f t="shared" si="48"/>
        <v>Q4</v>
      </c>
      <c r="F3125" s="22" t="str">
        <f>VLOOKUP(C3125,Quotas!R:S,2,FALSE)</f>
        <v>AU</v>
      </c>
      <c r="G3125" s="4">
        <v>15561.01</v>
      </c>
    </row>
    <row r="3126" spans="1:7" x14ac:dyDescent="0.25">
      <c r="A3126" s="2" t="s">
        <v>4216</v>
      </c>
      <c r="B3126" s="3">
        <v>41592</v>
      </c>
      <c r="C3126" s="20" t="str">
        <f>VLOOKUP(D3126,Quotas!A:B,2,FALSE)</f>
        <v>Manager 15</v>
      </c>
      <c r="D3126" s="2" t="s">
        <v>61</v>
      </c>
      <c r="E3126" s="22" t="str">
        <f t="shared" si="48"/>
        <v>Q4</v>
      </c>
      <c r="F3126" s="22" t="str">
        <f>VLOOKUP(C3126,Quotas!R:S,2,FALSE)</f>
        <v>AU</v>
      </c>
      <c r="G3126" s="4">
        <v>15561.01</v>
      </c>
    </row>
    <row r="3127" spans="1:7" x14ac:dyDescent="0.25">
      <c r="A3127" s="2" t="s">
        <v>4219</v>
      </c>
      <c r="B3127" s="3">
        <v>41592</v>
      </c>
      <c r="C3127" s="20" t="str">
        <f>VLOOKUP(D3127,Quotas!A:B,2,FALSE)</f>
        <v>Manager 15</v>
      </c>
      <c r="D3127" s="2" t="s">
        <v>61</v>
      </c>
      <c r="E3127" s="22" t="str">
        <f t="shared" si="48"/>
        <v>Q4</v>
      </c>
      <c r="F3127" s="22" t="str">
        <f>VLOOKUP(C3127,Quotas!R:S,2,FALSE)</f>
        <v>AU</v>
      </c>
      <c r="G3127" s="4">
        <v>44089.52</v>
      </c>
    </row>
    <row r="3128" spans="1:7" x14ac:dyDescent="0.25">
      <c r="A3128" s="2" t="s">
        <v>4218</v>
      </c>
      <c r="B3128" s="3">
        <v>41592</v>
      </c>
      <c r="C3128" s="20" t="str">
        <f>VLOOKUP(D3128,Quotas!A:B,2,FALSE)</f>
        <v>Manager 15</v>
      </c>
      <c r="D3128" s="2" t="s">
        <v>64</v>
      </c>
      <c r="E3128" s="22" t="str">
        <f t="shared" si="48"/>
        <v>Q4</v>
      </c>
      <c r="F3128" s="22" t="str">
        <f>VLOOKUP(C3128,Quotas!R:S,2,FALSE)</f>
        <v>AU</v>
      </c>
      <c r="G3128" s="4">
        <v>12900</v>
      </c>
    </row>
    <row r="3129" spans="1:7" x14ac:dyDescent="0.25">
      <c r="A3129" s="2" t="s">
        <v>4217</v>
      </c>
      <c r="B3129" s="3">
        <v>41592</v>
      </c>
      <c r="C3129" s="20" t="str">
        <f>VLOOKUP(D3129,Quotas!A:B,2,FALSE)</f>
        <v>Manager 15</v>
      </c>
      <c r="D3129" s="2" t="s">
        <v>66</v>
      </c>
      <c r="E3129" s="22" t="str">
        <f t="shared" si="48"/>
        <v>Q4</v>
      </c>
      <c r="F3129" s="22" t="str">
        <f>VLOOKUP(C3129,Quotas!R:S,2,FALSE)</f>
        <v>AU</v>
      </c>
      <c r="G3129" s="4">
        <v>15561.01</v>
      </c>
    </row>
    <row r="3130" spans="1:7" x14ac:dyDescent="0.25">
      <c r="A3130" s="2" t="s">
        <v>2544</v>
      </c>
      <c r="B3130" s="3">
        <v>41592</v>
      </c>
      <c r="C3130" s="20" t="str">
        <f>VLOOKUP(D3130,Quotas!A:B,2,FALSE)</f>
        <v>Manager 12</v>
      </c>
      <c r="D3130" s="2" t="s">
        <v>73</v>
      </c>
      <c r="E3130" s="22" t="str">
        <f t="shared" si="48"/>
        <v>Q4</v>
      </c>
      <c r="F3130" s="22" t="str">
        <f>VLOOKUP(C3130,Quotas!R:S,2,FALSE)</f>
        <v>ST</v>
      </c>
      <c r="G3130" s="4">
        <v>13920</v>
      </c>
    </row>
    <row r="3131" spans="1:7" x14ac:dyDescent="0.25">
      <c r="A3131" s="2" t="s">
        <v>472</v>
      </c>
      <c r="B3131" s="3">
        <v>41592</v>
      </c>
      <c r="C3131" s="20" t="str">
        <f>VLOOKUP(D3131,Quotas!A:B,2,FALSE)</f>
        <v>Manager 4</v>
      </c>
      <c r="D3131" s="2" t="s">
        <v>85</v>
      </c>
      <c r="E3131" s="22" t="str">
        <f t="shared" si="48"/>
        <v>Q4</v>
      </c>
      <c r="F3131" s="22" t="str">
        <f>VLOOKUP(C3131,Quotas!R:S,2,FALSE)</f>
        <v>IN</v>
      </c>
      <c r="G3131" s="4">
        <v>9145</v>
      </c>
    </row>
    <row r="3132" spans="1:7" x14ac:dyDescent="0.25">
      <c r="A3132" s="2" t="s">
        <v>1977</v>
      </c>
      <c r="B3132" s="3">
        <v>41592</v>
      </c>
      <c r="C3132" s="20" t="str">
        <f>VLOOKUP(D3132,Quotas!A:B,2,FALSE)</f>
        <v>Manager 4</v>
      </c>
      <c r="D3132" s="2" t="s">
        <v>87</v>
      </c>
      <c r="E3132" s="22" t="str">
        <f t="shared" si="48"/>
        <v>Q4</v>
      </c>
      <c r="F3132" s="22" t="str">
        <f>VLOOKUP(C3132,Quotas!R:S,2,FALSE)</f>
        <v>IN</v>
      </c>
      <c r="G3132" s="4">
        <v>4990.3</v>
      </c>
    </row>
    <row r="3133" spans="1:7" x14ac:dyDescent="0.25">
      <c r="A3133" s="2" t="s">
        <v>486</v>
      </c>
      <c r="B3133" s="3">
        <v>41592</v>
      </c>
      <c r="C3133" s="20" t="str">
        <f>VLOOKUP(D3133,Quotas!A:B,2,FALSE)</f>
        <v>Manager 4</v>
      </c>
      <c r="D3133" s="2" t="s">
        <v>88</v>
      </c>
      <c r="E3133" s="22" t="str">
        <f t="shared" si="48"/>
        <v>Q4</v>
      </c>
      <c r="F3133" s="22" t="str">
        <f>VLOOKUP(C3133,Quotas!R:S,2,FALSE)</f>
        <v>IN</v>
      </c>
      <c r="G3133" s="4">
        <v>10608.2</v>
      </c>
    </row>
    <row r="3134" spans="1:7" x14ac:dyDescent="0.25">
      <c r="A3134" s="2" t="s">
        <v>1867</v>
      </c>
      <c r="B3134" s="3">
        <v>41592</v>
      </c>
      <c r="C3134" s="20" t="str">
        <f>VLOOKUP(D3134,Quotas!A:B,2,FALSE)</f>
        <v>Manager 14</v>
      </c>
      <c r="D3134" s="2" t="s">
        <v>92</v>
      </c>
      <c r="E3134" s="22" t="str">
        <f t="shared" si="48"/>
        <v>Q4</v>
      </c>
      <c r="F3134" s="22" t="str">
        <f>VLOOKUP(C3134,Quotas!R:S,2,FALSE)</f>
        <v>IN</v>
      </c>
      <c r="G3134" s="4">
        <v>1362.6</v>
      </c>
    </row>
    <row r="3135" spans="1:7" x14ac:dyDescent="0.25">
      <c r="A3135" s="2" t="s">
        <v>1868</v>
      </c>
      <c r="B3135" s="3">
        <v>41592</v>
      </c>
      <c r="C3135" s="20" t="str">
        <f>VLOOKUP(D3135,Quotas!A:B,2,FALSE)</f>
        <v>Manager 14</v>
      </c>
      <c r="D3135" s="2" t="s">
        <v>92</v>
      </c>
      <c r="E3135" s="22" t="str">
        <f t="shared" si="48"/>
        <v>Q4</v>
      </c>
      <c r="F3135" s="22" t="str">
        <f>VLOOKUP(C3135,Quotas!R:S,2,FALSE)</f>
        <v>IN</v>
      </c>
      <c r="G3135" s="4">
        <v>3500</v>
      </c>
    </row>
    <row r="3136" spans="1:7" x14ac:dyDescent="0.25">
      <c r="A3136" s="2" t="s">
        <v>1989</v>
      </c>
      <c r="B3136" s="3">
        <v>41593</v>
      </c>
      <c r="C3136" s="20" t="str">
        <f>VLOOKUP(D3136,Quotas!A:B,2,FALSE)</f>
        <v>Manager 14</v>
      </c>
      <c r="D3136" s="2" t="s">
        <v>98</v>
      </c>
      <c r="E3136" s="22" t="str">
        <f t="shared" si="48"/>
        <v>Q4</v>
      </c>
      <c r="F3136" s="22" t="str">
        <f>VLOOKUP(C3136,Quotas!R:S,2,FALSE)</f>
        <v>IN</v>
      </c>
      <c r="G3136" s="4">
        <v>-28325</v>
      </c>
    </row>
    <row r="3137" spans="1:7" x14ac:dyDescent="0.25">
      <c r="A3137" s="2" t="s">
        <v>1990</v>
      </c>
      <c r="B3137" s="3">
        <v>41593</v>
      </c>
      <c r="C3137" s="20" t="str">
        <f>VLOOKUP(D3137,Quotas!A:B,2,FALSE)</f>
        <v>Manager 14</v>
      </c>
      <c r="D3137" s="2" t="s">
        <v>98</v>
      </c>
      <c r="E3137" s="22" t="str">
        <f t="shared" si="48"/>
        <v>Q4</v>
      </c>
      <c r="F3137" s="22" t="str">
        <f>VLOOKUP(C3137,Quotas!R:S,2,FALSE)</f>
        <v>IN</v>
      </c>
      <c r="G3137" s="4">
        <v>14162.5</v>
      </c>
    </row>
    <row r="3138" spans="1:7" x14ac:dyDescent="0.25">
      <c r="A3138" s="2" t="s">
        <v>1730</v>
      </c>
      <c r="B3138" s="3">
        <v>41593</v>
      </c>
      <c r="C3138" s="20" t="str">
        <f>VLOOKUP(D3138,Quotas!A:B,2,FALSE)</f>
        <v>Manager 11</v>
      </c>
      <c r="D3138" s="2" t="s">
        <v>105</v>
      </c>
      <c r="E3138" s="22" t="str">
        <f t="shared" si="48"/>
        <v>Q4</v>
      </c>
      <c r="F3138" s="22" t="str">
        <f>VLOOKUP(C3138,Quotas!R:S,2,FALSE)</f>
        <v>IN</v>
      </c>
      <c r="G3138" s="4">
        <v>7500</v>
      </c>
    </row>
    <row r="3139" spans="1:7" x14ac:dyDescent="0.25">
      <c r="A3139" s="2" t="s">
        <v>2469</v>
      </c>
      <c r="B3139" s="3">
        <v>41593</v>
      </c>
      <c r="C3139" s="20" t="str">
        <f>VLOOKUP(D3139,Quotas!A:B,2,FALSE)</f>
        <v>Manager 11</v>
      </c>
      <c r="D3139" s="2" t="s">
        <v>112</v>
      </c>
      <c r="E3139" s="22" t="str">
        <f t="shared" ref="E3139:E3202" si="49">"Q"&amp;ROUNDUP(MONTH(B3139)/3,0)</f>
        <v>Q4</v>
      </c>
      <c r="F3139" s="22" t="str">
        <f>VLOOKUP(C3139,Quotas!R:S,2,FALSE)</f>
        <v>IN</v>
      </c>
      <c r="G3139" s="4">
        <v>5331.53</v>
      </c>
    </row>
    <row r="3140" spans="1:7" x14ac:dyDescent="0.25">
      <c r="A3140" s="2" t="s">
        <v>2250</v>
      </c>
      <c r="B3140" s="3">
        <v>41593</v>
      </c>
      <c r="C3140" s="20" t="str">
        <f>VLOOKUP(D3140,Quotas!A:B,2,FALSE)</f>
        <v>Manager 9</v>
      </c>
      <c r="D3140" s="2" t="s">
        <v>14</v>
      </c>
      <c r="E3140" s="22" t="str">
        <f t="shared" si="49"/>
        <v>Q4</v>
      </c>
      <c r="F3140" s="22" t="str">
        <f>VLOOKUP(C3140,Quotas!R:S,2,FALSE)</f>
        <v>AU</v>
      </c>
      <c r="G3140" s="4">
        <v>23362.75</v>
      </c>
    </row>
    <row r="3141" spans="1:7" x14ac:dyDescent="0.25">
      <c r="A3141" s="2" t="s">
        <v>2638</v>
      </c>
      <c r="B3141" s="3">
        <v>41593</v>
      </c>
      <c r="C3141" s="20" t="str">
        <f>VLOOKUP(D3141,Quotas!A:B,2,FALSE)</f>
        <v>Manager 12</v>
      </c>
      <c r="D3141" s="2" t="s">
        <v>129</v>
      </c>
      <c r="E3141" s="22" t="str">
        <f t="shared" si="49"/>
        <v>Q4</v>
      </c>
      <c r="F3141" s="22" t="str">
        <f>VLOOKUP(C3141,Quotas!R:S,2,FALSE)</f>
        <v>ST</v>
      </c>
      <c r="G3141" s="4">
        <v>26871</v>
      </c>
    </row>
    <row r="3142" spans="1:7" x14ac:dyDescent="0.25">
      <c r="A3142" s="2" t="s">
        <v>3611</v>
      </c>
      <c r="B3142" s="3">
        <v>41593</v>
      </c>
      <c r="C3142" s="20" t="str">
        <f>VLOOKUP(D3142,Quotas!A:B,2,FALSE)</f>
        <v>Manager 16</v>
      </c>
      <c r="D3142" s="2" t="s">
        <v>135</v>
      </c>
      <c r="E3142" s="22" t="str">
        <f t="shared" si="49"/>
        <v>Q4</v>
      </c>
      <c r="F3142" s="22" t="str">
        <f>VLOOKUP(C3142,Quotas!R:S,2,FALSE)</f>
        <v>SE</v>
      </c>
      <c r="G3142" s="4">
        <v>191.66</v>
      </c>
    </row>
    <row r="3143" spans="1:7" x14ac:dyDescent="0.25">
      <c r="A3143" s="2" t="s">
        <v>2603</v>
      </c>
      <c r="B3143" s="3">
        <v>41593</v>
      </c>
      <c r="C3143" s="20" t="str">
        <f>VLOOKUP(D3143,Quotas!A:B,2,FALSE)</f>
        <v>Manager 12</v>
      </c>
      <c r="D3143" s="2" t="s">
        <v>137</v>
      </c>
      <c r="E3143" s="22" t="str">
        <f t="shared" si="49"/>
        <v>Q4</v>
      </c>
      <c r="F3143" s="22" t="str">
        <f>VLOOKUP(C3143,Quotas!R:S,2,FALSE)</f>
        <v>ST</v>
      </c>
      <c r="G3143" s="4">
        <v>2996.22</v>
      </c>
    </row>
    <row r="3144" spans="1:7" x14ac:dyDescent="0.25">
      <c r="A3144" s="2" t="s">
        <v>1007</v>
      </c>
      <c r="B3144" s="3">
        <v>41593</v>
      </c>
      <c r="C3144" s="20" t="str">
        <f>VLOOKUP(D3144,Quotas!A:B,2,FALSE)</f>
        <v>Manager 16</v>
      </c>
      <c r="D3144" s="2" t="s">
        <v>140</v>
      </c>
      <c r="E3144" s="22" t="str">
        <f t="shared" si="49"/>
        <v>Q4</v>
      </c>
      <c r="F3144" s="22" t="str">
        <f>VLOOKUP(C3144,Quotas!R:S,2,FALSE)</f>
        <v>SE</v>
      </c>
      <c r="G3144" s="4">
        <v>12382.09</v>
      </c>
    </row>
    <row r="3145" spans="1:7" x14ac:dyDescent="0.25">
      <c r="A3145" s="2" t="s">
        <v>3905</v>
      </c>
      <c r="B3145" s="3">
        <v>41593</v>
      </c>
      <c r="C3145" s="20" t="str">
        <f>VLOOKUP(D3145,Quotas!A:B,2,FALSE)</f>
        <v>Manager 13</v>
      </c>
      <c r="D3145" s="2" t="s">
        <v>39</v>
      </c>
      <c r="E3145" s="22" t="str">
        <f t="shared" si="49"/>
        <v>Q4</v>
      </c>
      <c r="F3145" s="22" t="str">
        <f>VLOOKUP(C3145,Quotas!R:S,2,FALSE)</f>
        <v>ST</v>
      </c>
      <c r="G3145" s="4">
        <v>12448.8</v>
      </c>
    </row>
    <row r="3146" spans="1:7" x14ac:dyDescent="0.25">
      <c r="A3146" s="2" t="s">
        <v>1530</v>
      </c>
      <c r="B3146" s="3">
        <v>41593</v>
      </c>
      <c r="C3146" s="20" t="str">
        <f>VLOOKUP(D3146,Quotas!A:B,2,FALSE)</f>
        <v>Manager 2</v>
      </c>
      <c r="D3146" s="2" t="s">
        <v>6</v>
      </c>
      <c r="E3146" s="22" t="str">
        <f t="shared" si="49"/>
        <v>Q4</v>
      </c>
      <c r="F3146" s="22" t="str">
        <f>VLOOKUP(C3146,Quotas!R:S,2,FALSE)</f>
        <v>AU</v>
      </c>
      <c r="G3146" s="4">
        <v>9934.15</v>
      </c>
    </row>
    <row r="3147" spans="1:7" x14ac:dyDescent="0.25">
      <c r="A3147" s="2" t="s">
        <v>1545</v>
      </c>
      <c r="B3147" s="3">
        <v>41593</v>
      </c>
      <c r="C3147" s="20" t="str">
        <f>VLOOKUP(D3147,Quotas!A:B,2,FALSE)</f>
        <v>Manager 6</v>
      </c>
      <c r="D3147" s="2" t="s">
        <v>40</v>
      </c>
      <c r="E3147" s="22" t="str">
        <f t="shared" si="49"/>
        <v>Q4</v>
      </c>
      <c r="F3147" s="22" t="str">
        <f>VLOOKUP(C3147,Quotas!R:S,2,FALSE)</f>
        <v>AU</v>
      </c>
      <c r="G3147" s="4">
        <v>6700.83</v>
      </c>
    </row>
    <row r="3148" spans="1:7" x14ac:dyDescent="0.25">
      <c r="A3148" s="2" t="s">
        <v>1546</v>
      </c>
      <c r="B3148" s="3">
        <v>41593</v>
      </c>
      <c r="C3148" s="20" t="str">
        <f>VLOOKUP(D3148,Quotas!A:B,2,FALSE)</f>
        <v>Manager 6</v>
      </c>
      <c r="D3148" s="2" t="s">
        <v>40</v>
      </c>
      <c r="E3148" s="22" t="str">
        <f t="shared" si="49"/>
        <v>Q4</v>
      </c>
      <c r="F3148" s="22" t="str">
        <f>VLOOKUP(C3148,Quotas!R:S,2,FALSE)</f>
        <v>AU</v>
      </c>
      <c r="G3148" s="4">
        <v>2840</v>
      </c>
    </row>
    <row r="3149" spans="1:7" x14ac:dyDescent="0.25">
      <c r="A3149" s="2" t="s">
        <v>1251</v>
      </c>
      <c r="B3149" s="3">
        <v>41593</v>
      </c>
      <c r="C3149" s="20" t="str">
        <f>VLOOKUP(D3149,Quotas!A:B,2,FALSE)</f>
        <v>Manager 6</v>
      </c>
      <c r="D3149" s="2" t="s">
        <v>44</v>
      </c>
      <c r="E3149" s="22" t="str">
        <f t="shared" si="49"/>
        <v>Q4</v>
      </c>
      <c r="F3149" s="22" t="str">
        <f>VLOOKUP(C3149,Quotas!R:S,2,FALSE)</f>
        <v>AU</v>
      </c>
      <c r="G3149" s="4">
        <v>-37346.410000000003</v>
      </c>
    </row>
    <row r="3150" spans="1:7" x14ac:dyDescent="0.25">
      <c r="A3150" s="2" t="s">
        <v>1252</v>
      </c>
      <c r="B3150" s="3">
        <v>41593</v>
      </c>
      <c r="C3150" s="20" t="str">
        <f>VLOOKUP(D3150,Quotas!A:B,2,FALSE)</f>
        <v>Manager 6</v>
      </c>
      <c r="D3150" s="2" t="s">
        <v>44</v>
      </c>
      <c r="E3150" s="22" t="str">
        <f t="shared" si="49"/>
        <v>Q4</v>
      </c>
      <c r="F3150" s="22" t="str">
        <f>VLOOKUP(C3150,Quotas!R:S,2,FALSE)</f>
        <v>AU</v>
      </c>
      <c r="G3150" s="4">
        <v>-30750</v>
      </c>
    </row>
    <row r="3151" spans="1:7" x14ac:dyDescent="0.25">
      <c r="A3151" s="2" t="s">
        <v>1253</v>
      </c>
      <c r="B3151" s="3">
        <v>41593</v>
      </c>
      <c r="C3151" s="20" t="str">
        <f>VLOOKUP(D3151,Quotas!A:B,2,FALSE)</f>
        <v>Manager 6</v>
      </c>
      <c r="D3151" s="2" t="s">
        <v>44</v>
      </c>
      <c r="E3151" s="22" t="str">
        <f t="shared" si="49"/>
        <v>Q4</v>
      </c>
      <c r="F3151" s="22" t="str">
        <f>VLOOKUP(C3151,Quotas!R:S,2,FALSE)</f>
        <v>AU</v>
      </c>
      <c r="G3151" s="4">
        <v>37319.410000000003</v>
      </c>
    </row>
    <row r="3152" spans="1:7" x14ac:dyDescent="0.25">
      <c r="A3152" s="2" t="s">
        <v>3391</v>
      </c>
      <c r="B3152" s="3">
        <v>41593</v>
      </c>
      <c r="C3152" s="20" t="str">
        <f>VLOOKUP(D3152,Quotas!A:B,2,FALSE)</f>
        <v>Manager 13</v>
      </c>
      <c r="D3152" s="2" t="s">
        <v>50</v>
      </c>
      <c r="E3152" s="22" t="str">
        <f t="shared" si="49"/>
        <v>Q4</v>
      </c>
      <c r="F3152" s="22" t="str">
        <f>VLOOKUP(C3152,Quotas!R:S,2,FALSE)</f>
        <v>ST</v>
      </c>
      <c r="G3152" s="4">
        <v>2107.14</v>
      </c>
    </row>
    <row r="3153" spans="1:7" x14ac:dyDescent="0.25">
      <c r="A3153" s="2" t="s">
        <v>3018</v>
      </c>
      <c r="B3153" s="3">
        <v>41593</v>
      </c>
      <c r="C3153" s="20" t="str">
        <f>VLOOKUP(D3153,Quotas!A:B,2,FALSE)</f>
        <v>Manager 13</v>
      </c>
      <c r="D3153" s="2" t="s">
        <v>52</v>
      </c>
      <c r="E3153" s="22" t="str">
        <f t="shared" si="49"/>
        <v>Q4</v>
      </c>
      <c r="F3153" s="22" t="str">
        <f>VLOOKUP(C3153,Quotas!R:S,2,FALSE)</f>
        <v>ST</v>
      </c>
      <c r="G3153" s="4">
        <v>10374</v>
      </c>
    </row>
    <row r="3154" spans="1:7" x14ac:dyDescent="0.25">
      <c r="A3154" s="2" t="s">
        <v>3931</v>
      </c>
      <c r="B3154" s="3">
        <v>41593</v>
      </c>
      <c r="C3154" s="20" t="str">
        <f>VLOOKUP(D3154,Quotas!A:B,2,FALSE)</f>
        <v>Manager 13</v>
      </c>
      <c r="D3154" s="2" t="s">
        <v>53</v>
      </c>
      <c r="E3154" s="22" t="str">
        <f t="shared" si="49"/>
        <v>Q4</v>
      </c>
      <c r="F3154" s="22" t="str">
        <f>VLOOKUP(C3154,Quotas!R:S,2,FALSE)</f>
        <v>ST</v>
      </c>
      <c r="G3154" s="4">
        <v>5000</v>
      </c>
    </row>
    <row r="3155" spans="1:7" x14ac:dyDescent="0.25">
      <c r="A3155" s="2" t="s">
        <v>3932</v>
      </c>
      <c r="B3155" s="3">
        <v>41593</v>
      </c>
      <c r="C3155" s="20" t="str">
        <f>VLOOKUP(D3155,Quotas!A:B,2,FALSE)</f>
        <v>Manager 13</v>
      </c>
      <c r="D3155" s="2" t="s">
        <v>55</v>
      </c>
      <c r="E3155" s="22" t="str">
        <f t="shared" si="49"/>
        <v>Q4</v>
      </c>
      <c r="F3155" s="22" t="str">
        <f>VLOOKUP(C3155,Quotas!R:S,2,FALSE)</f>
        <v>ST</v>
      </c>
      <c r="G3155" s="4">
        <v>14004.9</v>
      </c>
    </row>
    <row r="3156" spans="1:7" x14ac:dyDescent="0.25">
      <c r="A3156" s="2" t="s">
        <v>4220</v>
      </c>
      <c r="B3156" s="3">
        <v>41593</v>
      </c>
      <c r="C3156" s="20" t="str">
        <f>VLOOKUP(D3156,Quotas!A:B,2,FALSE)</f>
        <v>Manager 15</v>
      </c>
      <c r="D3156" s="2" t="s">
        <v>60</v>
      </c>
      <c r="E3156" s="22" t="str">
        <f t="shared" si="49"/>
        <v>Q4</v>
      </c>
      <c r="F3156" s="22" t="str">
        <f>VLOOKUP(C3156,Quotas!R:S,2,FALSE)</f>
        <v>AU</v>
      </c>
      <c r="G3156" s="4">
        <v>6753.6</v>
      </c>
    </row>
    <row r="3157" spans="1:7" x14ac:dyDescent="0.25">
      <c r="A3157" s="2" t="s">
        <v>4221</v>
      </c>
      <c r="B3157" s="3">
        <v>41593</v>
      </c>
      <c r="C3157" s="20" t="str">
        <f>VLOOKUP(D3157,Quotas!A:B,2,FALSE)</f>
        <v>Manager 15</v>
      </c>
      <c r="D3157" s="2" t="s">
        <v>61</v>
      </c>
      <c r="E3157" s="22" t="str">
        <f t="shared" si="49"/>
        <v>Q4</v>
      </c>
      <c r="F3157" s="22" t="str">
        <f>VLOOKUP(C3157,Quotas!R:S,2,FALSE)</f>
        <v>AU</v>
      </c>
      <c r="G3157" s="4">
        <v>53944.82</v>
      </c>
    </row>
    <row r="3158" spans="1:7" x14ac:dyDescent="0.25">
      <c r="A3158" s="2" t="s">
        <v>4222</v>
      </c>
      <c r="B3158" s="3">
        <v>41593</v>
      </c>
      <c r="C3158" s="20" t="str">
        <f>VLOOKUP(D3158,Quotas!A:B,2,FALSE)</f>
        <v>Manager 15</v>
      </c>
      <c r="D3158" s="2" t="s">
        <v>61</v>
      </c>
      <c r="E3158" s="22" t="str">
        <f t="shared" si="49"/>
        <v>Q4</v>
      </c>
      <c r="F3158" s="22" t="str">
        <f>VLOOKUP(C3158,Quotas!R:S,2,FALSE)</f>
        <v>AU</v>
      </c>
      <c r="G3158" s="4">
        <v>12448.8</v>
      </c>
    </row>
    <row r="3159" spans="1:7" x14ac:dyDescent="0.25">
      <c r="A3159" s="2" t="s">
        <v>677</v>
      </c>
      <c r="B3159" s="3">
        <v>41593</v>
      </c>
      <c r="C3159" s="20" t="str">
        <f>VLOOKUP(D3159,Quotas!A:B,2,FALSE)</f>
        <v>Manager 5</v>
      </c>
      <c r="D3159" s="2" t="s">
        <v>74</v>
      </c>
      <c r="E3159" s="22" t="str">
        <f t="shared" si="49"/>
        <v>Q4</v>
      </c>
      <c r="F3159" s="22" t="str">
        <f>VLOOKUP(C3159,Quotas!R:S,2,FALSE)</f>
        <v>SE</v>
      </c>
      <c r="G3159" s="4">
        <v>1419.99</v>
      </c>
    </row>
    <row r="3160" spans="1:7" x14ac:dyDescent="0.25">
      <c r="A3160" s="2" t="s">
        <v>407</v>
      </c>
      <c r="B3160" s="3">
        <v>41593</v>
      </c>
      <c r="C3160" s="20" t="str">
        <f>VLOOKUP(D3160,Quotas!A:B,2,FALSE)</f>
        <v>Manager 3</v>
      </c>
      <c r="D3160" s="2" t="s">
        <v>76</v>
      </c>
      <c r="E3160" s="22" t="str">
        <f t="shared" si="49"/>
        <v>Q4</v>
      </c>
      <c r="F3160" s="22" t="str">
        <f>VLOOKUP(C3160,Quotas!R:S,2,FALSE)</f>
        <v>SE</v>
      </c>
      <c r="G3160" s="4">
        <v>11091.24</v>
      </c>
    </row>
    <row r="3161" spans="1:7" x14ac:dyDescent="0.25">
      <c r="A3161" s="2" t="s">
        <v>215</v>
      </c>
      <c r="B3161" s="3">
        <v>41593</v>
      </c>
      <c r="C3161" s="20" t="str">
        <f>VLOOKUP(D3161,Quotas!A:B,2,FALSE)</f>
        <v>Manager 2</v>
      </c>
      <c r="D3161" s="2" t="s">
        <v>10</v>
      </c>
      <c r="E3161" s="22" t="str">
        <f t="shared" si="49"/>
        <v>Q4</v>
      </c>
      <c r="F3161" s="22" t="str">
        <f>VLOOKUP(C3161,Quotas!R:S,2,FALSE)</f>
        <v>AU</v>
      </c>
      <c r="G3161" s="4">
        <v>10892.7</v>
      </c>
    </row>
    <row r="3162" spans="1:7" x14ac:dyDescent="0.25">
      <c r="A3162" s="2" t="s">
        <v>448</v>
      </c>
      <c r="B3162" s="3">
        <v>41593</v>
      </c>
      <c r="C3162" s="20" t="str">
        <f>VLOOKUP(D3162,Quotas!A:B,2,FALSE)</f>
        <v>Manager 3</v>
      </c>
      <c r="D3162" s="2" t="s">
        <v>82</v>
      </c>
      <c r="E3162" s="22" t="str">
        <f t="shared" si="49"/>
        <v>Q4</v>
      </c>
      <c r="F3162" s="22" t="str">
        <f>VLOOKUP(C3162,Quotas!R:S,2,FALSE)</f>
        <v>SE</v>
      </c>
      <c r="G3162" s="4">
        <v>14250</v>
      </c>
    </row>
    <row r="3163" spans="1:7" x14ac:dyDescent="0.25">
      <c r="A3163" s="2" t="s">
        <v>449</v>
      </c>
      <c r="B3163" s="3">
        <v>41593</v>
      </c>
      <c r="C3163" s="20" t="str">
        <f>VLOOKUP(D3163,Quotas!A:B,2,FALSE)</f>
        <v>Manager 3</v>
      </c>
      <c r="D3163" s="2" t="s">
        <v>82</v>
      </c>
      <c r="E3163" s="22" t="str">
        <f t="shared" si="49"/>
        <v>Q4</v>
      </c>
      <c r="F3163" s="22" t="str">
        <f>VLOOKUP(C3163,Quotas!R:S,2,FALSE)</f>
        <v>SE</v>
      </c>
      <c r="G3163" s="4">
        <v>0</v>
      </c>
    </row>
    <row r="3164" spans="1:7" x14ac:dyDescent="0.25">
      <c r="A3164" s="2" t="s">
        <v>1971</v>
      </c>
      <c r="B3164" s="3">
        <v>41593</v>
      </c>
      <c r="C3164" s="20" t="str">
        <f>VLOOKUP(D3164,Quotas!A:B,2,FALSE)</f>
        <v>Manager 4</v>
      </c>
      <c r="D3164" s="2" t="s">
        <v>87</v>
      </c>
      <c r="E3164" s="22" t="str">
        <f t="shared" si="49"/>
        <v>Q4</v>
      </c>
      <c r="F3164" s="22" t="str">
        <f>VLOOKUP(C3164,Quotas!R:S,2,FALSE)</f>
        <v>IN</v>
      </c>
      <c r="G3164" s="4">
        <v>5833.33</v>
      </c>
    </row>
    <row r="3165" spans="1:7" x14ac:dyDescent="0.25">
      <c r="A3165" s="2" t="s">
        <v>2251</v>
      </c>
      <c r="B3165" s="3">
        <v>41594</v>
      </c>
      <c r="C3165" s="20" t="str">
        <f>VLOOKUP(D3165,Quotas!A:B,2,FALSE)</f>
        <v>Manager 9</v>
      </c>
      <c r="D3165" s="2" t="s">
        <v>14</v>
      </c>
      <c r="E3165" s="22" t="str">
        <f t="shared" si="49"/>
        <v>Q4</v>
      </c>
      <c r="F3165" s="22" t="str">
        <f>VLOOKUP(C3165,Quotas!R:S,2,FALSE)</f>
        <v>AU</v>
      </c>
      <c r="G3165" s="4">
        <v>12967.5</v>
      </c>
    </row>
    <row r="3166" spans="1:7" x14ac:dyDescent="0.25">
      <c r="A3166" s="2" t="s">
        <v>216</v>
      </c>
      <c r="B3166" s="3">
        <v>41594</v>
      </c>
      <c r="C3166" s="20" t="str">
        <f>VLOOKUP(D3166,Quotas!A:B,2,FALSE)</f>
        <v>Manager 2</v>
      </c>
      <c r="D3166" s="2" t="s">
        <v>8</v>
      </c>
      <c r="E3166" s="22" t="str">
        <f t="shared" si="49"/>
        <v>Q4</v>
      </c>
      <c r="F3166" s="22" t="str">
        <f>VLOOKUP(C3166,Quotas!R:S,2,FALSE)</f>
        <v>AU</v>
      </c>
      <c r="G3166" s="4">
        <v>12967.5</v>
      </c>
    </row>
    <row r="3167" spans="1:7" x14ac:dyDescent="0.25">
      <c r="A3167" s="2" t="s">
        <v>1008</v>
      </c>
      <c r="B3167" s="3">
        <v>41595</v>
      </c>
      <c r="C3167" s="20" t="str">
        <f>VLOOKUP(D3167,Quotas!A:B,2,FALSE)</f>
        <v>Manager 16</v>
      </c>
      <c r="D3167" s="2" t="s">
        <v>139</v>
      </c>
      <c r="E3167" s="22" t="str">
        <f t="shared" si="49"/>
        <v>Q4</v>
      </c>
      <c r="F3167" s="22" t="str">
        <f>VLOOKUP(C3167,Quotas!R:S,2,FALSE)</f>
        <v>SE</v>
      </c>
      <c r="G3167" s="4">
        <v>9848.4599999999991</v>
      </c>
    </row>
    <row r="3168" spans="1:7" x14ac:dyDescent="0.25">
      <c r="A3168" s="2" t="s">
        <v>2252</v>
      </c>
      <c r="B3168" s="3">
        <v>41595</v>
      </c>
      <c r="C3168" s="20" t="str">
        <f>VLOOKUP(D3168,Quotas!A:B,2,FALSE)</f>
        <v>Manager 9</v>
      </c>
      <c r="D3168" s="2" t="s">
        <v>22</v>
      </c>
      <c r="E3168" s="22" t="str">
        <f t="shared" si="49"/>
        <v>Q4</v>
      </c>
      <c r="F3168" s="22" t="str">
        <f>VLOOKUP(C3168,Quotas!R:S,2,FALSE)</f>
        <v>AU</v>
      </c>
      <c r="G3168" s="4">
        <v>12448.8</v>
      </c>
    </row>
    <row r="3169" spans="1:7" x14ac:dyDescent="0.25">
      <c r="A3169" s="2" t="s">
        <v>1254</v>
      </c>
      <c r="B3169" s="3">
        <v>41595</v>
      </c>
      <c r="C3169" s="20" t="str">
        <f>VLOOKUP(D3169,Quotas!A:B,2,FALSE)</f>
        <v>Manager 6</v>
      </c>
      <c r="D3169" s="2" t="s">
        <v>45</v>
      </c>
      <c r="E3169" s="22" t="str">
        <f t="shared" si="49"/>
        <v>Q4</v>
      </c>
      <c r="F3169" s="22" t="str">
        <f>VLOOKUP(C3169,Quotas!R:S,2,FALSE)</f>
        <v>AU</v>
      </c>
      <c r="G3169" s="4">
        <v>17117.11</v>
      </c>
    </row>
    <row r="3170" spans="1:7" x14ac:dyDescent="0.25">
      <c r="A3170" s="2" t="s">
        <v>2470</v>
      </c>
      <c r="B3170" s="3">
        <v>41596</v>
      </c>
      <c r="C3170" s="20" t="str">
        <f>VLOOKUP(D3170,Quotas!A:B,2,FALSE)</f>
        <v>Manager 11</v>
      </c>
      <c r="D3170" s="2" t="s">
        <v>112</v>
      </c>
      <c r="E3170" s="22" t="str">
        <f t="shared" si="49"/>
        <v>Q4</v>
      </c>
      <c r="F3170" s="22" t="str">
        <f>VLOOKUP(C3170,Quotas!R:S,2,FALSE)</f>
        <v>IN</v>
      </c>
      <c r="G3170" s="4">
        <v>9850</v>
      </c>
    </row>
    <row r="3171" spans="1:7" x14ac:dyDescent="0.25">
      <c r="A3171" s="2" t="s">
        <v>1045</v>
      </c>
      <c r="B3171" s="3">
        <v>41596</v>
      </c>
      <c r="C3171" s="20" t="str">
        <f>VLOOKUP(D3171,Quotas!A:B,2,FALSE)</f>
        <v>Manager 16</v>
      </c>
      <c r="D3171" s="2" t="s">
        <v>118</v>
      </c>
      <c r="E3171" s="22" t="str">
        <f t="shared" si="49"/>
        <v>Q4</v>
      </c>
      <c r="F3171" s="22" t="str">
        <f>VLOOKUP(C3171,Quotas!R:S,2,FALSE)</f>
        <v>SE</v>
      </c>
      <c r="G3171" s="4">
        <v>9642.5300000000007</v>
      </c>
    </row>
    <row r="3172" spans="1:7" x14ac:dyDescent="0.25">
      <c r="A3172" s="2" t="s">
        <v>916</v>
      </c>
      <c r="B3172" s="3">
        <v>41596</v>
      </c>
      <c r="C3172" s="20" t="str">
        <f>VLOOKUP(D3172,Quotas!A:B,2,FALSE)</f>
        <v>Manager 5</v>
      </c>
      <c r="D3172" s="2" t="s">
        <v>119</v>
      </c>
      <c r="E3172" s="22" t="str">
        <f t="shared" si="49"/>
        <v>Q4</v>
      </c>
      <c r="F3172" s="22" t="str">
        <f>VLOOKUP(C3172,Quotas!R:S,2,FALSE)</f>
        <v>SE</v>
      </c>
      <c r="G3172" s="4">
        <v>10992.68</v>
      </c>
    </row>
    <row r="3173" spans="1:7" x14ac:dyDescent="0.25">
      <c r="A3173" s="2" t="s">
        <v>2642</v>
      </c>
      <c r="B3173" s="3">
        <v>41596</v>
      </c>
      <c r="C3173" s="20" t="str">
        <f>VLOOKUP(D3173,Quotas!A:B,2,FALSE)</f>
        <v>Manager 12</v>
      </c>
      <c r="D3173" s="2" t="s">
        <v>129</v>
      </c>
      <c r="E3173" s="22" t="str">
        <f t="shared" si="49"/>
        <v>Q4</v>
      </c>
      <c r="F3173" s="22" t="str">
        <f>VLOOKUP(C3173,Quotas!R:S,2,FALSE)</f>
        <v>ST</v>
      </c>
      <c r="G3173" s="4">
        <v>11000</v>
      </c>
    </row>
    <row r="3174" spans="1:7" x14ac:dyDescent="0.25">
      <c r="A3174" s="2" t="s">
        <v>2643</v>
      </c>
      <c r="B3174" s="3">
        <v>41596</v>
      </c>
      <c r="C3174" s="20" t="str">
        <f>VLOOKUP(D3174,Quotas!A:B,2,FALSE)</f>
        <v>Manager 12</v>
      </c>
      <c r="D3174" s="2" t="s">
        <v>129</v>
      </c>
      <c r="E3174" s="22" t="str">
        <f t="shared" si="49"/>
        <v>Q4</v>
      </c>
      <c r="F3174" s="22" t="str">
        <f>VLOOKUP(C3174,Quotas!R:S,2,FALSE)</f>
        <v>ST</v>
      </c>
      <c r="G3174" s="4">
        <v>3000</v>
      </c>
    </row>
    <row r="3175" spans="1:7" x14ac:dyDescent="0.25">
      <c r="A3175" s="2" t="s">
        <v>3612</v>
      </c>
      <c r="B3175" s="3">
        <v>41596</v>
      </c>
      <c r="C3175" s="20" t="str">
        <f>VLOOKUP(D3175,Quotas!A:B,2,FALSE)</f>
        <v>Manager 16</v>
      </c>
      <c r="D3175" s="2" t="s">
        <v>134</v>
      </c>
      <c r="E3175" s="22" t="str">
        <f t="shared" si="49"/>
        <v>Q4</v>
      </c>
      <c r="F3175" s="22" t="str">
        <f>VLOOKUP(C3175,Quotas!R:S,2,FALSE)</f>
        <v>SE</v>
      </c>
      <c r="G3175" s="4">
        <v>710</v>
      </c>
    </row>
    <row r="3176" spans="1:7" x14ac:dyDescent="0.25">
      <c r="A3176" s="2" t="s">
        <v>2604</v>
      </c>
      <c r="B3176" s="3">
        <v>41596</v>
      </c>
      <c r="C3176" s="20" t="str">
        <f>VLOOKUP(D3176,Quotas!A:B,2,FALSE)</f>
        <v>Manager 12</v>
      </c>
      <c r="D3176" s="2" t="s">
        <v>137</v>
      </c>
      <c r="E3176" s="22" t="str">
        <f t="shared" si="49"/>
        <v>Q4</v>
      </c>
      <c r="F3176" s="22" t="str">
        <f>VLOOKUP(C3176,Quotas!R:S,2,FALSE)</f>
        <v>ST</v>
      </c>
      <c r="G3176" s="4">
        <v>0</v>
      </c>
    </row>
    <row r="3177" spans="1:7" x14ac:dyDescent="0.25">
      <c r="A3177" s="2" t="s">
        <v>1010</v>
      </c>
      <c r="B3177" s="3">
        <v>41596</v>
      </c>
      <c r="C3177" s="20" t="str">
        <f>VLOOKUP(D3177,Quotas!A:B,2,FALSE)</f>
        <v>Manager 16</v>
      </c>
      <c r="D3177" s="2" t="s">
        <v>139</v>
      </c>
      <c r="E3177" s="22" t="str">
        <f t="shared" si="49"/>
        <v>Q4</v>
      </c>
      <c r="F3177" s="22" t="str">
        <f>VLOOKUP(C3177,Quotas!R:S,2,FALSE)</f>
        <v>SE</v>
      </c>
      <c r="G3177" s="4">
        <v>10512.52</v>
      </c>
    </row>
    <row r="3178" spans="1:7" x14ac:dyDescent="0.25">
      <c r="A3178" s="2" t="s">
        <v>1009</v>
      </c>
      <c r="B3178" s="3">
        <v>41596</v>
      </c>
      <c r="C3178" s="20" t="str">
        <f>VLOOKUP(D3178,Quotas!A:B,2,FALSE)</f>
        <v>Manager 16</v>
      </c>
      <c r="D3178" s="2" t="s">
        <v>141</v>
      </c>
      <c r="E3178" s="22" t="str">
        <f t="shared" si="49"/>
        <v>Q4</v>
      </c>
      <c r="F3178" s="22" t="str">
        <f>VLOOKUP(C3178,Quotas!R:S,2,FALSE)</f>
        <v>SE</v>
      </c>
      <c r="G3178" s="4">
        <v>12382.09</v>
      </c>
    </row>
    <row r="3179" spans="1:7" x14ac:dyDescent="0.25">
      <c r="A3179" s="2" t="s">
        <v>2253</v>
      </c>
      <c r="B3179" s="3">
        <v>41596</v>
      </c>
      <c r="C3179" s="20" t="str">
        <f>VLOOKUP(D3179,Quotas!A:B,2,FALSE)</f>
        <v>Manager 9</v>
      </c>
      <c r="D3179" s="2" t="s">
        <v>21</v>
      </c>
      <c r="E3179" s="22" t="str">
        <f t="shared" si="49"/>
        <v>Q4</v>
      </c>
      <c r="F3179" s="22" t="str">
        <f>VLOOKUP(C3179,Quotas!R:S,2,FALSE)</f>
        <v>AU</v>
      </c>
      <c r="G3179" s="4">
        <v>10100</v>
      </c>
    </row>
    <row r="3180" spans="1:7" x14ac:dyDescent="0.25">
      <c r="A3180" s="2" t="s">
        <v>3484</v>
      </c>
      <c r="B3180" s="3">
        <v>41596</v>
      </c>
      <c r="C3180" s="20" t="str">
        <f>VLOOKUP(D3180,Quotas!A:B,2,FALSE)</f>
        <v>Manager 6</v>
      </c>
      <c r="D3180" s="2" t="s">
        <v>41</v>
      </c>
      <c r="E3180" s="22" t="str">
        <f t="shared" si="49"/>
        <v>Q4</v>
      </c>
      <c r="F3180" s="22" t="str">
        <f>VLOOKUP(C3180,Quotas!R:S,2,FALSE)</f>
        <v>AU</v>
      </c>
      <c r="G3180" s="4">
        <v>0</v>
      </c>
    </row>
    <row r="3181" spans="1:7" x14ac:dyDescent="0.25">
      <c r="A3181" s="2" t="s">
        <v>1255</v>
      </c>
      <c r="B3181" s="3">
        <v>41596</v>
      </c>
      <c r="C3181" s="20" t="str">
        <f>VLOOKUP(D3181,Quotas!A:B,2,FALSE)</f>
        <v>Manager 6</v>
      </c>
      <c r="D3181" s="2" t="s">
        <v>46</v>
      </c>
      <c r="E3181" s="22" t="str">
        <f t="shared" si="49"/>
        <v>Q4</v>
      </c>
      <c r="F3181" s="22" t="str">
        <f>VLOOKUP(C3181,Quotas!R:S,2,FALSE)</f>
        <v>AU</v>
      </c>
      <c r="G3181" s="4">
        <v>259.35000000000002</v>
      </c>
    </row>
    <row r="3182" spans="1:7" x14ac:dyDescent="0.25">
      <c r="A3182" s="2" t="s">
        <v>217</v>
      </c>
      <c r="B3182" s="3">
        <v>41596</v>
      </c>
      <c r="C3182" s="20" t="str">
        <f>VLOOKUP(D3182,Quotas!A:B,2,FALSE)</f>
        <v>Manager 2</v>
      </c>
      <c r="D3182" s="2" t="s">
        <v>8</v>
      </c>
      <c r="E3182" s="22" t="str">
        <f t="shared" si="49"/>
        <v>Q4</v>
      </c>
      <c r="F3182" s="22" t="str">
        <f>VLOOKUP(C3182,Quotas!R:S,2,FALSE)</f>
        <v>AU</v>
      </c>
      <c r="G3182" s="4">
        <v>10892.7</v>
      </c>
    </row>
    <row r="3183" spans="1:7" x14ac:dyDescent="0.25">
      <c r="A3183" s="2" t="s">
        <v>4224</v>
      </c>
      <c r="B3183" s="3">
        <v>41596</v>
      </c>
      <c r="C3183" s="20" t="str">
        <f>VLOOKUP(D3183,Quotas!A:B,2,FALSE)</f>
        <v>Manager 15</v>
      </c>
      <c r="D3183" s="2" t="s">
        <v>61</v>
      </c>
      <c r="E3183" s="22" t="str">
        <f t="shared" si="49"/>
        <v>Q4</v>
      </c>
      <c r="F3183" s="22" t="str">
        <f>VLOOKUP(C3183,Quotas!R:S,2,FALSE)</f>
        <v>AU</v>
      </c>
      <c r="G3183" s="4">
        <v>1556.1</v>
      </c>
    </row>
    <row r="3184" spans="1:7" x14ac:dyDescent="0.25">
      <c r="A3184" s="2" t="s">
        <v>4223</v>
      </c>
      <c r="B3184" s="3">
        <v>41596</v>
      </c>
      <c r="C3184" s="20" t="str">
        <f>VLOOKUP(D3184,Quotas!A:B,2,FALSE)</f>
        <v>Manager 15</v>
      </c>
      <c r="D3184" s="2" t="s">
        <v>64</v>
      </c>
      <c r="E3184" s="22" t="str">
        <f t="shared" si="49"/>
        <v>Q4</v>
      </c>
      <c r="F3184" s="22" t="str">
        <f>VLOOKUP(C3184,Quotas!R:S,2,FALSE)</f>
        <v>AU</v>
      </c>
      <c r="G3184" s="4">
        <v>0</v>
      </c>
    </row>
    <row r="3185" spans="1:7" x14ac:dyDescent="0.25">
      <c r="A3185" s="2" t="s">
        <v>678</v>
      </c>
      <c r="B3185" s="3">
        <v>41596</v>
      </c>
      <c r="C3185" s="20" t="str">
        <f>VLOOKUP(D3185,Quotas!A:B,2,FALSE)</f>
        <v>Manager 5</v>
      </c>
      <c r="D3185" s="2" t="s">
        <v>74</v>
      </c>
      <c r="E3185" s="22" t="str">
        <f t="shared" si="49"/>
        <v>Q4</v>
      </c>
      <c r="F3185" s="22" t="str">
        <f>VLOOKUP(C3185,Quotas!R:S,2,FALSE)</f>
        <v>SE</v>
      </c>
      <c r="G3185" s="4">
        <v>2141.3200000000002</v>
      </c>
    </row>
    <row r="3186" spans="1:7" x14ac:dyDescent="0.25">
      <c r="A3186" s="2" t="s">
        <v>679</v>
      </c>
      <c r="B3186" s="3">
        <v>41596</v>
      </c>
      <c r="C3186" s="20" t="str">
        <f>VLOOKUP(D3186,Quotas!A:B,2,FALSE)</f>
        <v>Manager 5</v>
      </c>
      <c r="D3186" s="2" t="s">
        <v>74</v>
      </c>
      <c r="E3186" s="22" t="str">
        <f t="shared" si="49"/>
        <v>Q4</v>
      </c>
      <c r="F3186" s="22" t="str">
        <f>VLOOKUP(C3186,Quotas!R:S,2,FALSE)</f>
        <v>SE</v>
      </c>
      <c r="G3186" s="4">
        <v>35450</v>
      </c>
    </row>
    <row r="3187" spans="1:7" x14ac:dyDescent="0.25">
      <c r="A3187" s="2" t="s">
        <v>680</v>
      </c>
      <c r="B3187" s="3">
        <v>41596</v>
      </c>
      <c r="C3187" s="20" t="str">
        <f>VLOOKUP(D3187,Quotas!A:B,2,FALSE)</f>
        <v>Manager 5</v>
      </c>
      <c r="D3187" s="2" t="s">
        <v>74</v>
      </c>
      <c r="E3187" s="22" t="str">
        <f t="shared" si="49"/>
        <v>Q4</v>
      </c>
      <c r="F3187" s="22" t="str">
        <f>VLOOKUP(C3187,Quotas!R:S,2,FALSE)</f>
        <v>SE</v>
      </c>
      <c r="G3187" s="4">
        <v>1100</v>
      </c>
    </row>
    <row r="3188" spans="1:7" x14ac:dyDescent="0.25">
      <c r="A3188" s="2" t="s">
        <v>408</v>
      </c>
      <c r="B3188" s="3">
        <v>41596</v>
      </c>
      <c r="C3188" s="20" t="str">
        <f>VLOOKUP(D3188,Quotas!A:B,2,FALSE)</f>
        <v>Manager 3</v>
      </c>
      <c r="D3188" s="2" t="s">
        <v>77</v>
      </c>
      <c r="E3188" s="22" t="str">
        <f t="shared" si="49"/>
        <v>Q4</v>
      </c>
      <c r="F3188" s="22" t="str">
        <f>VLOOKUP(C3188,Quotas!R:S,2,FALSE)</f>
        <v>SE</v>
      </c>
      <c r="G3188" s="4">
        <v>4710.95</v>
      </c>
    </row>
    <row r="3189" spans="1:7" x14ac:dyDescent="0.25">
      <c r="A3189" s="2" t="s">
        <v>1796</v>
      </c>
      <c r="B3189" s="3">
        <v>41596</v>
      </c>
      <c r="C3189" s="20" t="str">
        <f>VLOOKUP(D3189,Quotas!A:B,2,FALSE)</f>
        <v>Manager 14</v>
      </c>
      <c r="D3189" s="2" t="s">
        <v>97</v>
      </c>
      <c r="E3189" s="22" t="str">
        <f t="shared" si="49"/>
        <v>Q4</v>
      </c>
      <c r="F3189" s="22" t="str">
        <f>VLOOKUP(C3189,Quotas!R:S,2,FALSE)</f>
        <v>IN</v>
      </c>
      <c r="G3189" s="4">
        <v>3475.1</v>
      </c>
    </row>
    <row r="3190" spans="1:7" x14ac:dyDescent="0.25">
      <c r="A3190" s="2" t="s">
        <v>2511</v>
      </c>
      <c r="B3190" s="3">
        <v>41597</v>
      </c>
      <c r="C3190" s="20" t="str">
        <f>VLOOKUP(D3190,Quotas!A:B,2,FALSE)</f>
        <v>Manager 11</v>
      </c>
      <c r="D3190" s="2" t="s">
        <v>113</v>
      </c>
      <c r="E3190" s="22" t="str">
        <f t="shared" si="49"/>
        <v>Q4</v>
      </c>
      <c r="F3190" s="22" t="str">
        <f>VLOOKUP(C3190,Quotas!R:S,2,FALSE)</f>
        <v>IN</v>
      </c>
      <c r="G3190" s="4">
        <v>3500</v>
      </c>
    </row>
    <row r="3191" spans="1:7" x14ac:dyDescent="0.25">
      <c r="A3191" s="2" t="s">
        <v>2644</v>
      </c>
      <c r="B3191" s="3">
        <v>41597</v>
      </c>
      <c r="C3191" s="20" t="str">
        <f>VLOOKUP(D3191,Quotas!A:B,2,FALSE)</f>
        <v>Manager 12</v>
      </c>
      <c r="D3191" s="2" t="s">
        <v>129</v>
      </c>
      <c r="E3191" s="22" t="str">
        <f t="shared" si="49"/>
        <v>Q4</v>
      </c>
      <c r="F3191" s="22" t="str">
        <f>VLOOKUP(C3191,Quotas!R:S,2,FALSE)</f>
        <v>ST</v>
      </c>
      <c r="G3191" s="4">
        <v>0</v>
      </c>
    </row>
    <row r="3192" spans="1:7" x14ac:dyDescent="0.25">
      <c r="A3192" s="2" t="s">
        <v>1011</v>
      </c>
      <c r="B3192" s="3">
        <v>41597</v>
      </c>
      <c r="C3192" s="20" t="str">
        <f>VLOOKUP(D3192,Quotas!A:B,2,FALSE)</f>
        <v>Manager 16</v>
      </c>
      <c r="D3192" s="2" t="s">
        <v>143</v>
      </c>
      <c r="E3192" s="22" t="str">
        <f t="shared" si="49"/>
        <v>Q4</v>
      </c>
      <c r="F3192" s="22" t="str">
        <f>VLOOKUP(C3192,Quotas!R:S,2,FALSE)</f>
        <v>SE</v>
      </c>
      <c r="G3192" s="4">
        <v>1389.41</v>
      </c>
    </row>
    <row r="3193" spans="1:7" x14ac:dyDescent="0.25">
      <c r="A3193" s="2" t="s">
        <v>2254</v>
      </c>
      <c r="B3193" s="3">
        <v>41597</v>
      </c>
      <c r="C3193" s="20" t="str">
        <f>VLOOKUP(D3193,Quotas!A:B,2,FALSE)</f>
        <v>Manager 9</v>
      </c>
      <c r="D3193" s="2" t="s">
        <v>20</v>
      </c>
      <c r="E3193" s="22" t="str">
        <f t="shared" si="49"/>
        <v>Q4</v>
      </c>
      <c r="F3193" s="22" t="str">
        <f>VLOOKUP(C3193,Quotas!R:S,2,FALSE)</f>
        <v>AU</v>
      </c>
      <c r="G3193" s="4">
        <v>12448.8</v>
      </c>
    </row>
    <row r="3194" spans="1:7" x14ac:dyDescent="0.25">
      <c r="A3194" s="2" t="s">
        <v>2980</v>
      </c>
      <c r="B3194" s="3">
        <v>41597</v>
      </c>
      <c r="C3194" s="20" t="str">
        <f>VLOOKUP(D3194,Quotas!A:B,2,FALSE)</f>
        <v>Manager 13</v>
      </c>
      <c r="D3194" s="2" t="s">
        <v>35</v>
      </c>
      <c r="E3194" s="22" t="str">
        <f t="shared" si="49"/>
        <v>Q4</v>
      </c>
      <c r="F3194" s="22" t="str">
        <f>VLOOKUP(C3194,Quotas!R:S,2,FALSE)</f>
        <v>ST</v>
      </c>
      <c r="G3194" s="4">
        <v>20748.009999999998</v>
      </c>
    </row>
    <row r="3195" spans="1:7" x14ac:dyDescent="0.25">
      <c r="A3195" s="2" t="s">
        <v>2981</v>
      </c>
      <c r="B3195" s="3">
        <v>41597</v>
      </c>
      <c r="C3195" s="20" t="str">
        <f>VLOOKUP(D3195,Quotas!A:B,2,FALSE)</f>
        <v>Manager 13</v>
      </c>
      <c r="D3195" s="2" t="s">
        <v>35</v>
      </c>
      <c r="E3195" s="22" t="str">
        <f t="shared" si="49"/>
        <v>Q4</v>
      </c>
      <c r="F3195" s="22" t="str">
        <f>VLOOKUP(C3195,Quotas!R:S,2,FALSE)</f>
        <v>ST</v>
      </c>
      <c r="G3195" s="4">
        <v>14938.57</v>
      </c>
    </row>
    <row r="3196" spans="1:7" x14ac:dyDescent="0.25">
      <c r="A3196" s="2" t="s">
        <v>1547</v>
      </c>
      <c r="B3196" s="3">
        <v>41597</v>
      </c>
      <c r="C3196" s="20" t="str">
        <f>VLOOKUP(D3196,Quotas!A:B,2,FALSE)</f>
        <v>Manager 6</v>
      </c>
      <c r="D3196" s="2" t="s">
        <v>40</v>
      </c>
      <c r="E3196" s="22" t="str">
        <f t="shared" si="49"/>
        <v>Q4</v>
      </c>
      <c r="F3196" s="22" t="str">
        <f>VLOOKUP(C3196,Quotas!R:S,2,FALSE)</f>
        <v>AU</v>
      </c>
      <c r="G3196" s="4">
        <v>15000</v>
      </c>
    </row>
    <row r="3197" spans="1:7" x14ac:dyDescent="0.25">
      <c r="A3197" s="2" t="s">
        <v>3019</v>
      </c>
      <c r="B3197" s="3">
        <v>41597</v>
      </c>
      <c r="C3197" s="20" t="str">
        <f>VLOOKUP(D3197,Quotas!A:B,2,FALSE)</f>
        <v>Manager 13</v>
      </c>
      <c r="D3197" s="2" t="s">
        <v>52</v>
      </c>
      <c r="E3197" s="22" t="str">
        <f t="shared" si="49"/>
        <v>Q4</v>
      </c>
      <c r="F3197" s="22" t="str">
        <f>VLOOKUP(C3197,Quotas!R:S,2,FALSE)</f>
        <v>ST</v>
      </c>
      <c r="G3197" s="4">
        <v>2187.5</v>
      </c>
    </row>
    <row r="3198" spans="1:7" x14ac:dyDescent="0.25">
      <c r="A3198" s="2" t="s">
        <v>3020</v>
      </c>
      <c r="B3198" s="3">
        <v>41597</v>
      </c>
      <c r="C3198" s="20" t="str">
        <f>VLOOKUP(D3198,Quotas!A:B,2,FALSE)</f>
        <v>Manager 13</v>
      </c>
      <c r="D3198" s="2" t="s">
        <v>54</v>
      </c>
      <c r="E3198" s="22" t="str">
        <f t="shared" si="49"/>
        <v>Q4</v>
      </c>
      <c r="F3198" s="22" t="str">
        <f>VLOOKUP(C3198,Quotas!R:S,2,FALSE)</f>
        <v>ST</v>
      </c>
      <c r="G3198" s="4">
        <v>12448.8</v>
      </c>
    </row>
    <row r="3199" spans="1:7" x14ac:dyDescent="0.25">
      <c r="A3199" s="2" t="s">
        <v>3933</v>
      </c>
      <c r="B3199" s="3">
        <v>41597</v>
      </c>
      <c r="C3199" s="20" t="str">
        <f>VLOOKUP(D3199,Quotas!A:B,2,FALSE)</f>
        <v>Manager 13</v>
      </c>
      <c r="D3199" s="2" t="s">
        <v>55</v>
      </c>
      <c r="E3199" s="22" t="str">
        <f t="shared" si="49"/>
        <v>Q4</v>
      </c>
      <c r="F3199" s="22" t="str">
        <f>VLOOKUP(C3199,Quotas!R:S,2,FALSE)</f>
        <v>ST</v>
      </c>
      <c r="G3199" s="4">
        <v>0</v>
      </c>
    </row>
    <row r="3200" spans="1:7" x14ac:dyDescent="0.25">
      <c r="A3200" s="2" t="s">
        <v>4225</v>
      </c>
      <c r="B3200" s="3">
        <v>41597</v>
      </c>
      <c r="C3200" s="20" t="str">
        <f>VLOOKUP(D3200,Quotas!A:B,2,FALSE)</f>
        <v>Manager 15</v>
      </c>
      <c r="D3200" s="2" t="s">
        <v>60</v>
      </c>
      <c r="E3200" s="22" t="str">
        <f t="shared" si="49"/>
        <v>Q4</v>
      </c>
      <c r="F3200" s="22" t="str">
        <f>VLOOKUP(C3200,Quotas!R:S,2,FALSE)</f>
        <v>AU</v>
      </c>
      <c r="G3200" s="4">
        <v>6000</v>
      </c>
    </row>
    <row r="3201" spans="1:7" x14ac:dyDescent="0.25">
      <c r="A3201" s="2" t="s">
        <v>4226</v>
      </c>
      <c r="B3201" s="3">
        <v>41597</v>
      </c>
      <c r="C3201" s="20" t="str">
        <f>VLOOKUP(D3201,Quotas!A:B,2,FALSE)</f>
        <v>Manager 15</v>
      </c>
      <c r="D3201" s="2" t="s">
        <v>60</v>
      </c>
      <c r="E3201" s="22" t="str">
        <f t="shared" si="49"/>
        <v>Q4</v>
      </c>
      <c r="F3201" s="22" t="str">
        <f>VLOOKUP(C3201,Quotas!R:S,2,FALSE)</f>
        <v>AU</v>
      </c>
      <c r="G3201" s="4">
        <v>5000</v>
      </c>
    </row>
    <row r="3202" spans="1:7" x14ac:dyDescent="0.25">
      <c r="A3202" s="2" t="s">
        <v>4227</v>
      </c>
      <c r="B3202" s="3">
        <v>41597</v>
      </c>
      <c r="C3202" s="20" t="str">
        <f>VLOOKUP(D3202,Quotas!A:B,2,FALSE)</f>
        <v>Manager 15</v>
      </c>
      <c r="D3202" s="2" t="s">
        <v>60</v>
      </c>
      <c r="E3202" s="22" t="str">
        <f t="shared" si="49"/>
        <v>Q4</v>
      </c>
      <c r="F3202" s="22" t="str">
        <f>VLOOKUP(C3202,Quotas!R:S,2,FALSE)</f>
        <v>AU</v>
      </c>
      <c r="G3202" s="4">
        <v>26661.19</v>
      </c>
    </row>
    <row r="3203" spans="1:7" x14ac:dyDescent="0.25">
      <c r="A3203" s="2" t="s">
        <v>1234</v>
      </c>
      <c r="B3203" s="3">
        <v>41597</v>
      </c>
      <c r="C3203" s="20" t="str">
        <f>VLOOKUP(D3203,Quotas!A:B,2,FALSE)</f>
        <v>Manager 15</v>
      </c>
      <c r="D3203" s="2" t="s">
        <v>62</v>
      </c>
      <c r="E3203" s="22" t="str">
        <f t="shared" ref="E3203:E3266" si="50">"Q"&amp;ROUNDUP(MONTH(B3203)/3,0)</f>
        <v>Q4</v>
      </c>
      <c r="F3203" s="22" t="str">
        <f>VLOOKUP(C3203,Quotas!R:S,2,FALSE)</f>
        <v>AU</v>
      </c>
      <c r="G3203" s="4">
        <v>2282.2800000000002</v>
      </c>
    </row>
    <row r="3204" spans="1:7" x14ac:dyDescent="0.25">
      <c r="A3204" s="2" t="s">
        <v>2471</v>
      </c>
      <c r="B3204" s="3">
        <v>41598</v>
      </c>
      <c r="C3204" s="20" t="str">
        <f>VLOOKUP(D3204,Quotas!A:B,2,FALSE)</f>
        <v>Manager 11</v>
      </c>
      <c r="D3204" s="2" t="s">
        <v>112</v>
      </c>
      <c r="E3204" s="22" t="str">
        <f t="shared" si="50"/>
        <v>Q4</v>
      </c>
      <c r="F3204" s="22" t="str">
        <f>VLOOKUP(C3204,Quotas!R:S,2,FALSE)</f>
        <v>IN</v>
      </c>
      <c r="G3204" s="4">
        <v>5625</v>
      </c>
    </row>
    <row r="3205" spans="1:7" x14ac:dyDescent="0.25">
      <c r="A3205" s="2" t="s">
        <v>2472</v>
      </c>
      <c r="B3205" s="3">
        <v>41598</v>
      </c>
      <c r="C3205" s="20" t="str">
        <f>VLOOKUP(D3205,Quotas!A:B,2,FALSE)</f>
        <v>Manager 11</v>
      </c>
      <c r="D3205" s="2" t="s">
        <v>112</v>
      </c>
      <c r="E3205" s="22" t="str">
        <f t="shared" si="50"/>
        <v>Q4</v>
      </c>
      <c r="F3205" s="22" t="str">
        <f>VLOOKUP(C3205,Quotas!R:S,2,FALSE)</f>
        <v>IN</v>
      </c>
      <c r="G3205" s="4">
        <v>5625</v>
      </c>
    </row>
    <row r="3206" spans="1:7" x14ac:dyDescent="0.25">
      <c r="A3206" s="2" t="s">
        <v>2473</v>
      </c>
      <c r="B3206" s="3">
        <v>41598</v>
      </c>
      <c r="C3206" s="20" t="str">
        <f>VLOOKUP(D3206,Quotas!A:B,2,FALSE)</f>
        <v>Manager 11</v>
      </c>
      <c r="D3206" s="2" t="s">
        <v>112</v>
      </c>
      <c r="E3206" s="22" t="str">
        <f t="shared" si="50"/>
        <v>Q4</v>
      </c>
      <c r="F3206" s="22" t="str">
        <f>VLOOKUP(C3206,Quotas!R:S,2,FALSE)</f>
        <v>IN</v>
      </c>
      <c r="G3206" s="4">
        <v>5625</v>
      </c>
    </row>
    <row r="3207" spans="1:7" x14ac:dyDescent="0.25">
      <c r="A3207" s="2" t="s">
        <v>2512</v>
      </c>
      <c r="B3207" s="3">
        <v>41598</v>
      </c>
      <c r="C3207" s="20" t="str">
        <f>VLOOKUP(D3207,Quotas!A:B,2,FALSE)</f>
        <v>Manager 11</v>
      </c>
      <c r="D3207" s="2" t="s">
        <v>113</v>
      </c>
      <c r="E3207" s="22" t="str">
        <f t="shared" si="50"/>
        <v>Q4</v>
      </c>
      <c r="F3207" s="22" t="str">
        <f>VLOOKUP(C3207,Quotas!R:S,2,FALSE)</f>
        <v>IN</v>
      </c>
      <c r="G3207" s="4">
        <v>4000</v>
      </c>
    </row>
    <row r="3208" spans="1:7" x14ac:dyDescent="0.25">
      <c r="A3208" s="2" t="s">
        <v>3613</v>
      </c>
      <c r="B3208" s="3">
        <v>41598</v>
      </c>
      <c r="C3208" s="20" t="str">
        <f>VLOOKUP(D3208,Quotas!A:B,2,FALSE)</f>
        <v>Manager 16</v>
      </c>
      <c r="D3208" s="2" t="s">
        <v>135</v>
      </c>
      <c r="E3208" s="22" t="str">
        <f t="shared" si="50"/>
        <v>Q4</v>
      </c>
      <c r="F3208" s="22" t="str">
        <f>VLOOKUP(C3208,Quotas!R:S,2,FALSE)</f>
        <v>SE</v>
      </c>
      <c r="G3208" s="4">
        <v>1566.67</v>
      </c>
    </row>
    <row r="3209" spans="1:7" x14ac:dyDescent="0.25">
      <c r="A3209" s="2" t="s">
        <v>2255</v>
      </c>
      <c r="B3209" s="3">
        <v>41598</v>
      </c>
      <c r="C3209" s="20" t="str">
        <f>VLOOKUP(D3209,Quotas!A:B,2,FALSE)</f>
        <v>Manager 9</v>
      </c>
      <c r="D3209" s="2" t="s">
        <v>20</v>
      </c>
      <c r="E3209" s="22" t="str">
        <f t="shared" si="50"/>
        <v>Q4</v>
      </c>
      <c r="F3209" s="22" t="str">
        <f>VLOOKUP(C3209,Quotas!R:S,2,FALSE)</f>
        <v>AU</v>
      </c>
      <c r="G3209" s="4">
        <v>7567.84</v>
      </c>
    </row>
    <row r="3210" spans="1:7" x14ac:dyDescent="0.25">
      <c r="A3210" s="2" t="s">
        <v>2256</v>
      </c>
      <c r="B3210" s="3">
        <v>41598</v>
      </c>
      <c r="C3210" s="20" t="str">
        <f>VLOOKUP(D3210,Quotas!A:B,2,FALSE)</f>
        <v>Manager 9</v>
      </c>
      <c r="D3210" s="2" t="s">
        <v>20</v>
      </c>
      <c r="E3210" s="22" t="str">
        <f t="shared" si="50"/>
        <v>Q4</v>
      </c>
      <c r="F3210" s="22" t="str">
        <f>VLOOKUP(C3210,Quotas!R:S,2,FALSE)</f>
        <v>AU</v>
      </c>
      <c r="G3210" s="4">
        <v>16307.93</v>
      </c>
    </row>
    <row r="3211" spans="1:7" x14ac:dyDescent="0.25">
      <c r="A3211" s="2" t="s">
        <v>2982</v>
      </c>
      <c r="B3211" s="3">
        <v>41598</v>
      </c>
      <c r="C3211" s="20" t="str">
        <f>VLOOKUP(D3211,Quotas!A:B,2,FALSE)</f>
        <v>Manager 13</v>
      </c>
      <c r="D3211" s="2" t="s">
        <v>35</v>
      </c>
      <c r="E3211" s="22" t="str">
        <f t="shared" si="50"/>
        <v>Q4</v>
      </c>
      <c r="F3211" s="22" t="str">
        <f>VLOOKUP(C3211,Quotas!R:S,2,FALSE)</f>
        <v>ST</v>
      </c>
      <c r="G3211" s="4">
        <v>25935.01</v>
      </c>
    </row>
    <row r="3212" spans="1:7" x14ac:dyDescent="0.25">
      <c r="A3212" s="2" t="s">
        <v>1531</v>
      </c>
      <c r="B3212" s="3">
        <v>41598</v>
      </c>
      <c r="C3212" s="20" t="str">
        <f>VLOOKUP(D3212,Quotas!A:B,2,FALSE)</f>
        <v>Manager 2</v>
      </c>
      <c r="D3212" s="2" t="s">
        <v>6</v>
      </c>
      <c r="E3212" s="22" t="str">
        <f t="shared" si="50"/>
        <v>Q4</v>
      </c>
      <c r="F3212" s="22" t="str">
        <f>VLOOKUP(C3212,Quotas!R:S,2,FALSE)</f>
        <v>AU</v>
      </c>
      <c r="G3212" s="4">
        <v>12448.8</v>
      </c>
    </row>
    <row r="3213" spans="1:7" x14ac:dyDescent="0.25">
      <c r="A3213" s="2" t="s">
        <v>1548</v>
      </c>
      <c r="B3213" s="3">
        <v>41598</v>
      </c>
      <c r="C3213" s="20" t="str">
        <f>VLOOKUP(D3213,Quotas!A:B,2,FALSE)</f>
        <v>Manager 6</v>
      </c>
      <c r="D3213" s="2" t="s">
        <v>40</v>
      </c>
      <c r="E3213" s="22" t="str">
        <f t="shared" si="50"/>
        <v>Q4</v>
      </c>
      <c r="F3213" s="22" t="str">
        <f>VLOOKUP(C3213,Quotas!R:S,2,FALSE)</f>
        <v>AU</v>
      </c>
      <c r="G3213" s="4">
        <v>22940</v>
      </c>
    </row>
    <row r="3214" spans="1:7" x14ac:dyDescent="0.25">
      <c r="A3214" s="2" t="s">
        <v>3392</v>
      </c>
      <c r="B3214" s="3">
        <v>41598</v>
      </c>
      <c r="C3214" s="20" t="str">
        <f>VLOOKUP(D3214,Quotas!A:B,2,FALSE)</f>
        <v>Manager 13</v>
      </c>
      <c r="D3214" s="2" t="s">
        <v>50</v>
      </c>
      <c r="E3214" s="22" t="str">
        <f t="shared" si="50"/>
        <v>Q4</v>
      </c>
      <c r="F3214" s="22" t="str">
        <f>VLOOKUP(C3214,Quotas!R:S,2,FALSE)</f>
        <v>ST</v>
      </c>
      <c r="G3214" s="4">
        <v>0</v>
      </c>
    </row>
    <row r="3215" spans="1:7" x14ac:dyDescent="0.25">
      <c r="A3215" s="2" t="s">
        <v>3934</v>
      </c>
      <c r="B3215" s="3">
        <v>41598</v>
      </c>
      <c r="C3215" s="20" t="str">
        <f>VLOOKUP(D3215,Quotas!A:B,2,FALSE)</f>
        <v>Manager 13</v>
      </c>
      <c r="D3215" s="2" t="s">
        <v>53</v>
      </c>
      <c r="E3215" s="22" t="str">
        <f t="shared" si="50"/>
        <v>Q4</v>
      </c>
      <c r="F3215" s="22" t="str">
        <f>VLOOKUP(C3215,Quotas!R:S,2,FALSE)</f>
        <v>ST</v>
      </c>
      <c r="G3215" s="4">
        <v>13486.2</v>
      </c>
    </row>
    <row r="3216" spans="1:7" x14ac:dyDescent="0.25">
      <c r="A3216" s="2" t="s">
        <v>4228</v>
      </c>
      <c r="B3216" s="3">
        <v>41598</v>
      </c>
      <c r="C3216" s="20" t="str">
        <f>VLOOKUP(D3216,Quotas!A:B,2,FALSE)</f>
        <v>Manager 15</v>
      </c>
      <c r="D3216" s="2" t="s">
        <v>60</v>
      </c>
      <c r="E3216" s="22" t="str">
        <f t="shared" si="50"/>
        <v>Q4</v>
      </c>
      <c r="F3216" s="22" t="str">
        <f>VLOOKUP(C3216,Quotas!R:S,2,FALSE)</f>
        <v>AU</v>
      </c>
      <c r="G3216" s="4">
        <v>778.05</v>
      </c>
    </row>
    <row r="3217" spans="1:7" x14ac:dyDescent="0.25">
      <c r="A3217" s="2" t="s">
        <v>4229</v>
      </c>
      <c r="B3217" s="3">
        <v>41598</v>
      </c>
      <c r="C3217" s="20" t="str">
        <f>VLOOKUP(D3217,Quotas!A:B,2,FALSE)</f>
        <v>Manager 15</v>
      </c>
      <c r="D3217" s="2" t="s">
        <v>60</v>
      </c>
      <c r="E3217" s="22" t="str">
        <f t="shared" si="50"/>
        <v>Q4</v>
      </c>
      <c r="F3217" s="22" t="str">
        <f>VLOOKUP(C3217,Quotas!R:S,2,FALSE)</f>
        <v>AU</v>
      </c>
      <c r="G3217" s="4">
        <v>3112.2</v>
      </c>
    </row>
    <row r="3218" spans="1:7" x14ac:dyDescent="0.25">
      <c r="A3218" s="2" t="s">
        <v>4230</v>
      </c>
      <c r="B3218" s="3">
        <v>41598</v>
      </c>
      <c r="C3218" s="20" t="str">
        <f>VLOOKUP(D3218,Quotas!A:B,2,FALSE)</f>
        <v>Manager 15</v>
      </c>
      <c r="D3218" s="2" t="s">
        <v>66</v>
      </c>
      <c r="E3218" s="22" t="str">
        <f t="shared" si="50"/>
        <v>Q4</v>
      </c>
      <c r="F3218" s="22" t="str">
        <f>VLOOKUP(C3218,Quotas!R:S,2,FALSE)</f>
        <v>AU</v>
      </c>
      <c r="G3218" s="4">
        <v>22822.81</v>
      </c>
    </row>
    <row r="3219" spans="1:7" x14ac:dyDescent="0.25">
      <c r="A3219" s="2" t="s">
        <v>409</v>
      </c>
      <c r="B3219" s="3">
        <v>41598</v>
      </c>
      <c r="C3219" s="20" t="str">
        <f>VLOOKUP(D3219,Quotas!A:B,2,FALSE)</f>
        <v>Manager 3</v>
      </c>
      <c r="D3219" s="2" t="s">
        <v>77</v>
      </c>
      <c r="E3219" s="22" t="str">
        <f t="shared" si="50"/>
        <v>Q4</v>
      </c>
      <c r="F3219" s="22" t="str">
        <f>VLOOKUP(C3219,Quotas!R:S,2,FALSE)</f>
        <v>SE</v>
      </c>
      <c r="G3219" s="4">
        <v>10100</v>
      </c>
    </row>
    <row r="3220" spans="1:7" x14ac:dyDescent="0.25">
      <c r="A3220" s="2" t="s">
        <v>2741</v>
      </c>
      <c r="B3220" s="3">
        <v>41598</v>
      </c>
      <c r="C3220" s="20" t="str">
        <f>VLOOKUP(D3220,Quotas!A:B,2,FALSE)</f>
        <v>Manager 12</v>
      </c>
      <c r="D3220" s="2" t="s">
        <v>79</v>
      </c>
      <c r="E3220" s="22" t="str">
        <f t="shared" si="50"/>
        <v>Q4</v>
      </c>
      <c r="F3220" s="22" t="str">
        <f>VLOOKUP(C3220,Quotas!R:S,2,FALSE)</f>
        <v>ST</v>
      </c>
      <c r="G3220" s="4">
        <v>7433.33</v>
      </c>
    </row>
    <row r="3221" spans="1:7" x14ac:dyDescent="0.25">
      <c r="A3221" s="2" t="s">
        <v>473</v>
      </c>
      <c r="B3221" s="3">
        <v>41598</v>
      </c>
      <c r="C3221" s="20" t="str">
        <f>VLOOKUP(D3221,Quotas!A:B,2,FALSE)</f>
        <v>Manager 4</v>
      </c>
      <c r="D3221" s="2" t="s">
        <v>85</v>
      </c>
      <c r="E3221" s="22" t="str">
        <f t="shared" si="50"/>
        <v>Q4</v>
      </c>
      <c r="F3221" s="22" t="str">
        <f>VLOOKUP(C3221,Quotas!R:S,2,FALSE)</f>
        <v>IN</v>
      </c>
      <c r="G3221" s="4">
        <v>11000</v>
      </c>
    </row>
    <row r="3222" spans="1:7" x14ac:dyDescent="0.25">
      <c r="A3222" s="2" t="s">
        <v>487</v>
      </c>
      <c r="B3222" s="3">
        <v>41598</v>
      </c>
      <c r="C3222" s="20" t="str">
        <f>VLOOKUP(D3222,Quotas!A:B,2,FALSE)</f>
        <v>Manager 4</v>
      </c>
      <c r="D3222" s="2" t="s">
        <v>88</v>
      </c>
      <c r="E3222" s="22" t="str">
        <f t="shared" si="50"/>
        <v>Q4</v>
      </c>
      <c r="F3222" s="22" t="str">
        <f>VLOOKUP(C3222,Quotas!R:S,2,FALSE)</f>
        <v>IN</v>
      </c>
      <c r="G3222" s="4">
        <v>10781</v>
      </c>
    </row>
    <row r="3223" spans="1:7" x14ac:dyDescent="0.25">
      <c r="A3223" s="2" t="s">
        <v>575</v>
      </c>
      <c r="B3223" s="3">
        <v>41598</v>
      </c>
      <c r="C3223" s="20" t="str">
        <f>VLOOKUP(D3223,Quotas!A:B,2,FALSE)</f>
        <v>Manager 4</v>
      </c>
      <c r="D3223" s="2" t="s">
        <v>90</v>
      </c>
      <c r="E3223" s="22" t="str">
        <f t="shared" si="50"/>
        <v>Q4</v>
      </c>
      <c r="F3223" s="22" t="str">
        <f>VLOOKUP(C3223,Quotas!R:S,2,FALSE)</f>
        <v>IN</v>
      </c>
      <c r="G3223" s="4">
        <v>11199.15</v>
      </c>
    </row>
    <row r="3224" spans="1:7" x14ac:dyDescent="0.25">
      <c r="A3224" s="2" t="s">
        <v>2257</v>
      </c>
      <c r="B3224" s="3">
        <v>41599</v>
      </c>
      <c r="C3224" s="20" t="str">
        <f>VLOOKUP(D3224,Quotas!A:B,2,FALSE)</f>
        <v>Manager 9</v>
      </c>
      <c r="D3224" s="2" t="s">
        <v>15</v>
      </c>
      <c r="E3224" s="22" t="str">
        <f t="shared" si="50"/>
        <v>Q4</v>
      </c>
      <c r="F3224" s="22" t="str">
        <f>VLOOKUP(C3224,Quotas!R:S,2,FALSE)</f>
        <v>AU</v>
      </c>
      <c r="G3224" s="4">
        <v>22407.85</v>
      </c>
    </row>
    <row r="3225" spans="1:7" x14ac:dyDescent="0.25">
      <c r="A3225" s="2" t="s">
        <v>856</v>
      </c>
      <c r="B3225" s="3">
        <v>41599</v>
      </c>
      <c r="C3225" s="20" t="str">
        <f>VLOOKUP(D3225,Quotas!A:B,2,FALSE)</f>
        <v>Manager 16</v>
      </c>
      <c r="D3225" s="2" t="s">
        <v>133</v>
      </c>
      <c r="E3225" s="22" t="str">
        <f t="shared" si="50"/>
        <v>Q4</v>
      </c>
      <c r="F3225" s="22" t="str">
        <f>VLOOKUP(C3225,Quotas!R:S,2,FALSE)</f>
        <v>SE</v>
      </c>
      <c r="G3225" s="4">
        <v>1266.81</v>
      </c>
    </row>
    <row r="3226" spans="1:7" x14ac:dyDescent="0.25">
      <c r="A3226" s="2" t="s">
        <v>2605</v>
      </c>
      <c r="B3226" s="3">
        <v>41599</v>
      </c>
      <c r="C3226" s="20" t="str">
        <f>VLOOKUP(D3226,Quotas!A:B,2,FALSE)</f>
        <v>Manager 12</v>
      </c>
      <c r="D3226" s="2" t="s">
        <v>137</v>
      </c>
      <c r="E3226" s="22" t="str">
        <f t="shared" si="50"/>
        <v>Q4</v>
      </c>
      <c r="F3226" s="22" t="str">
        <f>VLOOKUP(C3226,Quotas!R:S,2,FALSE)</f>
        <v>ST</v>
      </c>
      <c r="G3226" s="4">
        <v>11500</v>
      </c>
    </row>
    <row r="3227" spans="1:7" x14ac:dyDescent="0.25">
      <c r="A3227" s="2" t="s">
        <v>1012</v>
      </c>
      <c r="B3227" s="3">
        <v>41599</v>
      </c>
      <c r="C3227" s="20" t="str">
        <f>VLOOKUP(D3227,Quotas!A:B,2,FALSE)</f>
        <v>Manager 16</v>
      </c>
      <c r="D3227" s="2" t="s">
        <v>141</v>
      </c>
      <c r="E3227" s="22" t="str">
        <f t="shared" si="50"/>
        <v>Q4</v>
      </c>
      <c r="F3227" s="22" t="str">
        <f>VLOOKUP(C3227,Quotas!R:S,2,FALSE)</f>
        <v>SE</v>
      </c>
      <c r="G3227" s="4">
        <v>50950</v>
      </c>
    </row>
    <row r="3228" spans="1:7" x14ac:dyDescent="0.25">
      <c r="A3228" s="2" t="s">
        <v>2983</v>
      </c>
      <c r="B3228" s="3">
        <v>41599</v>
      </c>
      <c r="C3228" s="20" t="str">
        <f>VLOOKUP(D3228,Quotas!A:B,2,FALSE)</f>
        <v>Manager 13</v>
      </c>
      <c r="D3228" s="2" t="s">
        <v>35</v>
      </c>
      <c r="E3228" s="22" t="str">
        <f t="shared" si="50"/>
        <v>Q4</v>
      </c>
      <c r="F3228" s="22" t="str">
        <f>VLOOKUP(C3228,Quotas!R:S,2,FALSE)</f>
        <v>ST</v>
      </c>
      <c r="G3228" s="4">
        <v>16261.25</v>
      </c>
    </row>
    <row r="3229" spans="1:7" x14ac:dyDescent="0.25">
      <c r="A3229" s="2" t="s">
        <v>2984</v>
      </c>
      <c r="B3229" s="3">
        <v>41599</v>
      </c>
      <c r="C3229" s="20" t="str">
        <f>VLOOKUP(D3229,Quotas!A:B,2,FALSE)</f>
        <v>Manager 13</v>
      </c>
      <c r="D3229" s="2" t="s">
        <v>35</v>
      </c>
      <c r="E3229" s="22" t="str">
        <f t="shared" si="50"/>
        <v>Q4</v>
      </c>
      <c r="F3229" s="22" t="str">
        <f>VLOOKUP(C3229,Quotas!R:S,2,FALSE)</f>
        <v>ST</v>
      </c>
      <c r="G3229" s="4">
        <v>10374</v>
      </c>
    </row>
    <row r="3230" spans="1:7" x14ac:dyDescent="0.25">
      <c r="A3230" s="2" t="s">
        <v>1085</v>
      </c>
      <c r="B3230" s="3">
        <v>41599</v>
      </c>
      <c r="C3230" s="20" t="str">
        <f>VLOOKUP(D3230,Quotas!A:B,2,FALSE)</f>
        <v>Manager 6</v>
      </c>
      <c r="D3230" s="2" t="s">
        <v>43</v>
      </c>
      <c r="E3230" s="22" t="str">
        <f t="shared" si="50"/>
        <v>Q4</v>
      </c>
      <c r="F3230" s="22" t="str">
        <f>VLOOKUP(C3230,Quotas!R:S,2,FALSE)</f>
        <v>AU</v>
      </c>
      <c r="G3230" s="4">
        <v>28009.81</v>
      </c>
    </row>
    <row r="3231" spans="1:7" x14ac:dyDescent="0.25">
      <c r="A3231" s="2" t="s">
        <v>1256</v>
      </c>
      <c r="B3231" s="3">
        <v>41599</v>
      </c>
      <c r="C3231" s="20" t="str">
        <f>VLOOKUP(D3231,Quotas!A:B,2,FALSE)</f>
        <v>Manager 6</v>
      </c>
      <c r="D3231" s="2" t="s">
        <v>44</v>
      </c>
      <c r="E3231" s="22" t="str">
        <f t="shared" si="50"/>
        <v>Q4</v>
      </c>
      <c r="F3231" s="22" t="str">
        <f>VLOOKUP(C3231,Quotas!R:S,2,FALSE)</f>
        <v>AU</v>
      </c>
      <c r="G3231" s="4">
        <v>0</v>
      </c>
    </row>
    <row r="3232" spans="1:7" x14ac:dyDescent="0.25">
      <c r="A3232" s="2" t="s">
        <v>3021</v>
      </c>
      <c r="B3232" s="3">
        <v>41599</v>
      </c>
      <c r="C3232" s="20" t="str">
        <f>VLOOKUP(D3232,Quotas!A:B,2,FALSE)</f>
        <v>Manager 13</v>
      </c>
      <c r="D3232" s="2" t="s">
        <v>54</v>
      </c>
      <c r="E3232" s="22" t="str">
        <f t="shared" si="50"/>
        <v>Q4</v>
      </c>
      <c r="F3232" s="22" t="str">
        <f>VLOOKUP(C3232,Quotas!R:S,2,FALSE)</f>
        <v>ST</v>
      </c>
      <c r="G3232" s="4">
        <v>17117.11</v>
      </c>
    </row>
    <row r="3233" spans="1:7" x14ac:dyDescent="0.25">
      <c r="A3233" s="2" t="s">
        <v>4232</v>
      </c>
      <c r="B3233" s="3">
        <v>41599</v>
      </c>
      <c r="C3233" s="20" t="str">
        <f>VLOOKUP(D3233,Quotas!A:B,2,FALSE)</f>
        <v>Manager 15</v>
      </c>
      <c r="D3233" s="2" t="s">
        <v>57</v>
      </c>
      <c r="E3233" s="22" t="str">
        <f t="shared" si="50"/>
        <v>Q4</v>
      </c>
      <c r="F3233" s="22" t="str">
        <f>VLOOKUP(C3233,Quotas!R:S,2,FALSE)</f>
        <v>AU</v>
      </c>
      <c r="G3233" s="4">
        <v>16847.38</v>
      </c>
    </row>
    <row r="3234" spans="1:7" x14ac:dyDescent="0.25">
      <c r="A3234" s="2" t="s">
        <v>4233</v>
      </c>
      <c r="B3234" s="3">
        <v>41599</v>
      </c>
      <c r="C3234" s="20" t="str">
        <f>VLOOKUP(D3234,Quotas!A:B,2,FALSE)</f>
        <v>Manager 15</v>
      </c>
      <c r="D3234" s="2" t="s">
        <v>57</v>
      </c>
      <c r="E3234" s="22" t="str">
        <f t="shared" si="50"/>
        <v>Q4</v>
      </c>
      <c r="F3234" s="22" t="str">
        <f>VLOOKUP(C3234,Quotas!R:S,2,FALSE)</f>
        <v>AU</v>
      </c>
      <c r="G3234" s="4">
        <v>24897.61</v>
      </c>
    </row>
    <row r="3235" spans="1:7" x14ac:dyDescent="0.25">
      <c r="A3235" s="2" t="s">
        <v>4231</v>
      </c>
      <c r="B3235" s="3">
        <v>41599</v>
      </c>
      <c r="C3235" s="20" t="str">
        <f>VLOOKUP(D3235,Quotas!A:B,2,FALSE)</f>
        <v>Manager 15</v>
      </c>
      <c r="D3235" s="2" t="s">
        <v>60</v>
      </c>
      <c r="E3235" s="22" t="str">
        <f t="shared" si="50"/>
        <v>Q4</v>
      </c>
      <c r="F3235" s="22" t="str">
        <f>VLOOKUP(C3235,Quotas!R:S,2,FALSE)</f>
        <v>AU</v>
      </c>
      <c r="G3235" s="4">
        <v>4200</v>
      </c>
    </row>
    <row r="3236" spans="1:7" x14ac:dyDescent="0.25">
      <c r="A3236" s="2" t="s">
        <v>681</v>
      </c>
      <c r="B3236" s="3">
        <v>41599</v>
      </c>
      <c r="C3236" s="20" t="str">
        <f>VLOOKUP(D3236,Quotas!A:B,2,FALSE)</f>
        <v>Manager 5</v>
      </c>
      <c r="D3236" s="2" t="s">
        <v>74</v>
      </c>
      <c r="E3236" s="22" t="str">
        <f t="shared" si="50"/>
        <v>Q4</v>
      </c>
      <c r="F3236" s="22" t="str">
        <f>VLOOKUP(C3236,Quotas!R:S,2,FALSE)</f>
        <v>SE</v>
      </c>
      <c r="G3236" s="4">
        <v>7100</v>
      </c>
    </row>
    <row r="3237" spans="1:7" x14ac:dyDescent="0.25">
      <c r="A3237" s="2" t="s">
        <v>218</v>
      </c>
      <c r="B3237" s="3">
        <v>41599</v>
      </c>
      <c r="C3237" s="20" t="str">
        <f>VLOOKUP(D3237,Quotas!A:B,2,FALSE)</f>
        <v>Manager 2</v>
      </c>
      <c r="D3237" s="2" t="s">
        <v>10</v>
      </c>
      <c r="E3237" s="22" t="str">
        <f t="shared" si="50"/>
        <v>Q4</v>
      </c>
      <c r="F3237" s="22" t="str">
        <f>VLOOKUP(C3237,Quotas!R:S,2,FALSE)</f>
        <v>AU</v>
      </c>
      <c r="G3237" s="4">
        <v>10374</v>
      </c>
    </row>
    <row r="3238" spans="1:7" x14ac:dyDescent="0.25">
      <c r="A3238" s="2" t="s">
        <v>2513</v>
      </c>
      <c r="B3238" s="3">
        <v>41600</v>
      </c>
      <c r="C3238" s="20" t="str">
        <f>VLOOKUP(D3238,Quotas!A:B,2,FALSE)</f>
        <v>Manager 11</v>
      </c>
      <c r="D3238" s="2" t="s">
        <v>113</v>
      </c>
      <c r="E3238" s="22" t="str">
        <f t="shared" si="50"/>
        <v>Q4</v>
      </c>
      <c r="F3238" s="22" t="str">
        <f>VLOOKUP(C3238,Quotas!R:S,2,FALSE)</f>
        <v>IN</v>
      </c>
      <c r="G3238" s="4">
        <v>5944.25</v>
      </c>
    </row>
    <row r="3239" spans="1:7" x14ac:dyDescent="0.25">
      <c r="A3239" s="2" t="s">
        <v>2499</v>
      </c>
      <c r="B3239" s="3">
        <v>41600</v>
      </c>
      <c r="C3239" s="20" t="str">
        <f>VLOOKUP(D3239,Quotas!A:B,2,FALSE)</f>
        <v>Manager 11</v>
      </c>
      <c r="D3239" s="2" t="s">
        <v>114</v>
      </c>
      <c r="E3239" s="22" t="str">
        <f t="shared" si="50"/>
        <v>Q4</v>
      </c>
      <c r="F3239" s="22" t="str">
        <f>VLOOKUP(C3239,Quotas!R:S,2,FALSE)</f>
        <v>IN</v>
      </c>
      <c r="G3239" s="4">
        <v>6968.49</v>
      </c>
    </row>
    <row r="3240" spans="1:7" x14ac:dyDescent="0.25">
      <c r="A3240" s="2" t="s">
        <v>2645</v>
      </c>
      <c r="B3240" s="3">
        <v>41600</v>
      </c>
      <c r="C3240" s="20" t="str">
        <f>VLOOKUP(D3240,Quotas!A:B,2,FALSE)</f>
        <v>Manager 12</v>
      </c>
      <c r="D3240" s="2" t="s">
        <v>129</v>
      </c>
      <c r="E3240" s="22" t="str">
        <f t="shared" si="50"/>
        <v>Q4</v>
      </c>
      <c r="F3240" s="22" t="str">
        <f>VLOOKUP(C3240,Quotas!R:S,2,FALSE)</f>
        <v>ST</v>
      </c>
      <c r="G3240" s="4">
        <v>8750</v>
      </c>
    </row>
    <row r="3241" spans="1:7" x14ac:dyDescent="0.25">
      <c r="A3241" s="2" t="s">
        <v>3614</v>
      </c>
      <c r="B3241" s="3">
        <v>41600</v>
      </c>
      <c r="C3241" s="20" t="str">
        <f>VLOOKUP(D3241,Quotas!A:B,2,FALSE)</f>
        <v>Manager 16</v>
      </c>
      <c r="D3241" s="2" t="s">
        <v>134</v>
      </c>
      <c r="E3241" s="22" t="str">
        <f t="shared" si="50"/>
        <v>Q4</v>
      </c>
      <c r="F3241" s="22" t="str">
        <f>VLOOKUP(C3241,Quotas!R:S,2,FALSE)</f>
        <v>SE</v>
      </c>
      <c r="G3241" s="4">
        <v>5842.5</v>
      </c>
    </row>
    <row r="3242" spans="1:7" x14ac:dyDescent="0.25">
      <c r="A3242" s="2" t="s">
        <v>2258</v>
      </c>
      <c r="B3242" s="3">
        <v>41600</v>
      </c>
      <c r="C3242" s="20" t="str">
        <f>VLOOKUP(D3242,Quotas!A:B,2,FALSE)</f>
        <v>Manager 9</v>
      </c>
      <c r="D3242" s="2" t="s">
        <v>16</v>
      </c>
      <c r="E3242" s="22" t="str">
        <f t="shared" si="50"/>
        <v>Q4</v>
      </c>
      <c r="F3242" s="22" t="str">
        <f>VLOOKUP(C3242,Quotas!R:S,2,FALSE)</f>
        <v>AU</v>
      </c>
      <c r="G3242" s="4">
        <v>12241.32</v>
      </c>
    </row>
    <row r="3243" spans="1:7" x14ac:dyDescent="0.25">
      <c r="A3243" s="2" t="s">
        <v>1706</v>
      </c>
      <c r="B3243" s="3">
        <v>41600</v>
      </c>
      <c r="C3243" s="20" t="str">
        <f>VLOOKUP(D3243,Quotas!A:B,2,FALSE)</f>
        <v>Manager 7</v>
      </c>
      <c r="D3243" s="2" t="s">
        <v>25</v>
      </c>
      <c r="E3243" s="22" t="str">
        <f t="shared" si="50"/>
        <v>Q4</v>
      </c>
      <c r="F3243" s="22" t="str">
        <f>VLOOKUP(C3243,Quotas!R:S,2,FALSE)</f>
        <v>AU</v>
      </c>
      <c r="G3243" s="4">
        <v>30447.7</v>
      </c>
    </row>
    <row r="3244" spans="1:7" x14ac:dyDescent="0.25">
      <c r="A3244" s="2" t="s">
        <v>219</v>
      </c>
      <c r="B3244" s="3">
        <v>41600</v>
      </c>
      <c r="C3244" s="20" t="str">
        <f>VLOOKUP(D3244,Quotas!A:B,2,FALSE)</f>
        <v>Manager 2</v>
      </c>
      <c r="D3244" s="2" t="s">
        <v>5</v>
      </c>
      <c r="E3244" s="22" t="str">
        <f t="shared" si="50"/>
        <v>Q4</v>
      </c>
      <c r="F3244" s="22" t="str">
        <f>VLOOKUP(C3244,Quotas!R:S,2,FALSE)</f>
        <v>AU</v>
      </c>
      <c r="G3244" s="4">
        <v>12448.8</v>
      </c>
    </row>
    <row r="3245" spans="1:7" x14ac:dyDescent="0.25">
      <c r="A3245" s="2" t="s">
        <v>1532</v>
      </c>
      <c r="B3245" s="3">
        <v>41600</v>
      </c>
      <c r="C3245" s="20" t="str">
        <f>VLOOKUP(D3245,Quotas!A:B,2,FALSE)</f>
        <v>Manager 2</v>
      </c>
      <c r="D3245" s="2" t="s">
        <v>6</v>
      </c>
      <c r="E3245" s="22" t="str">
        <f t="shared" si="50"/>
        <v>Q4</v>
      </c>
      <c r="F3245" s="22" t="str">
        <f>VLOOKUP(C3245,Quotas!R:S,2,FALSE)</f>
        <v>AU</v>
      </c>
      <c r="G3245" s="4">
        <v>24897.61</v>
      </c>
    </row>
    <row r="3246" spans="1:7" x14ac:dyDescent="0.25">
      <c r="A3246" s="2" t="s">
        <v>1549</v>
      </c>
      <c r="B3246" s="3">
        <v>41600</v>
      </c>
      <c r="C3246" s="20" t="str">
        <f>VLOOKUP(D3246,Quotas!A:B,2,FALSE)</f>
        <v>Manager 6</v>
      </c>
      <c r="D3246" s="2" t="s">
        <v>40</v>
      </c>
      <c r="E3246" s="22" t="str">
        <f t="shared" si="50"/>
        <v>Q4</v>
      </c>
      <c r="F3246" s="22" t="str">
        <f>VLOOKUP(C3246,Quotas!R:S,2,FALSE)</f>
        <v>AU</v>
      </c>
      <c r="G3246" s="4">
        <v>8020</v>
      </c>
    </row>
    <row r="3247" spans="1:7" x14ac:dyDescent="0.25">
      <c r="A3247" s="2" t="s">
        <v>1257</v>
      </c>
      <c r="B3247" s="3">
        <v>41600</v>
      </c>
      <c r="C3247" s="20" t="str">
        <f>VLOOKUP(D3247,Quotas!A:B,2,FALSE)</f>
        <v>Manager 6</v>
      </c>
      <c r="D3247" s="2" t="s">
        <v>45</v>
      </c>
      <c r="E3247" s="22" t="str">
        <f t="shared" si="50"/>
        <v>Q4</v>
      </c>
      <c r="F3247" s="22" t="str">
        <f>VLOOKUP(C3247,Quotas!R:S,2,FALSE)</f>
        <v>AU</v>
      </c>
      <c r="G3247" s="4">
        <v>15042.31</v>
      </c>
    </row>
    <row r="3248" spans="1:7" x14ac:dyDescent="0.25">
      <c r="A3248" s="2" t="s">
        <v>4234</v>
      </c>
      <c r="B3248" s="3">
        <v>41600</v>
      </c>
      <c r="C3248" s="20" t="str">
        <f>VLOOKUP(D3248,Quotas!A:B,2,FALSE)</f>
        <v>Manager 15</v>
      </c>
      <c r="D3248" s="2" t="s">
        <v>57</v>
      </c>
      <c r="E3248" s="22" t="str">
        <f t="shared" si="50"/>
        <v>Q4</v>
      </c>
      <c r="F3248" s="22" t="str">
        <f>VLOOKUP(C3248,Quotas!R:S,2,FALSE)</f>
        <v>AU</v>
      </c>
      <c r="G3248" s="4">
        <v>-24378.91</v>
      </c>
    </row>
    <row r="3249" spans="1:7" x14ac:dyDescent="0.25">
      <c r="A3249" s="2" t="s">
        <v>4235</v>
      </c>
      <c r="B3249" s="3">
        <v>41600</v>
      </c>
      <c r="C3249" s="20" t="str">
        <f>VLOOKUP(D3249,Quotas!A:B,2,FALSE)</f>
        <v>Manager 15</v>
      </c>
      <c r="D3249" s="2" t="s">
        <v>57</v>
      </c>
      <c r="E3249" s="22" t="str">
        <f t="shared" si="50"/>
        <v>Q4</v>
      </c>
      <c r="F3249" s="22" t="str">
        <f>VLOOKUP(C3249,Quotas!R:S,2,FALSE)</f>
        <v>AU</v>
      </c>
      <c r="G3249" s="4">
        <v>24378.91</v>
      </c>
    </row>
    <row r="3250" spans="1:7" x14ac:dyDescent="0.25">
      <c r="A3250" s="2" t="s">
        <v>4237</v>
      </c>
      <c r="B3250" s="3">
        <v>41600</v>
      </c>
      <c r="C3250" s="20" t="str">
        <f>VLOOKUP(D3250,Quotas!A:B,2,FALSE)</f>
        <v>Manager 15</v>
      </c>
      <c r="D3250" s="2" t="s">
        <v>57</v>
      </c>
      <c r="E3250" s="22" t="str">
        <f t="shared" si="50"/>
        <v>Q4</v>
      </c>
      <c r="F3250" s="22" t="str">
        <f>VLOOKUP(C3250,Quotas!R:S,2,FALSE)</f>
        <v>AU</v>
      </c>
      <c r="G3250" s="4">
        <v>-10378.15</v>
      </c>
    </row>
    <row r="3251" spans="1:7" x14ac:dyDescent="0.25">
      <c r="A3251" s="2" t="s">
        <v>4238</v>
      </c>
      <c r="B3251" s="3">
        <v>41600</v>
      </c>
      <c r="C3251" s="20" t="str">
        <f>VLOOKUP(D3251,Quotas!A:B,2,FALSE)</f>
        <v>Manager 15</v>
      </c>
      <c r="D3251" s="2" t="s">
        <v>57</v>
      </c>
      <c r="E3251" s="22" t="str">
        <f t="shared" si="50"/>
        <v>Q4</v>
      </c>
      <c r="F3251" s="22" t="str">
        <f>VLOOKUP(C3251,Quotas!R:S,2,FALSE)</f>
        <v>AU</v>
      </c>
      <c r="G3251" s="4">
        <v>10378.15</v>
      </c>
    </row>
    <row r="3252" spans="1:7" x14ac:dyDescent="0.25">
      <c r="A3252" s="2" t="s">
        <v>4236</v>
      </c>
      <c r="B3252" s="3">
        <v>41600</v>
      </c>
      <c r="C3252" s="20" t="str">
        <f>VLOOKUP(D3252,Quotas!A:B,2,FALSE)</f>
        <v>Manager 15</v>
      </c>
      <c r="D3252" s="2" t="s">
        <v>66</v>
      </c>
      <c r="E3252" s="22" t="str">
        <f t="shared" si="50"/>
        <v>Q4</v>
      </c>
      <c r="F3252" s="22" t="str">
        <f>VLOOKUP(C3252,Quotas!R:S,2,FALSE)</f>
        <v>AU</v>
      </c>
      <c r="G3252" s="4">
        <v>0</v>
      </c>
    </row>
    <row r="3253" spans="1:7" x14ac:dyDescent="0.25">
      <c r="A3253" s="2" t="s">
        <v>2545</v>
      </c>
      <c r="B3253" s="3">
        <v>41600</v>
      </c>
      <c r="C3253" s="20" t="str">
        <f>VLOOKUP(D3253,Quotas!A:B,2,FALSE)</f>
        <v>Manager 12</v>
      </c>
      <c r="D3253" s="2" t="s">
        <v>73</v>
      </c>
      <c r="E3253" s="22" t="str">
        <f t="shared" si="50"/>
        <v>Q4</v>
      </c>
      <c r="F3253" s="22" t="str">
        <f>VLOOKUP(C3253,Quotas!R:S,2,FALSE)</f>
        <v>ST</v>
      </c>
      <c r="G3253" s="4">
        <v>0</v>
      </c>
    </row>
    <row r="3254" spans="1:7" x14ac:dyDescent="0.25">
      <c r="A3254" s="2" t="s">
        <v>2546</v>
      </c>
      <c r="B3254" s="3">
        <v>41600</v>
      </c>
      <c r="C3254" s="20" t="str">
        <f>VLOOKUP(D3254,Quotas!A:B,2,FALSE)</f>
        <v>Manager 12</v>
      </c>
      <c r="D3254" s="2" t="s">
        <v>73</v>
      </c>
      <c r="E3254" s="22" t="str">
        <f t="shared" si="50"/>
        <v>Q4</v>
      </c>
      <c r="F3254" s="22" t="str">
        <f>VLOOKUP(C3254,Quotas!R:S,2,FALSE)</f>
        <v>ST</v>
      </c>
      <c r="G3254" s="4">
        <v>9000</v>
      </c>
    </row>
    <row r="3255" spans="1:7" x14ac:dyDescent="0.25">
      <c r="A3255" s="2" t="s">
        <v>682</v>
      </c>
      <c r="B3255" s="3">
        <v>41600</v>
      </c>
      <c r="C3255" s="20" t="str">
        <f>VLOOKUP(D3255,Quotas!A:B,2,FALSE)</f>
        <v>Manager 5</v>
      </c>
      <c r="D3255" s="2" t="s">
        <v>74</v>
      </c>
      <c r="E3255" s="22" t="str">
        <f t="shared" si="50"/>
        <v>Q4</v>
      </c>
      <c r="F3255" s="22" t="str">
        <f>VLOOKUP(C3255,Quotas!R:S,2,FALSE)</f>
        <v>SE</v>
      </c>
      <c r="G3255" s="4">
        <v>5842.5</v>
      </c>
    </row>
    <row r="3256" spans="1:7" x14ac:dyDescent="0.25">
      <c r="A3256" s="2" t="s">
        <v>410</v>
      </c>
      <c r="B3256" s="3">
        <v>41600</v>
      </c>
      <c r="C3256" s="20" t="str">
        <f>VLOOKUP(D3256,Quotas!A:B,2,FALSE)</f>
        <v>Manager 3</v>
      </c>
      <c r="D3256" s="2" t="s">
        <v>77</v>
      </c>
      <c r="E3256" s="22" t="str">
        <f t="shared" si="50"/>
        <v>Q4</v>
      </c>
      <c r="F3256" s="22" t="str">
        <f>VLOOKUP(C3256,Quotas!R:S,2,FALSE)</f>
        <v>SE</v>
      </c>
      <c r="G3256" s="4">
        <v>10093.459999999999</v>
      </c>
    </row>
    <row r="3257" spans="1:7" x14ac:dyDescent="0.25">
      <c r="A3257" s="2" t="s">
        <v>2742</v>
      </c>
      <c r="B3257" s="3">
        <v>41600</v>
      </c>
      <c r="C3257" s="20" t="str">
        <f>VLOOKUP(D3257,Quotas!A:B,2,FALSE)</f>
        <v>Manager 12</v>
      </c>
      <c r="D3257" s="2" t="s">
        <v>79</v>
      </c>
      <c r="E3257" s="22" t="str">
        <f t="shared" si="50"/>
        <v>Q4</v>
      </c>
      <c r="F3257" s="22" t="str">
        <f>VLOOKUP(C3257,Quotas!R:S,2,FALSE)</f>
        <v>ST</v>
      </c>
      <c r="G3257" s="4">
        <v>2443.23</v>
      </c>
    </row>
    <row r="3258" spans="1:7" x14ac:dyDescent="0.25">
      <c r="A3258" s="2" t="s">
        <v>2743</v>
      </c>
      <c r="B3258" s="3">
        <v>41600</v>
      </c>
      <c r="C3258" s="20" t="str">
        <f>VLOOKUP(D3258,Quotas!A:B,2,FALSE)</f>
        <v>Manager 12</v>
      </c>
      <c r="D3258" s="2" t="s">
        <v>79</v>
      </c>
      <c r="E3258" s="22" t="str">
        <f t="shared" si="50"/>
        <v>Q4</v>
      </c>
      <c r="F3258" s="22" t="str">
        <f>VLOOKUP(C3258,Quotas!R:S,2,FALSE)</f>
        <v>ST</v>
      </c>
      <c r="G3258" s="4">
        <v>166.67</v>
      </c>
    </row>
    <row r="3259" spans="1:7" x14ac:dyDescent="0.25">
      <c r="A3259" s="2" t="s">
        <v>576</v>
      </c>
      <c r="B3259" s="3">
        <v>41600</v>
      </c>
      <c r="C3259" s="20" t="str">
        <f>VLOOKUP(D3259,Quotas!A:B,2,FALSE)</f>
        <v>Manager 4</v>
      </c>
      <c r="D3259" s="2" t="s">
        <v>90</v>
      </c>
      <c r="E3259" s="22" t="str">
        <f t="shared" si="50"/>
        <v>Q4</v>
      </c>
      <c r="F3259" s="22" t="str">
        <f>VLOOKUP(C3259,Quotas!R:S,2,FALSE)</f>
        <v>IN</v>
      </c>
      <c r="G3259" s="4">
        <v>5669.9</v>
      </c>
    </row>
    <row r="3260" spans="1:7" x14ac:dyDescent="0.25">
      <c r="A3260" s="2" t="s">
        <v>1258</v>
      </c>
      <c r="B3260" s="3">
        <v>41602</v>
      </c>
      <c r="C3260" s="20" t="str">
        <f>VLOOKUP(D3260,Quotas!A:B,2,FALSE)</f>
        <v>Manager 6</v>
      </c>
      <c r="D3260" s="2" t="s">
        <v>47</v>
      </c>
      <c r="E3260" s="22" t="str">
        <f t="shared" si="50"/>
        <v>Q4</v>
      </c>
      <c r="F3260" s="22" t="str">
        <f>VLOOKUP(C3260,Quotas!R:S,2,FALSE)</f>
        <v>AU</v>
      </c>
      <c r="G3260" s="4">
        <v>66393.62</v>
      </c>
    </row>
    <row r="3261" spans="1:7" x14ac:dyDescent="0.25">
      <c r="A3261" s="2" t="s">
        <v>2509</v>
      </c>
      <c r="B3261" s="3">
        <v>41603</v>
      </c>
      <c r="C3261" s="20" t="str">
        <f>VLOOKUP(D3261,Quotas!A:B,2,FALSE)</f>
        <v>Manager 11</v>
      </c>
      <c r="D3261" s="2" t="s">
        <v>114</v>
      </c>
      <c r="E3261" s="22" t="str">
        <f t="shared" si="50"/>
        <v>Q4</v>
      </c>
      <c r="F3261" s="22" t="str">
        <f>VLOOKUP(C3261,Quotas!R:S,2,FALSE)</f>
        <v>IN</v>
      </c>
      <c r="G3261" s="4">
        <v>2400.56</v>
      </c>
    </row>
    <row r="3262" spans="1:7" x14ac:dyDescent="0.25">
      <c r="A3262" s="2" t="s">
        <v>857</v>
      </c>
      <c r="B3262" s="3">
        <v>41603</v>
      </c>
      <c r="C3262" s="20" t="str">
        <f>VLOOKUP(D3262,Quotas!A:B,2,FALSE)</f>
        <v>Manager 16</v>
      </c>
      <c r="D3262" s="2" t="s">
        <v>132</v>
      </c>
      <c r="E3262" s="22" t="str">
        <f t="shared" si="50"/>
        <v>Q4</v>
      </c>
      <c r="F3262" s="22" t="str">
        <f>VLOOKUP(C3262,Quotas!R:S,2,FALSE)</f>
        <v>SE</v>
      </c>
      <c r="G3262" s="4">
        <v>244340</v>
      </c>
    </row>
    <row r="3263" spans="1:7" x14ac:dyDescent="0.25">
      <c r="A3263" s="2" t="s">
        <v>2261</v>
      </c>
      <c r="B3263" s="3">
        <v>41603</v>
      </c>
      <c r="C3263" s="20" t="str">
        <f>VLOOKUP(D3263,Quotas!A:B,2,FALSE)</f>
        <v>Manager 9</v>
      </c>
      <c r="D3263" s="2" t="s">
        <v>20</v>
      </c>
      <c r="E3263" s="22" t="str">
        <f t="shared" si="50"/>
        <v>Q4</v>
      </c>
      <c r="F3263" s="22" t="str">
        <f>VLOOKUP(C3263,Quotas!R:S,2,FALSE)</f>
        <v>AU</v>
      </c>
      <c r="G3263" s="4">
        <v>16079.71</v>
      </c>
    </row>
    <row r="3264" spans="1:7" x14ac:dyDescent="0.25">
      <c r="A3264" s="2" t="s">
        <v>2259</v>
      </c>
      <c r="B3264" s="3">
        <v>41603</v>
      </c>
      <c r="C3264" s="20" t="str">
        <f>VLOOKUP(D3264,Quotas!A:B,2,FALSE)</f>
        <v>Manager 9</v>
      </c>
      <c r="D3264" s="2" t="s">
        <v>22</v>
      </c>
      <c r="E3264" s="22" t="str">
        <f t="shared" si="50"/>
        <v>Q4</v>
      </c>
      <c r="F3264" s="22" t="str">
        <f>VLOOKUP(C3264,Quotas!R:S,2,FALSE)</f>
        <v>AU</v>
      </c>
      <c r="G3264" s="4">
        <v>12448.8</v>
      </c>
    </row>
    <row r="3265" spans="1:7" x14ac:dyDescent="0.25">
      <c r="A3265" s="2" t="s">
        <v>2260</v>
      </c>
      <c r="B3265" s="3">
        <v>41603</v>
      </c>
      <c r="C3265" s="20" t="str">
        <f>VLOOKUP(D3265,Quotas!A:B,2,FALSE)</f>
        <v>Manager 9</v>
      </c>
      <c r="D3265" s="2" t="s">
        <v>22</v>
      </c>
      <c r="E3265" s="22" t="str">
        <f t="shared" si="50"/>
        <v>Q4</v>
      </c>
      <c r="F3265" s="22" t="str">
        <f>VLOOKUP(C3265,Quotas!R:S,2,FALSE)</f>
        <v>AU</v>
      </c>
      <c r="G3265" s="4">
        <v>12448.8</v>
      </c>
    </row>
    <row r="3266" spans="1:7" x14ac:dyDescent="0.25">
      <c r="A3266" s="2" t="s">
        <v>2985</v>
      </c>
      <c r="B3266" s="3">
        <v>41603</v>
      </c>
      <c r="C3266" s="20" t="str">
        <f>VLOOKUP(D3266,Quotas!A:B,2,FALSE)</f>
        <v>Manager 13</v>
      </c>
      <c r="D3266" s="2" t="s">
        <v>35</v>
      </c>
      <c r="E3266" s="22" t="str">
        <f t="shared" si="50"/>
        <v>Q4</v>
      </c>
      <c r="F3266" s="22" t="str">
        <f>VLOOKUP(C3266,Quotas!R:S,2,FALSE)</f>
        <v>ST</v>
      </c>
      <c r="G3266" s="4">
        <v>0</v>
      </c>
    </row>
    <row r="3267" spans="1:7" x14ac:dyDescent="0.25">
      <c r="A3267" s="2" t="s">
        <v>1261</v>
      </c>
      <c r="B3267" s="3">
        <v>41603</v>
      </c>
      <c r="C3267" s="20" t="str">
        <f>VLOOKUP(D3267,Quotas!A:B,2,FALSE)</f>
        <v>Manager 6</v>
      </c>
      <c r="D3267" s="2" t="s">
        <v>42</v>
      </c>
      <c r="E3267" s="22" t="str">
        <f t="shared" ref="E3267:E3330" si="51">"Q"&amp;ROUNDUP(MONTH(B3267)/3,0)</f>
        <v>Q4</v>
      </c>
      <c r="F3267" s="22" t="str">
        <f>VLOOKUP(C3267,Quotas!R:S,2,FALSE)</f>
        <v>AU</v>
      </c>
      <c r="G3267" s="4">
        <v>108810.85</v>
      </c>
    </row>
    <row r="3268" spans="1:7" x14ac:dyDescent="0.25">
      <c r="A3268" s="2" t="s">
        <v>1086</v>
      </c>
      <c r="B3268" s="3">
        <v>41603</v>
      </c>
      <c r="C3268" s="20" t="str">
        <f>VLOOKUP(D3268,Quotas!A:B,2,FALSE)</f>
        <v>Manager 6</v>
      </c>
      <c r="D3268" s="2" t="s">
        <v>43</v>
      </c>
      <c r="E3268" s="22" t="str">
        <f t="shared" si="51"/>
        <v>Q4</v>
      </c>
      <c r="F3268" s="22" t="str">
        <f>VLOOKUP(C3268,Quotas!R:S,2,FALSE)</f>
        <v>AU</v>
      </c>
      <c r="G3268" s="4">
        <v>26300</v>
      </c>
    </row>
    <row r="3269" spans="1:7" x14ac:dyDescent="0.25">
      <c r="A3269" s="2" t="s">
        <v>1260</v>
      </c>
      <c r="B3269" s="3">
        <v>41603</v>
      </c>
      <c r="C3269" s="20" t="str">
        <f>VLOOKUP(D3269,Quotas!A:B,2,FALSE)</f>
        <v>Manager 6</v>
      </c>
      <c r="D3269" s="2" t="s">
        <v>45</v>
      </c>
      <c r="E3269" s="22" t="str">
        <f t="shared" si="51"/>
        <v>Q4</v>
      </c>
      <c r="F3269" s="22" t="str">
        <f>VLOOKUP(C3269,Quotas!R:S,2,FALSE)</f>
        <v>AU</v>
      </c>
      <c r="G3269" s="4">
        <v>47616.68</v>
      </c>
    </row>
    <row r="3270" spans="1:7" x14ac:dyDescent="0.25">
      <c r="A3270" s="2" t="s">
        <v>1259</v>
      </c>
      <c r="B3270" s="3">
        <v>41603</v>
      </c>
      <c r="C3270" s="20" t="str">
        <f>VLOOKUP(D3270,Quotas!A:B,2,FALSE)</f>
        <v>Manager 6</v>
      </c>
      <c r="D3270" s="2" t="s">
        <v>47</v>
      </c>
      <c r="E3270" s="22" t="str">
        <f t="shared" si="51"/>
        <v>Q4</v>
      </c>
      <c r="F3270" s="22" t="str">
        <f>VLOOKUP(C3270,Quotas!R:S,2,FALSE)</f>
        <v>AU</v>
      </c>
      <c r="G3270" s="4">
        <v>5748.93</v>
      </c>
    </row>
    <row r="3271" spans="1:7" x14ac:dyDescent="0.25">
      <c r="A3271" s="2" t="s">
        <v>3022</v>
      </c>
      <c r="B3271" s="3">
        <v>41603</v>
      </c>
      <c r="C3271" s="20" t="str">
        <f>VLOOKUP(D3271,Quotas!A:B,2,FALSE)</f>
        <v>Manager 13</v>
      </c>
      <c r="D3271" s="2" t="s">
        <v>51</v>
      </c>
      <c r="E3271" s="22" t="str">
        <f t="shared" si="51"/>
        <v>Q4</v>
      </c>
      <c r="F3271" s="22" t="str">
        <f>VLOOKUP(C3271,Quotas!R:S,2,FALSE)</f>
        <v>ST</v>
      </c>
      <c r="G3271" s="4">
        <v>11943.38</v>
      </c>
    </row>
    <row r="3272" spans="1:7" x14ac:dyDescent="0.25">
      <c r="A3272" s="2" t="s">
        <v>220</v>
      </c>
      <c r="B3272" s="3">
        <v>41603</v>
      </c>
      <c r="C3272" s="20" t="str">
        <f>VLOOKUP(D3272,Quotas!A:B,2,FALSE)</f>
        <v>Manager 2</v>
      </c>
      <c r="D3272" s="2" t="s">
        <v>8</v>
      </c>
      <c r="E3272" s="22" t="str">
        <f t="shared" si="51"/>
        <v>Q4</v>
      </c>
      <c r="F3272" s="22" t="str">
        <f>VLOOKUP(C3272,Quotas!R:S,2,FALSE)</f>
        <v>AU</v>
      </c>
      <c r="G3272" s="4">
        <v>11930.1</v>
      </c>
    </row>
    <row r="3273" spans="1:7" x14ac:dyDescent="0.25">
      <c r="A3273" s="2" t="s">
        <v>4239</v>
      </c>
      <c r="B3273" s="3">
        <v>41603</v>
      </c>
      <c r="C3273" s="20" t="str">
        <f>VLOOKUP(D3273,Quotas!A:B,2,FALSE)</f>
        <v>Manager 15</v>
      </c>
      <c r="D3273" s="2" t="s">
        <v>60</v>
      </c>
      <c r="E3273" s="22" t="str">
        <f t="shared" si="51"/>
        <v>Q4</v>
      </c>
      <c r="F3273" s="22" t="str">
        <f>VLOOKUP(C3273,Quotas!R:S,2,FALSE)</f>
        <v>AU</v>
      </c>
      <c r="G3273" s="4">
        <v>10892.7</v>
      </c>
    </row>
    <row r="3274" spans="1:7" x14ac:dyDescent="0.25">
      <c r="A3274" s="2" t="s">
        <v>2777</v>
      </c>
      <c r="B3274" s="3">
        <v>41603</v>
      </c>
      <c r="C3274" s="20" t="str">
        <f>VLOOKUP(D3274,Quotas!A:B,2,FALSE)</f>
        <v>Manager 12</v>
      </c>
      <c r="D3274" s="2" t="s">
        <v>79</v>
      </c>
      <c r="E3274" s="22" t="str">
        <f t="shared" si="51"/>
        <v>Q4</v>
      </c>
      <c r="F3274" s="22" t="str">
        <f>VLOOKUP(C3274,Quotas!R:S,2,FALSE)</f>
        <v>ST</v>
      </c>
      <c r="G3274" s="4">
        <v>23500</v>
      </c>
    </row>
    <row r="3275" spans="1:7" x14ac:dyDescent="0.25">
      <c r="A3275" s="2" t="s">
        <v>2778</v>
      </c>
      <c r="B3275" s="3">
        <v>41603</v>
      </c>
      <c r="C3275" s="20" t="str">
        <f>VLOOKUP(D3275,Quotas!A:B,2,FALSE)</f>
        <v>Manager 12</v>
      </c>
      <c r="D3275" s="2" t="s">
        <v>79</v>
      </c>
      <c r="E3275" s="22" t="str">
        <f t="shared" si="51"/>
        <v>Q4</v>
      </c>
      <c r="F3275" s="22" t="str">
        <f>VLOOKUP(C3275,Quotas!R:S,2,FALSE)</f>
        <v>ST</v>
      </c>
      <c r="G3275" s="4">
        <v>167390</v>
      </c>
    </row>
    <row r="3276" spans="1:7" x14ac:dyDescent="0.25">
      <c r="A3276" s="2" t="s">
        <v>488</v>
      </c>
      <c r="B3276" s="3">
        <v>41603</v>
      </c>
      <c r="C3276" s="20" t="str">
        <f>VLOOKUP(D3276,Quotas!A:B,2,FALSE)</f>
        <v>Manager 4</v>
      </c>
      <c r="D3276" s="2" t="s">
        <v>88</v>
      </c>
      <c r="E3276" s="22" t="str">
        <f t="shared" si="51"/>
        <v>Q4</v>
      </c>
      <c r="F3276" s="22" t="str">
        <f>VLOOKUP(C3276,Quotas!R:S,2,FALSE)</f>
        <v>IN</v>
      </c>
      <c r="G3276" s="4">
        <v>5944.25</v>
      </c>
    </row>
    <row r="3277" spans="1:7" x14ac:dyDescent="0.25">
      <c r="A3277" s="2" t="s">
        <v>3721</v>
      </c>
      <c r="B3277" s="3">
        <v>41603</v>
      </c>
      <c r="C3277" s="20" t="str">
        <f>VLOOKUP(D3277,Quotas!A:B,2,FALSE)</f>
        <v>Manager 14</v>
      </c>
      <c r="D3277" s="2" t="s">
        <v>95</v>
      </c>
      <c r="E3277" s="22" t="str">
        <f t="shared" si="51"/>
        <v>Q4</v>
      </c>
      <c r="F3277" s="22" t="str">
        <f>VLOOKUP(C3277,Quotas!R:S,2,FALSE)</f>
        <v>IN</v>
      </c>
      <c r="G3277" s="4">
        <v>875</v>
      </c>
    </row>
    <row r="3278" spans="1:7" x14ac:dyDescent="0.25">
      <c r="A3278" s="2" t="s">
        <v>3722</v>
      </c>
      <c r="B3278" s="3">
        <v>41603</v>
      </c>
      <c r="C3278" s="20" t="str">
        <f>VLOOKUP(D3278,Quotas!A:B,2,FALSE)</f>
        <v>Manager 14</v>
      </c>
      <c r="D3278" s="2" t="s">
        <v>95</v>
      </c>
      <c r="E3278" s="22" t="str">
        <f t="shared" si="51"/>
        <v>Q4</v>
      </c>
      <c r="F3278" s="22" t="str">
        <f>VLOOKUP(C3278,Quotas!R:S,2,FALSE)</f>
        <v>IN</v>
      </c>
      <c r="G3278" s="4">
        <v>500</v>
      </c>
    </row>
    <row r="3279" spans="1:7" x14ac:dyDescent="0.25">
      <c r="A3279" s="2" t="s">
        <v>221</v>
      </c>
      <c r="B3279" s="3">
        <v>41604</v>
      </c>
      <c r="C3279" s="20" t="str">
        <f>VLOOKUP(D3279,Quotas!A:B,2,FALSE)</f>
        <v>Manager 2</v>
      </c>
      <c r="D3279" s="2" t="s">
        <v>3</v>
      </c>
      <c r="E3279" s="22" t="str">
        <f t="shared" si="51"/>
        <v>Q4</v>
      </c>
      <c r="F3279" s="22" t="str">
        <f>VLOOKUP(C3279,Quotas!R:S,2,FALSE)</f>
        <v>AU</v>
      </c>
      <c r="G3279" s="4">
        <v>20333.05</v>
      </c>
    </row>
    <row r="3280" spans="1:7" x14ac:dyDescent="0.25">
      <c r="A3280" s="2" t="s">
        <v>858</v>
      </c>
      <c r="B3280" s="3">
        <v>41604</v>
      </c>
      <c r="C3280" s="20" t="str">
        <f>VLOOKUP(D3280,Quotas!A:B,2,FALSE)</f>
        <v>Manager 16</v>
      </c>
      <c r="D3280" s="2" t="s">
        <v>132</v>
      </c>
      <c r="E3280" s="22" t="str">
        <f t="shared" si="51"/>
        <v>Q4</v>
      </c>
      <c r="F3280" s="22" t="str">
        <f>VLOOKUP(C3280,Quotas!R:S,2,FALSE)</f>
        <v>SE</v>
      </c>
      <c r="G3280" s="4">
        <v>-3506.25</v>
      </c>
    </row>
    <row r="3281" spans="1:7" x14ac:dyDescent="0.25">
      <c r="A3281" s="2" t="s">
        <v>3615</v>
      </c>
      <c r="B3281" s="3">
        <v>41604</v>
      </c>
      <c r="C3281" s="20" t="str">
        <f>VLOOKUP(D3281,Quotas!A:B,2,FALSE)</f>
        <v>Manager 16</v>
      </c>
      <c r="D3281" s="2" t="s">
        <v>134</v>
      </c>
      <c r="E3281" s="22" t="str">
        <f t="shared" si="51"/>
        <v>Q4</v>
      </c>
      <c r="F3281" s="22" t="str">
        <f>VLOOKUP(C3281,Quotas!R:S,2,FALSE)</f>
        <v>SE</v>
      </c>
      <c r="G3281" s="4">
        <v>45650</v>
      </c>
    </row>
    <row r="3282" spans="1:7" x14ac:dyDescent="0.25">
      <c r="A3282" s="2" t="s">
        <v>2606</v>
      </c>
      <c r="B3282" s="3">
        <v>41604</v>
      </c>
      <c r="C3282" s="20" t="str">
        <f>VLOOKUP(D3282,Quotas!A:B,2,FALSE)</f>
        <v>Manager 12</v>
      </c>
      <c r="D3282" s="2" t="s">
        <v>137</v>
      </c>
      <c r="E3282" s="22" t="str">
        <f t="shared" si="51"/>
        <v>Q4</v>
      </c>
      <c r="F3282" s="22" t="str">
        <f>VLOOKUP(C3282,Quotas!R:S,2,FALSE)</f>
        <v>ST</v>
      </c>
      <c r="G3282" s="4">
        <v>14131.12</v>
      </c>
    </row>
    <row r="3283" spans="1:7" x14ac:dyDescent="0.25">
      <c r="A3283" s="2" t="s">
        <v>1013</v>
      </c>
      <c r="B3283" s="3">
        <v>41604</v>
      </c>
      <c r="C3283" s="20" t="str">
        <f>VLOOKUP(D3283,Quotas!A:B,2,FALSE)</f>
        <v>Manager 16</v>
      </c>
      <c r="D3283" s="2" t="s">
        <v>140</v>
      </c>
      <c r="E3283" s="22" t="str">
        <f t="shared" si="51"/>
        <v>Q4</v>
      </c>
      <c r="F3283" s="22" t="str">
        <f>VLOOKUP(C3283,Quotas!R:S,2,FALSE)</f>
        <v>SE</v>
      </c>
      <c r="G3283" s="4">
        <v>1283.33</v>
      </c>
    </row>
    <row r="3284" spans="1:7" x14ac:dyDescent="0.25">
      <c r="A3284" s="2" t="s">
        <v>1707</v>
      </c>
      <c r="B3284" s="3">
        <v>41604</v>
      </c>
      <c r="C3284" s="20" t="str">
        <f>VLOOKUP(D3284,Quotas!A:B,2,FALSE)</f>
        <v>Manager 7</v>
      </c>
      <c r="D3284" s="2" t="s">
        <v>28</v>
      </c>
      <c r="E3284" s="22" t="str">
        <f t="shared" si="51"/>
        <v>Q4</v>
      </c>
      <c r="F3284" s="22" t="str">
        <f>VLOOKUP(C3284,Quotas!R:S,2,FALSE)</f>
        <v>AU</v>
      </c>
      <c r="G3284" s="4">
        <v>0</v>
      </c>
    </row>
    <row r="3285" spans="1:7" x14ac:dyDescent="0.25">
      <c r="A3285" s="2" t="s">
        <v>2826</v>
      </c>
      <c r="B3285" s="3">
        <v>41604</v>
      </c>
      <c r="C3285" s="20" t="str">
        <f>VLOOKUP(D3285,Quotas!A:B,2,FALSE)</f>
        <v>Manager 7</v>
      </c>
      <c r="D3285" s="2" t="s">
        <v>29</v>
      </c>
      <c r="E3285" s="22" t="str">
        <f t="shared" si="51"/>
        <v>Q4</v>
      </c>
      <c r="F3285" s="22" t="str">
        <f>VLOOKUP(C3285,Quotas!R:S,2,FALSE)</f>
        <v>AU</v>
      </c>
      <c r="G3285" s="4">
        <v>20333.05</v>
      </c>
    </row>
    <row r="3286" spans="1:7" x14ac:dyDescent="0.25">
      <c r="A3286" s="2" t="s">
        <v>2827</v>
      </c>
      <c r="B3286" s="3">
        <v>41604</v>
      </c>
      <c r="C3286" s="20" t="str">
        <f>VLOOKUP(D3286,Quotas!A:B,2,FALSE)</f>
        <v>Manager 7</v>
      </c>
      <c r="D3286" s="2" t="s">
        <v>29</v>
      </c>
      <c r="E3286" s="22" t="str">
        <f t="shared" si="51"/>
        <v>Q4</v>
      </c>
      <c r="F3286" s="22" t="str">
        <f>VLOOKUP(C3286,Quotas!R:S,2,FALSE)</f>
        <v>AU</v>
      </c>
      <c r="G3286" s="4">
        <v>12448.8</v>
      </c>
    </row>
    <row r="3287" spans="1:7" x14ac:dyDescent="0.25">
      <c r="A3287" s="2" t="s">
        <v>3906</v>
      </c>
      <c r="B3287" s="3">
        <v>41604</v>
      </c>
      <c r="C3287" s="20" t="str">
        <f>VLOOKUP(D3287,Quotas!A:B,2,FALSE)</f>
        <v>Manager 13</v>
      </c>
      <c r="D3287" s="2" t="s">
        <v>37</v>
      </c>
      <c r="E3287" s="22" t="str">
        <f t="shared" si="51"/>
        <v>Q4</v>
      </c>
      <c r="F3287" s="22" t="str">
        <f>VLOOKUP(C3287,Quotas!R:S,2,FALSE)</f>
        <v>ST</v>
      </c>
      <c r="G3287" s="4">
        <v>10788.96</v>
      </c>
    </row>
    <row r="3288" spans="1:7" x14ac:dyDescent="0.25">
      <c r="A3288" s="2" t="s">
        <v>1550</v>
      </c>
      <c r="B3288" s="3">
        <v>41604</v>
      </c>
      <c r="C3288" s="20" t="str">
        <f>VLOOKUP(D3288,Quotas!A:B,2,FALSE)</f>
        <v>Manager 6</v>
      </c>
      <c r="D3288" s="2" t="s">
        <v>40</v>
      </c>
      <c r="E3288" s="22" t="str">
        <f t="shared" si="51"/>
        <v>Q4</v>
      </c>
      <c r="F3288" s="22" t="str">
        <f>VLOOKUP(C3288,Quotas!R:S,2,FALSE)</f>
        <v>AU</v>
      </c>
      <c r="G3288" s="4">
        <v>8920</v>
      </c>
    </row>
    <row r="3289" spans="1:7" x14ac:dyDescent="0.25">
      <c r="A3289" s="2" t="s">
        <v>3023</v>
      </c>
      <c r="B3289" s="3">
        <v>41604</v>
      </c>
      <c r="C3289" s="20" t="str">
        <f>VLOOKUP(D3289,Quotas!A:B,2,FALSE)</f>
        <v>Manager 13</v>
      </c>
      <c r="D3289" s="2" t="s">
        <v>51</v>
      </c>
      <c r="E3289" s="22" t="str">
        <f t="shared" si="51"/>
        <v>Q4</v>
      </c>
      <c r="F3289" s="22" t="str">
        <f>VLOOKUP(C3289,Quotas!R:S,2,FALSE)</f>
        <v>ST</v>
      </c>
      <c r="G3289" s="4">
        <v>2204.48</v>
      </c>
    </row>
    <row r="3290" spans="1:7" x14ac:dyDescent="0.25">
      <c r="A3290" s="2" t="s">
        <v>3796</v>
      </c>
      <c r="B3290" s="3">
        <v>41604</v>
      </c>
      <c r="C3290" s="20" t="str">
        <f>VLOOKUP(D3290,Quotas!A:B,2,FALSE)</f>
        <v>Manager 15</v>
      </c>
      <c r="D3290" s="2" t="s">
        <v>58</v>
      </c>
      <c r="E3290" s="22" t="str">
        <f t="shared" si="51"/>
        <v>Q4</v>
      </c>
      <c r="F3290" s="22" t="str">
        <f>VLOOKUP(C3290,Quotas!R:S,2,FALSE)</f>
        <v>AU</v>
      </c>
      <c r="G3290" s="4">
        <v>37450.15</v>
      </c>
    </row>
    <row r="3291" spans="1:7" x14ac:dyDescent="0.25">
      <c r="A3291" s="2" t="s">
        <v>4240</v>
      </c>
      <c r="B3291" s="3">
        <v>41604</v>
      </c>
      <c r="C3291" s="20" t="str">
        <f>VLOOKUP(D3291,Quotas!A:B,2,FALSE)</f>
        <v>Manager 15</v>
      </c>
      <c r="D3291" s="2" t="s">
        <v>61</v>
      </c>
      <c r="E3291" s="22" t="str">
        <f t="shared" si="51"/>
        <v>Q4</v>
      </c>
      <c r="F3291" s="22" t="str">
        <f>VLOOKUP(C3291,Quotas!R:S,2,FALSE)</f>
        <v>AU</v>
      </c>
      <c r="G3291" s="4">
        <v>7780.5</v>
      </c>
    </row>
    <row r="3292" spans="1:7" x14ac:dyDescent="0.25">
      <c r="A3292" s="2" t="s">
        <v>4241</v>
      </c>
      <c r="B3292" s="3">
        <v>41604</v>
      </c>
      <c r="C3292" s="20" t="str">
        <f>VLOOKUP(D3292,Quotas!A:B,2,FALSE)</f>
        <v>Manager 15</v>
      </c>
      <c r="D3292" s="2" t="s">
        <v>61</v>
      </c>
      <c r="E3292" s="22" t="str">
        <f t="shared" si="51"/>
        <v>Q4</v>
      </c>
      <c r="F3292" s="22" t="str">
        <f>VLOOKUP(C3292,Quotas!R:S,2,FALSE)</f>
        <v>AU</v>
      </c>
      <c r="G3292" s="4">
        <v>2593.5</v>
      </c>
    </row>
    <row r="3293" spans="1:7" x14ac:dyDescent="0.25">
      <c r="A3293" s="2" t="s">
        <v>2322</v>
      </c>
      <c r="B3293" s="3">
        <v>41604</v>
      </c>
      <c r="C3293" s="20" t="str">
        <f>VLOOKUP(D3293,Quotas!A:B,2,FALSE)</f>
        <v>Manager 5</v>
      </c>
      <c r="D3293" s="2" t="s">
        <v>69</v>
      </c>
      <c r="E3293" s="22" t="str">
        <f t="shared" si="51"/>
        <v>Q4</v>
      </c>
      <c r="F3293" s="22" t="str">
        <f>VLOOKUP(C3293,Quotas!R:S,2,FALSE)</f>
        <v>SE</v>
      </c>
      <c r="G3293" s="4">
        <v>3932.36</v>
      </c>
    </row>
    <row r="3294" spans="1:7" x14ac:dyDescent="0.25">
      <c r="A3294" s="2" t="s">
        <v>683</v>
      </c>
      <c r="B3294" s="3">
        <v>41604</v>
      </c>
      <c r="C3294" s="20" t="str">
        <f>VLOOKUP(D3294,Quotas!A:B,2,FALSE)</f>
        <v>Manager 5</v>
      </c>
      <c r="D3294" s="2" t="s">
        <v>74</v>
      </c>
      <c r="E3294" s="22" t="str">
        <f t="shared" si="51"/>
        <v>Q4</v>
      </c>
      <c r="F3294" s="22" t="str">
        <f>VLOOKUP(C3294,Quotas!R:S,2,FALSE)</f>
        <v>SE</v>
      </c>
      <c r="G3294" s="4">
        <v>414.17</v>
      </c>
    </row>
    <row r="3295" spans="1:7" x14ac:dyDescent="0.25">
      <c r="A3295" s="2" t="s">
        <v>2744</v>
      </c>
      <c r="B3295" s="3">
        <v>41604</v>
      </c>
      <c r="C3295" s="20" t="str">
        <f>VLOOKUP(D3295,Quotas!A:B,2,FALSE)</f>
        <v>Manager 12</v>
      </c>
      <c r="D3295" s="2" t="s">
        <v>79</v>
      </c>
      <c r="E3295" s="22" t="str">
        <f t="shared" si="51"/>
        <v>Q4</v>
      </c>
      <c r="F3295" s="22" t="str">
        <f>VLOOKUP(C3295,Quotas!R:S,2,FALSE)</f>
        <v>ST</v>
      </c>
      <c r="G3295" s="4">
        <v>14250</v>
      </c>
    </row>
    <row r="3296" spans="1:7" x14ac:dyDescent="0.25">
      <c r="A3296" s="2" t="s">
        <v>450</v>
      </c>
      <c r="B3296" s="3">
        <v>41604</v>
      </c>
      <c r="C3296" s="20" t="str">
        <f>VLOOKUP(D3296,Quotas!A:B,2,FALSE)</f>
        <v>Manager 3</v>
      </c>
      <c r="D3296" s="2" t="s">
        <v>82</v>
      </c>
      <c r="E3296" s="22" t="str">
        <f t="shared" si="51"/>
        <v>Q4</v>
      </c>
      <c r="F3296" s="22" t="str">
        <f>VLOOKUP(C3296,Quotas!R:S,2,FALSE)</f>
        <v>SE</v>
      </c>
      <c r="G3296" s="4">
        <v>1400</v>
      </c>
    </row>
    <row r="3297" spans="1:7" x14ac:dyDescent="0.25">
      <c r="A3297" s="2" t="s">
        <v>577</v>
      </c>
      <c r="B3297" s="3">
        <v>41604</v>
      </c>
      <c r="C3297" s="20" t="str">
        <f>VLOOKUP(D3297,Quotas!A:B,2,FALSE)</f>
        <v>Manager 4</v>
      </c>
      <c r="D3297" s="2" t="s">
        <v>90</v>
      </c>
      <c r="E3297" s="22" t="str">
        <f t="shared" si="51"/>
        <v>Q4</v>
      </c>
      <c r="F3297" s="22" t="str">
        <f>VLOOKUP(C3297,Quotas!R:S,2,FALSE)</f>
        <v>IN</v>
      </c>
      <c r="G3297" s="4">
        <v>3584.84</v>
      </c>
    </row>
    <row r="3298" spans="1:7" x14ac:dyDescent="0.25">
      <c r="A3298" s="2" t="s">
        <v>3706</v>
      </c>
      <c r="B3298" s="3">
        <v>41605</v>
      </c>
      <c r="C3298" s="20" t="str">
        <f>VLOOKUP(D3298,Quotas!A:B,2,FALSE)</f>
        <v>Manager 14</v>
      </c>
      <c r="D3298" s="2" t="s">
        <v>99</v>
      </c>
      <c r="E3298" s="22" t="str">
        <f t="shared" si="51"/>
        <v>Q4</v>
      </c>
      <c r="F3298" s="22" t="str">
        <f>VLOOKUP(C3298,Quotas!R:S,2,FALSE)</f>
        <v>IN</v>
      </c>
      <c r="G3298" s="4">
        <v>8596.2999999999993</v>
      </c>
    </row>
    <row r="3299" spans="1:7" x14ac:dyDescent="0.25">
      <c r="A3299" s="2" t="s">
        <v>2262</v>
      </c>
      <c r="B3299" s="3">
        <v>41605</v>
      </c>
      <c r="C3299" s="20" t="str">
        <f>VLOOKUP(D3299,Quotas!A:B,2,FALSE)</f>
        <v>Manager 9</v>
      </c>
      <c r="D3299" s="2" t="s">
        <v>15</v>
      </c>
      <c r="E3299" s="22" t="str">
        <f t="shared" si="51"/>
        <v>Q4</v>
      </c>
      <c r="F3299" s="22" t="str">
        <f>VLOOKUP(C3299,Quotas!R:S,2,FALSE)</f>
        <v>AU</v>
      </c>
      <c r="G3299" s="4">
        <v>11203.92</v>
      </c>
    </row>
    <row r="3300" spans="1:7" x14ac:dyDescent="0.25">
      <c r="A3300" s="2" t="s">
        <v>805</v>
      </c>
      <c r="B3300" s="3">
        <v>41605</v>
      </c>
      <c r="C3300" s="20" t="str">
        <f>VLOOKUP(D3300,Quotas!A:B,2,FALSE)</f>
        <v>Manager 5</v>
      </c>
      <c r="D3300" s="2" t="s">
        <v>127</v>
      </c>
      <c r="E3300" s="22" t="str">
        <f t="shared" si="51"/>
        <v>Q4</v>
      </c>
      <c r="F3300" s="22" t="str">
        <f>VLOOKUP(C3300,Quotas!R:S,2,FALSE)</f>
        <v>SE</v>
      </c>
      <c r="G3300" s="4">
        <v>15700</v>
      </c>
    </row>
    <row r="3301" spans="1:7" x14ac:dyDescent="0.25">
      <c r="A3301" s="2" t="s">
        <v>2263</v>
      </c>
      <c r="B3301" s="3">
        <v>41605</v>
      </c>
      <c r="C3301" s="20" t="str">
        <f>VLOOKUP(D3301,Quotas!A:B,2,FALSE)</f>
        <v>Manager 9</v>
      </c>
      <c r="D3301" s="2" t="s">
        <v>19</v>
      </c>
      <c r="E3301" s="22" t="str">
        <f t="shared" si="51"/>
        <v>Q4</v>
      </c>
      <c r="F3301" s="22" t="str">
        <f>VLOOKUP(C3301,Quotas!R:S,2,FALSE)</f>
        <v>AU</v>
      </c>
      <c r="G3301" s="4">
        <v>14004.9</v>
      </c>
    </row>
    <row r="3302" spans="1:7" x14ac:dyDescent="0.25">
      <c r="A3302" s="2" t="s">
        <v>1262</v>
      </c>
      <c r="B3302" s="3">
        <v>41605</v>
      </c>
      <c r="C3302" s="20" t="str">
        <f>VLOOKUP(D3302,Quotas!A:B,2,FALSE)</f>
        <v>Manager 6</v>
      </c>
      <c r="D3302" s="2" t="s">
        <v>45</v>
      </c>
      <c r="E3302" s="22" t="str">
        <f t="shared" si="51"/>
        <v>Q4</v>
      </c>
      <c r="F3302" s="22" t="str">
        <f>VLOOKUP(C3302,Quotas!R:S,2,FALSE)</f>
        <v>AU</v>
      </c>
      <c r="G3302" s="4">
        <v>0</v>
      </c>
    </row>
    <row r="3303" spans="1:7" x14ac:dyDescent="0.25">
      <c r="A3303" s="2" t="s">
        <v>684</v>
      </c>
      <c r="B3303" s="3">
        <v>41605</v>
      </c>
      <c r="C3303" s="20" t="str">
        <f>VLOOKUP(D3303,Quotas!A:B,2,FALSE)</f>
        <v>Manager 5</v>
      </c>
      <c r="D3303" s="2" t="s">
        <v>74</v>
      </c>
      <c r="E3303" s="22" t="str">
        <f t="shared" si="51"/>
        <v>Q4</v>
      </c>
      <c r="F3303" s="22" t="str">
        <f>VLOOKUP(C3303,Quotas!R:S,2,FALSE)</f>
        <v>SE</v>
      </c>
      <c r="G3303" s="4">
        <v>48333.33</v>
      </c>
    </row>
    <row r="3304" spans="1:7" x14ac:dyDescent="0.25">
      <c r="A3304" s="2" t="s">
        <v>782</v>
      </c>
      <c r="B3304" s="3">
        <v>41605</v>
      </c>
      <c r="C3304" s="20" t="str">
        <f>VLOOKUP(D3304,Quotas!A:B,2,FALSE)</f>
        <v>Manager 5</v>
      </c>
      <c r="D3304" s="2" t="s">
        <v>83</v>
      </c>
      <c r="E3304" s="22" t="str">
        <f t="shared" si="51"/>
        <v>Q4</v>
      </c>
      <c r="F3304" s="22" t="str">
        <f>VLOOKUP(C3304,Quotas!R:S,2,FALSE)</f>
        <v>SE</v>
      </c>
      <c r="G3304" s="4">
        <v>0</v>
      </c>
    </row>
    <row r="3305" spans="1:7" x14ac:dyDescent="0.25">
      <c r="A3305" s="2" t="s">
        <v>783</v>
      </c>
      <c r="B3305" s="3">
        <v>41605</v>
      </c>
      <c r="C3305" s="20" t="str">
        <f>VLOOKUP(D3305,Quotas!A:B,2,FALSE)</f>
        <v>Manager 5</v>
      </c>
      <c r="D3305" s="2" t="s">
        <v>83</v>
      </c>
      <c r="E3305" s="22" t="str">
        <f t="shared" si="51"/>
        <v>Q4</v>
      </c>
      <c r="F3305" s="22" t="str">
        <f>VLOOKUP(C3305,Quotas!R:S,2,FALSE)</f>
        <v>SE</v>
      </c>
      <c r="G3305" s="4">
        <v>5104.17</v>
      </c>
    </row>
    <row r="3306" spans="1:7" x14ac:dyDescent="0.25">
      <c r="A3306" s="2" t="s">
        <v>3723</v>
      </c>
      <c r="B3306" s="3">
        <v>41605</v>
      </c>
      <c r="C3306" s="20" t="str">
        <f>VLOOKUP(D3306,Quotas!A:B,2,FALSE)</f>
        <v>Manager 14</v>
      </c>
      <c r="D3306" s="2" t="s">
        <v>95</v>
      </c>
      <c r="E3306" s="22" t="str">
        <f t="shared" si="51"/>
        <v>Q4</v>
      </c>
      <c r="F3306" s="22" t="str">
        <f>VLOOKUP(C3306,Quotas!R:S,2,FALSE)</f>
        <v>IN</v>
      </c>
      <c r="G3306" s="4">
        <v>9500</v>
      </c>
    </row>
    <row r="3307" spans="1:7" x14ac:dyDescent="0.25">
      <c r="A3307" s="2" t="s">
        <v>1797</v>
      </c>
      <c r="B3307" s="3">
        <v>41605</v>
      </c>
      <c r="C3307" s="20" t="str">
        <f>VLOOKUP(D3307,Quotas!A:B,2,FALSE)</f>
        <v>Manager 14</v>
      </c>
      <c r="D3307" s="2" t="s">
        <v>97</v>
      </c>
      <c r="E3307" s="22" t="str">
        <f t="shared" si="51"/>
        <v>Q4</v>
      </c>
      <c r="F3307" s="22" t="str">
        <f>VLOOKUP(C3307,Quotas!R:S,2,FALSE)</f>
        <v>IN</v>
      </c>
      <c r="G3307" s="4">
        <v>3932.35</v>
      </c>
    </row>
    <row r="3308" spans="1:7" x14ac:dyDescent="0.25">
      <c r="A3308" s="2" t="s">
        <v>222</v>
      </c>
      <c r="B3308" s="3">
        <v>41606</v>
      </c>
      <c r="C3308" s="20" t="str">
        <f>VLOOKUP(D3308,Quotas!A:B,2,FALSE)</f>
        <v>Manager 2</v>
      </c>
      <c r="D3308" s="2" t="s">
        <v>12</v>
      </c>
      <c r="E3308" s="22" t="str">
        <f t="shared" si="51"/>
        <v>Q4</v>
      </c>
      <c r="F3308" s="22" t="str">
        <f>VLOOKUP(C3308,Quotas!R:S,2,FALSE)</f>
        <v>AU</v>
      </c>
      <c r="G3308" s="4">
        <v>9803.43</v>
      </c>
    </row>
    <row r="3309" spans="1:7" x14ac:dyDescent="0.25">
      <c r="A3309" s="2" t="s">
        <v>3785</v>
      </c>
      <c r="B3309" s="3">
        <v>41606</v>
      </c>
      <c r="C3309" s="20" t="str">
        <f>VLOOKUP(D3309,Quotas!A:B,2,FALSE)</f>
        <v>Manager 14</v>
      </c>
      <c r="D3309" s="2" t="s">
        <v>102</v>
      </c>
      <c r="E3309" s="22" t="str">
        <f t="shared" si="51"/>
        <v>Q4</v>
      </c>
      <c r="F3309" s="22" t="str">
        <f>VLOOKUP(C3309,Quotas!R:S,2,FALSE)</f>
        <v>IN</v>
      </c>
      <c r="G3309" s="4">
        <v>22548.92</v>
      </c>
    </row>
    <row r="3310" spans="1:7" x14ac:dyDescent="0.25">
      <c r="A3310" s="2" t="s">
        <v>3786</v>
      </c>
      <c r="B3310" s="3">
        <v>41606</v>
      </c>
      <c r="C3310" s="20" t="str">
        <f>VLOOKUP(D3310,Quotas!A:B,2,FALSE)</f>
        <v>Manager 14</v>
      </c>
      <c r="D3310" s="2" t="s">
        <v>102</v>
      </c>
      <c r="E3310" s="22" t="str">
        <f t="shared" si="51"/>
        <v>Q4</v>
      </c>
      <c r="F3310" s="22" t="str">
        <f>VLOOKUP(C3310,Quotas!R:S,2,FALSE)</f>
        <v>IN</v>
      </c>
      <c r="G3310" s="4">
        <v>1953.37</v>
      </c>
    </row>
    <row r="3311" spans="1:7" x14ac:dyDescent="0.25">
      <c r="A3311" s="2" t="s">
        <v>3787</v>
      </c>
      <c r="B3311" s="3">
        <v>41606</v>
      </c>
      <c r="C3311" s="20" t="str">
        <f>VLOOKUP(D3311,Quotas!A:B,2,FALSE)</f>
        <v>Manager 14</v>
      </c>
      <c r="D3311" s="2" t="s">
        <v>103</v>
      </c>
      <c r="E3311" s="22" t="str">
        <f t="shared" si="51"/>
        <v>Q4</v>
      </c>
      <c r="F3311" s="22" t="str">
        <f>VLOOKUP(C3311,Quotas!R:S,2,FALSE)</f>
        <v>IN</v>
      </c>
      <c r="G3311" s="4">
        <v>4535.92</v>
      </c>
    </row>
    <row r="3312" spans="1:7" x14ac:dyDescent="0.25">
      <c r="A3312" s="2" t="s">
        <v>586</v>
      </c>
      <c r="B3312" s="3">
        <v>41606</v>
      </c>
      <c r="C3312" s="20" t="str">
        <f>VLOOKUP(D3312,Quotas!A:B,2,FALSE)</f>
        <v>Manager 4</v>
      </c>
      <c r="D3312" s="2" t="s">
        <v>106</v>
      </c>
      <c r="E3312" s="22" t="str">
        <f t="shared" si="51"/>
        <v>Q4</v>
      </c>
      <c r="F3312" s="22" t="str">
        <f>VLOOKUP(C3312,Quotas!R:S,2,FALSE)</f>
        <v>IN</v>
      </c>
      <c r="G3312" s="4">
        <v>6950.2</v>
      </c>
    </row>
    <row r="3313" spans="1:7" x14ac:dyDescent="0.25">
      <c r="A3313" s="2" t="s">
        <v>2474</v>
      </c>
      <c r="B3313" s="3">
        <v>41606</v>
      </c>
      <c r="C3313" s="20" t="str">
        <f>VLOOKUP(D3313,Quotas!A:B,2,FALSE)</f>
        <v>Manager 11</v>
      </c>
      <c r="D3313" s="2" t="s">
        <v>108</v>
      </c>
      <c r="E3313" s="22" t="str">
        <f t="shared" si="51"/>
        <v>Q4</v>
      </c>
      <c r="F3313" s="22" t="str">
        <f>VLOOKUP(C3313,Quotas!R:S,2,FALSE)</f>
        <v>IN</v>
      </c>
      <c r="G3313" s="4">
        <v>2089.4499999999998</v>
      </c>
    </row>
    <row r="3314" spans="1:7" x14ac:dyDescent="0.25">
      <c r="A3314" s="2" t="s">
        <v>3616</v>
      </c>
      <c r="B3314" s="3">
        <v>41606</v>
      </c>
      <c r="C3314" s="20" t="str">
        <f>VLOOKUP(D3314,Quotas!A:B,2,FALSE)</f>
        <v>Manager 16</v>
      </c>
      <c r="D3314" s="2" t="s">
        <v>134</v>
      </c>
      <c r="E3314" s="22" t="str">
        <f t="shared" si="51"/>
        <v>Q4</v>
      </c>
      <c r="F3314" s="22" t="str">
        <f>VLOOKUP(C3314,Quotas!R:S,2,FALSE)</f>
        <v>SE</v>
      </c>
      <c r="G3314" s="4">
        <v>36840</v>
      </c>
    </row>
    <row r="3315" spans="1:7" x14ac:dyDescent="0.25">
      <c r="A3315" s="2" t="s">
        <v>1014</v>
      </c>
      <c r="B3315" s="3">
        <v>41606</v>
      </c>
      <c r="C3315" s="20" t="str">
        <f>VLOOKUP(D3315,Quotas!A:B,2,FALSE)</f>
        <v>Manager 16</v>
      </c>
      <c r="D3315" s="2" t="s">
        <v>141</v>
      </c>
      <c r="E3315" s="22" t="str">
        <f t="shared" si="51"/>
        <v>Q4</v>
      </c>
      <c r="F3315" s="22" t="str">
        <f>VLOOKUP(C3315,Quotas!R:S,2,FALSE)</f>
        <v>SE</v>
      </c>
      <c r="G3315" s="4">
        <v>15800</v>
      </c>
    </row>
    <row r="3316" spans="1:7" x14ac:dyDescent="0.25">
      <c r="A3316" s="2" t="s">
        <v>1015</v>
      </c>
      <c r="B3316" s="3">
        <v>41606</v>
      </c>
      <c r="C3316" s="20" t="str">
        <f>VLOOKUP(D3316,Quotas!A:B,2,FALSE)</f>
        <v>Manager 16</v>
      </c>
      <c r="D3316" s="2" t="s">
        <v>142</v>
      </c>
      <c r="E3316" s="22" t="str">
        <f t="shared" si="51"/>
        <v>Q4</v>
      </c>
      <c r="F3316" s="22" t="str">
        <f>VLOOKUP(C3316,Quotas!R:S,2,FALSE)</f>
        <v>SE</v>
      </c>
      <c r="G3316" s="4">
        <v>2451.9</v>
      </c>
    </row>
    <row r="3317" spans="1:7" x14ac:dyDescent="0.25">
      <c r="A3317" s="2" t="s">
        <v>2986</v>
      </c>
      <c r="B3317" s="3">
        <v>41606</v>
      </c>
      <c r="C3317" s="20" t="str">
        <f>VLOOKUP(D3317,Quotas!A:B,2,FALSE)</f>
        <v>Manager 13</v>
      </c>
      <c r="D3317" s="2" t="s">
        <v>35</v>
      </c>
      <c r="E3317" s="22" t="str">
        <f t="shared" si="51"/>
        <v>Q4</v>
      </c>
      <c r="F3317" s="22" t="str">
        <f>VLOOKUP(C3317,Quotas!R:S,2,FALSE)</f>
        <v>ST</v>
      </c>
      <c r="G3317" s="4">
        <v>32159.41</v>
      </c>
    </row>
    <row r="3318" spans="1:7" x14ac:dyDescent="0.25">
      <c r="A3318" s="2" t="s">
        <v>2987</v>
      </c>
      <c r="B3318" s="3">
        <v>41606</v>
      </c>
      <c r="C3318" s="20" t="str">
        <f>VLOOKUP(D3318,Quotas!A:B,2,FALSE)</f>
        <v>Manager 13</v>
      </c>
      <c r="D3318" s="2" t="s">
        <v>35</v>
      </c>
      <c r="E3318" s="22" t="str">
        <f t="shared" si="51"/>
        <v>Q4</v>
      </c>
      <c r="F3318" s="22" t="str">
        <f>VLOOKUP(C3318,Quotas!R:S,2,FALSE)</f>
        <v>ST</v>
      </c>
      <c r="G3318" s="4">
        <v>0</v>
      </c>
    </row>
    <row r="3319" spans="1:7" x14ac:dyDescent="0.25">
      <c r="A3319" s="2" t="s">
        <v>3024</v>
      </c>
      <c r="B3319" s="3">
        <v>41606</v>
      </c>
      <c r="C3319" s="20" t="str">
        <f>VLOOKUP(D3319,Quotas!A:B,2,FALSE)</f>
        <v>Manager 13</v>
      </c>
      <c r="D3319" s="2" t="s">
        <v>51</v>
      </c>
      <c r="E3319" s="22" t="str">
        <f t="shared" si="51"/>
        <v>Q4</v>
      </c>
      <c r="F3319" s="22" t="str">
        <f>VLOOKUP(C3319,Quotas!R:S,2,FALSE)</f>
        <v>ST</v>
      </c>
      <c r="G3319" s="4">
        <v>37942.92</v>
      </c>
    </row>
    <row r="3320" spans="1:7" x14ac:dyDescent="0.25">
      <c r="A3320" s="2" t="s">
        <v>3025</v>
      </c>
      <c r="B3320" s="3">
        <v>41606</v>
      </c>
      <c r="C3320" s="20" t="str">
        <f>VLOOKUP(D3320,Quotas!A:B,2,FALSE)</f>
        <v>Manager 13</v>
      </c>
      <c r="D3320" s="2" t="s">
        <v>51</v>
      </c>
      <c r="E3320" s="22" t="str">
        <f t="shared" si="51"/>
        <v>Q4</v>
      </c>
      <c r="F3320" s="22" t="str">
        <f>VLOOKUP(C3320,Quotas!R:S,2,FALSE)</f>
        <v>ST</v>
      </c>
      <c r="G3320" s="4">
        <v>2204.48</v>
      </c>
    </row>
    <row r="3321" spans="1:7" x14ac:dyDescent="0.25">
      <c r="A3321" s="2" t="s">
        <v>3026</v>
      </c>
      <c r="B3321" s="3">
        <v>41606</v>
      </c>
      <c r="C3321" s="20" t="str">
        <f>VLOOKUP(D3321,Quotas!A:B,2,FALSE)</f>
        <v>Manager 13</v>
      </c>
      <c r="D3321" s="2" t="s">
        <v>51</v>
      </c>
      <c r="E3321" s="22" t="str">
        <f t="shared" si="51"/>
        <v>Q4</v>
      </c>
      <c r="F3321" s="22" t="str">
        <f>VLOOKUP(C3321,Quotas!R:S,2,FALSE)</f>
        <v>ST</v>
      </c>
      <c r="G3321" s="4">
        <v>0</v>
      </c>
    </row>
    <row r="3322" spans="1:7" x14ac:dyDescent="0.25">
      <c r="A3322" s="2" t="s">
        <v>3027</v>
      </c>
      <c r="B3322" s="3">
        <v>41606</v>
      </c>
      <c r="C3322" s="20" t="str">
        <f>VLOOKUP(D3322,Quotas!A:B,2,FALSE)</f>
        <v>Manager 13</v>
      </c>
      <c r="D3322" s="2" t="s">
        <v>51</v>
      </c>
      <c r="E3322" s="22" t="str">
        <f t="shared" si="51"/>
        <v>Q4</v>
      </c>
      <c r="F3322" s="22" t="str">
        <f>VLOOKUP(C3322,Quotas!R:S,2,FALSE)</f>
        <v>ST</v>
      </c>
      <c r="G3322" s="4">
        <v>16689.8</v>
      </c>
    </row>
    <row r="3323" spans="1:7" x14ac:dyDescent="0.25">
      <c r="A3323" s="2" t="s">
        <v>4242</v>
      </c>
      <c r="B3323" s="3">
        <v>41606</v>
      </c>
      <c r="C3323" s="20" t="str">
        <f>VLOOKUP(D3323,Quotas!A:B,2,FALSE)</f>
        <v>Manager 15</v>
      </c>
      <c r="D3323" s="2" t="s">
        <v>60</v>
      </c>
      <c r="E3323" s="22" t="str">
        <f t="shared" si="51"/>
        <v>Q4</v>
      </c>
      <c r="F3323" s="22" t="str">
        <f>VLOOKUP(C3323,Quotas!R:S,2,FALSE)</f>
        <v>AU</v>
      </c>
      <c r="G3323" s="4">
        <v>72248</v>
      </c>
    </row>
    <row r="3324" spans="1:7" x14ac:dyDescent="0.25">
      <c r="A3324" s="2" t="s">
        <v>437</v>
      </c>
      <c r="B3324" s="3">
        <v>41606</v>
      </c>
      <c r="C3324" s="20" t="str">
        <f>VLOOKUP(D3324,Quotas!A:B,2,FALSE)</f>
        <v>Manager 3</v>
      </c>
      <c r="D3324" s="2" t="s">
        <v>78</v>
      </c>
      <c r="E3324" s="22" t="str">
        <f t="shared" si="51"/>
        <v>Q4</v>
      </c>
      <c r="F3324" s="22" t="str">
        <f>VLOOKUP(C3324,Quotas!R:S,2,FALSE)</f>
        <v>SE</v>
      </c>
      <c r="G3324" s="4">
        <v>11500</v>
      </c>
    </row>
    <row r="3325" spans="1:7" x14ac:dyDescent="0.25">
      <c r="A3325" s="2" t="s">
        <v>2745</v>
      </c>
      <c r="B3325" s="3">
        <v>41606</v>
      </c>
      <c r="C3325" s="20" t="str">
        <f>VLOOKUP(D3325,Quotas!A:B,2,FALSE)</f>
        <v>Manager 12</v>
      </c>
      <c r="D3325" s="2" t="s">
        <v>79</v>
      </c>
      <c r="E3325" s="22" t="str">
        <f t="shared" si="51"/>
        <v>Q4</v>
      </c>
      <c r="F3325" s="22" t="str">
        <f>VLOOKUP(C3325,Quotas!R:S,2,FALSE)</f>
        <v>ST</v>
      </c>
      <c r="G3325" s="4">
        <v>7070.28</v>
      </c>
    </row>
    <row r="3326" spans="1:7" x14ac:dyDescent="0.25">
      <c r="A3326" s="2" t="s">
        <v>2597</v>
      </c>
      <c r="B3326" s="3">
        <v>41606</v>
      </c>
      <c r="C3326" s="20" t="str">
        <f>VLOOKUP(D3326,Quotas!A:B,2,FALSE)</f>
        <v>Manager 12</v>
      </c>
      <c r="D3326" s="2" t="s">
        <v>80</v>
      </c>
      <c r="E3326" s="22" t="str">
        <f t="shared" si="51"/>
        <v>Q4</v>
      </c>
      <c r="F3326" s="22" t="str">
        <f>VLOOKUP(C3326,Quotas!R:S,2,FALSE)</f>
        <v>ST</v>
      </c>
      <c r="G3326" s="4">
        <v>7070.28</v>
      </c>
    </row>
    <row r="3327" spans="1:7" x14ac:dyDescent="0.25">
      <c r="A3327" s="2" t="s">
        <v>784</v>
      </c>
      <c r="B3327" s="3">
        <v>41606</v>
      </c>
      <c r="C3327" s="20" t="str">
        <f>VLOOKUP(D3327,Quotas!A:B,2,FALSE)</f>
        <v>Manager 5</v>
      </c>
      <c r="D3327" s="2" t="s">
        <v>83</v>
      </c>
      <c r="E3327" s="22" t="str">
        <f t="shared" si="51"/>
        <v>Q4</v>
      </c>
      <c r="F3327" s="22" t="str">
        <f>VLOOKUP(C3327,Quotas!R:S,2,FALSE)</f>
        <v>SE</v>
      </c>
      <c r="G3327" s="4">
        <v>0</v>
      </c>
    </row>
    <row r="3328" spans="1:7" x14ac:dyDescent="0.25">
      <c r="A3328" s="2" t="s">
        <v>785</v>
      </c>
      <c r="B3328" s="3">
        <v>41606</v>
      </c>
      <c r="C3328" s="20" t="str">
        <f>VLOOKUP(D3328,Quotas!A:B,2,FALSE)</f>
        <v>Manager 5</v>
      </c>
      <c r="D3328" s="2" t="s">
        <v>83</v>
      </c>
      <c r="E3328" s="22" t="str">
        <f t="shared" si="51"/>
        <v>Q4</v>
      </c>
      <c r="F3328" s="22" t="str">
        <f>VLOOKUP(C3328,Quotas!R:S,2,FALSE)</f>
        <v>SE</v>
      </c>
      <c r="G3328" s="4">
        <v>8700</v>
      </c>
    </row>
    <row r="3329" spans="1:7" x14ac:dyDescent="0.25">
      <c r="A3329" s="2" t="s">
        <v>3724</v>
      </c>
      <c r="B3329" s="3">
        <v>41606</v>
      </c>
      <c r="C3329" s="20" t="str">
        <f>VLOOKUP(D3329,Quotas!A:B,2,FALSE)</f>
        <v>Manager 14</v>
      </c>
      <c r="D3329" s="2" t="s">
        <v>94</v>
      </c>
      <c r="E3329" s="22" t="str">
        <f t="shared" si="51"/>
        <v>Q4</v>
      </c>
      <c r="F3329" s="22" t="str">
        <f>VLOOKUP(C3329,Quotas!R:S,2,FALSE)</f>
        <v>IN</v>
      </c>
      <c r="G3329" s="4">
        <v>3475.1</v>
      </c>
    </row>
    <row r="3330" spans="1:7" x14ac:dyDescent="0.25">
      <c r="A3330" s="2" t="s">
        <v>587</v>
      </c>
      <c r="B3330" s="3">
        <v>41607</v>
      </c>
      <c r="C3330" s="20" t="str">
        <f>VLOOKUP(D3330,Quotas!A:B,2,FALSE)</f>
        <v>Manager 4</v>
      </c>
      <c r="D3330" s="2" t="s">
        <v>106</v>
      </c>
      <c r="E3330" s="22" t="str">
        <f t="shared" si="51"/>
        <v>Q4</v>
      </c>
      <c r="F3330" s="22" t="str">
        <f>VLOOKUP(C3330,Quotas!R:S,2,FALSE)</f>
        <v>IN</v>
      </c>
      <c r="G3330" s="4">
        <v>449.7</v>
      </c>
    </row>
    <row r="3331" spans="1:7" x14ac:dyDescent="0.25">
      <c r="A3331" s="2" t="s">
        <v>2475</v>
      </c>
      <c r="B3331" s="3">
        <v>41607</v>
      </c>
      <c r="C3331" s="20" t="str">
        <f>VLOOKUP(D3331,Quotas!A:B,2,FALSE)</f>
        <v>Manager 11</v>
      </c>
      <c r="D3331" s="2" t="s">
        <v>108</v>
      </c>
      <c r="E3331" s="22" t="str">
        <f t="shared" ref="E3331:E3394" si="52">"Q"&amp;ROUNDUP(MONTH(B3331)/3,0)</f>
        <v>Q4</v>
      </c>
      <c r="F3331" s="22" t="str">
        <f>VLOOKUP(C3331,Quotas!R:S,2,FALSE)</f>
        <v>IN</v>
      </c>
      <c r="G3331" s="4">
        <v>16959.37</v>
      </c>
    </row>
    <row r="3332" spans="1:7" x14ac:dyDescent="0.25">
      <c r="A3332" s="2" t="s">
        <v>917</v>
      </c>
      <c r="B3332" s="3">
        <v>41607</v>
      </c>
      <c r="C3332" s="20" t="str">
        <f>VLOOKUP(D3332,Quotas!A:B,2,FALSE)</f>
        <v>Manager 5</v>
      </c>
      <c r="D3332" s="2" t="s">
        <v>119</v>
      </c>
      <c r="E3332" s="22" t="str">
        <f t="shared" si="52"/>
        <v>Q4</v>
      </c>
      <c r="F3332" s="22" t="str">
        <f>VLOOKUP(C3332,Quotas!R:S,2,FALSE)</f>
        <v>SE</v>
      </c>
      <c r="G3332" s="4">
        <v>8600</v>
      </c>
    </row>
    <row r="3333" spans="1:7" x14ac:dyDescent="0.25">
      <c r="A3333" s="2" t="s">
        <v>2265</v>
      </c>
      <c r="B3333" s="3">
        <v>41607</v>
      </c>
      <c r="C3333" s="20" t="str">
        <f>VLOOKUP(D3333,Quotas!A:B,2,FALSE)</f>
        <v>Manager 9</v>
      </c>
      <c r="D3333" s="2" t="s">
        <v>15</v>
      </c>
      <c r="E3333" s="22" t="str">
        <f t="shared" si="52"/>
        <v>Q4</v>
      </c>
      <c r="F3333" s="22" t="str">
        <f>VLOOKUP(C3333,Quotas!R:S,2,FALSE)</f>
        <v>AU</v>
      </c>
      <c r="G3333" s="4">
        <v>23808.34</v>
      </c>
    </row>
    <row r="3334" spans="1:7" x14ac:dyDescent="0.25">
      <c r="A3334" s="2" t="s">
        <v>1016</v>
      </c>
      <c r="B3334" s="3">
        <v>41607</v>
      </c>
      <c r="C3334" s="20" t="str">
        <f>VLOOKUP(D3334,Quotas!A:B,2,FALSE)</f>
        <v>Manager 16</v>
      </c>
      <c r="D3334" s="2" t="s">
        <v>141</v>
      </c>
      <c r="E3334" s="22" t="str">
        <f t="shared" si="52"/>
        <v>Q4</v>
      </c>
      <c r="F3334" s="22" t="str">
        <f>VLOOKUP(C3334,Quotas!R:S,2,FALSE)</f>
        <v>SE</v>
      </c>
      <c r="G3334" s="4">
        <v>11500</v>
      </c>
    </row>
    <row r="3335" spans="1:7" x14ac:dyDescent="0.25">
      <c r="A3335" s="2" t="s">
        <v>2264</v>
      </c>
      <c r="B3335" s="3">
        <v>41607</v>
      </c>
      <c r="C3335" s="20" t="str">
        <f>VLOOKUP(D3335,Quotas!A:B,2,FALSE)</f>
        <v>Manager 9</v>
      </c>
      <c r="D3335" s="2" t="s">
        <v>20</v>
      </c>
      <c r="E3335" s="22" t="str">
        <f t="shared" si="52"/>
        <v>Q4</v>
      </c>
      <c r="F3335" s="22" t="str">
        <f>VLOOKUP(C3335,Quotas!R:S,2,FALSE)</f>
        <v>AU</v>
      </c>
      <c r="G3335" s="4">
        <v>12448.8</v>
      </c>
    </row>
    <row r="3336" spans="1:7" x14ac:dyDescent="0.25">
      <c r="A3336" s="2" t="s">
        <v>224</v>
      </c>
      <c r="B3336" s="3">
        <v>41607</v>
      </c>
      <c r="C3336" s="20" t="str">
        <f>VLOOKUP(D3336,Quotas!A:B,2,FALSE)</f>
        <v>Manager 2</v>
      </c>
      <c r="D3336" s="2" t="s">
        <v>4</v>
      </c>
      <c r="E3336" s="22" t="str">
        <f t="shared" si="52"/>
        <v>Q4</v>
      </c>
      <c r="F3336" s="22" t="str">
        <f>VLOOKUP(C3336,Quotas!R:S,2,FALSE)</f>
        <v>AU</v>
      </c>
      <c r="G3336" s="4">
        <v>23341.51</v>
      </c>
    </row>
    <row r="3337" spans="1:7" x14ac:dyDescent="0.25">
      <c r="A3337" s="2" t="s">
        <v>1708</v>
      </c>
      <c r="B3337" s="3">
        <v>41607</v>
      </c>
      <c r="C3337" s="20" t="str">
        <f>VLOOKUP(D3337,Quotas!A:B,2,FALSE)</f>
        <v>Manager 7</v>
      </c>
      <c r="D3337" s="2" t="s">
        <v>30</v>
      </c>
      <c r="E3337" s="22" t="str">
        <f t="shared" si="52"/>
        <v>Q4</v>
      </c>
      <c r="F3337" s="22" t="str">
        <f>VLOOKUP(C3337,Quotas!R:S,2,FALSE)</f>
        <v>AU</v>
      </c>
      <c r="G3337" s="4">
        <v>10368.82</v>
      </c>
    </row>
    <row r="3338" spans="1:7" x14ac:dyDescent="0.25">
      <c r="A3338" s="2" t="s">
        <v>3485</v>
      </c>
      <c r="B3338" s="3">
        <v>41607</v>
      </c>
      <c r="C3338" s="20" t="str">
        <f>VLOOKUP(D3338,Quotas!A:B,2,FALSE)</f>
        <v>Manager 6</v>
      </c>
      <c r="D3338" s="2" t="s">
        <v>41</v>
      </c>
      <c r="E3338" s="22" t="str">
        <f t="shared" si="52"/>
        <v>Q4</v>
      </c>
      <c r="F3338" s="22" t="str">
        <f>VLOOKUP(C3338,Quotas!R:S,2,FALSE)</f>
        <v>AU</v>
      </c>
      <c r="G3338" s="4">
        <v>778.05</v>
      </c>
    </row>
    <row r="3339" spans="1:7" x14ac:dyDescent="0.25">
      <c r="A3339" s="2" t="s">
        <v>1263</v>
      </c>
      <c r="B3339" s="3">
        <v>41607</v>
      </c>
      <c r="C3339" s="20" t="str">
        <f>VLOOKUP(D3339,Quotas!A:B,2,FALSE)</f>
        <v>Manager 6</v>
      </c>
      <c r="D3339" s="2" t="s">
        <v>44</v>
      </c>
      <c r="E3339" s="22" t="str">
        <f t="shared" si="52"/>
        <v>Q4</v>
      </c>
      <c r="F3339" s="22" t="str">
        <f>VLOOKUP(C3339,Quotas!R:S,2,FALSE)</f>
        <v>AU</v>
      </c>
      <c r="G3339" s="4">
        <v>31122.01</v>
      </c>
    </row>
    <row r="3340" spans="1:7" x14ac:dyDescent="0.25">
      <c r="A3340" s="2" t="s">
        <v>1265</v>
      </c>
      <c r="B3340" s="3">
        <v>41607</v>
      </c>
      <c r="C3340" s="20" t="str">
        <f>VLOOKUP(D3340,Quotas!A:B,2,FALSE)</f>
        <v>Manager 6</v>
      </c>
      <c r="D3340" s="2" t="s">
        <v>44</v>
      </c>
      <c r="E3340" s="22" t="str">
        <f t="shared" si="52"/>
        <v>Q4</v>
      </c>
      <c r="F3340" s="22" t="str">
        <f>VLOOKUP(C3340,Quotas!R:S,2,FALSE)</f>
        <v>AU</v>
      </c>
      <c r="G3340" s="4">
        <v>45635.24</v>
      </c>
    </row>
    <row r="3341" spans="1:7" x14ac:dyDescent="0.25">
      <c r="A3341" s="2" t="s">
        <v>1264</v>
      </c>
      <c r="B3341" s="3">
        <v>41607</v>
      </c>
      <c r="C3341" s="20" t="str">
        <f>VLOOKUP(D3341,Quotas!A:B,2,FALSE)</f>
        <v>Manager 6</v>
      </c>
      <c r="D3341" s="2" t="s">
        <v>47</v>
      </c>
      <c r="E3341" s="22" t="str">
        <f t="shared" si="52"/>
        <v>Q4</v>
      </c>
      <c r="F3341" s="22" t="str">
        <f>VLOOKUP(C3341,Quotas!R:S,2,FALSE)</f>
        <v>AU</v>
      </c>
      <c r="G3341" s="4">
        <v>58372.44</v>
      </c>
    </row>
    <row r="3342" spans="1:7" x14ac:dyDescent="0.25">
      <c r="A3342" s="2" t="s">
        <v>3028</v>
      </c>
      <c r="B3342" s="3">
        <v>41607</v>
      </c>
      <c r="C3342" s="20" t="str">
        <f>VLOOKUP(D3342,Quotas!A:B,2,FALSE)</f>
        <v>Manager 13</v>
      </c>
      <c r="D3342" s="2" t="s">
        <v>52</v>
      </c>
      <c r="E3342" s="22" t="str">
        <f t="shared" si="52"/>
        <v>Q4</v>
      </c>
      <c r="F3342" s="22" t="str">
        <f>VLOOKUP(C3342,Quotas!R:S,2,FALSE)</f>
        <v>ST</v>
      </c>
      <c r="G3342" s="4">
        <v>12899.4</v>
      </c>
    </row>
    <row r="3343" spans="1:7" x14ac:dyDescent="0.25">
      <c r="A3343" s="2" t="s">
        <v>3029</v>
      </c>
      <c r="B3343" s="3">
        <v>41607</v>
      </c>
      <c r="C3343" s="20" t="str">
        <f>VLOOKUP(D3343,Quotas!A:B,2,FALSE)</f>
        <v>Manager 13</v>
      </c>
      <c r="D3343" s="2" t="s">
        <v>52</v>
      </c>
      <c r="E3343" s="22" t="str">
        <f t="shared" si="52"/>
        <v>Q4</v>
      </c>
      <c r="F3343" s="22" t="str">
        <f>VLOOKUP(C3343,Quotas!R:S,2,FALSE)</f>
        <v>ST</v>
      </c>
      <c r="G3343" s="4">
        <v>33974.86</v>
      </c>
    </row>
    <row r="3344" spans="1:7" x14ac:dyDescent="0.25">
      <c r="A3344" s="2" t="s">
        <v>3935</v>
      </c>
      <c r="B3344" s="3">
        <v>41607</v>
      </c>
      <c r="C3344" s="20" t="str">
        <f>VLOOKUP(D3344,Quotas!A:B,2,FALSE)</f>
        <v>Manager 13</v>
      </c>
      <c r="D3344" s="2" t="s">
        <v>55</v>
      </c>
      <c r="E3344" s="22" t="str">
        <f t="shared" si="52"/>
        <v>Q4</v>
      </c>
      <c r="F3344" s="22" t="str">
        <f>VLOOKUP(C3344,Quotas!R:S,2,FALSE)</f>
        <v>ST</v>
      </c>
      <c r="G3344" s="4">
        <v>0</v>
      </c>
    </row>
    <row r="3345" spans="1:7" x14ac:dyDescent="0.25">
      <c r="A3345" s="2" t="s">
        <v>4243</v>
      </c>
      <c r="B3345" s="3">
        <v>41607</v>
      </c>
      <c r="C3345" s="20" t="str">
        <f>VLOOKUP(D3345,Quotas!A:B,2,FALSE)</f>
        <v>Manager 15</v>
      </c>
      <c r="D3345" s="2" t="s">
        <v>60</v>
      </c>
      <c r="E3345" s="22" t="str">
        <f t="shared" si="52"/>
        <v>Q4</v>
      </c>
      <c r="F3345" s="22" t="str">
        <f>VLOOKUP(C3345,Quotas!R:S,2,FALSE)</f>
        <v>AU</v>
      </c>
      <c r="G3345" s="4">
        <v>10321.93</v>
      </c>
    </row>
    <row r="3346" spans="1:7" x14ac:dyDescent="0.25">
      <c r="A3346" s="2" t="s">
        <v>4244</v>
      </c>
      <c r="B3346" s="3">
        <v>41607</v>
      </c>
      <c r="C3346" s="20" t="str">
        <f>VLOOKUP(D3346,Quotas!A:B,2,FALSE)</f>
        <v>Manager 15</v>
      </c>
      <c r="D3346" s="2" t="s">
        <v>60</v>
      </c>
      <c r="E3346" s="22" t="str">
        <f t="shared" si="52"/>
        <v>Q4</v>
      </c>
      <c r="F3346" s="22" t="str">
        <f>VLOOKUP(C3346,Quotas!R:S,2,FALSE)</f>
        <v>AU</v>
      </c>
      <c r="G3346" s="4">
        <v>14004.9</v>
      </c>
    </row>
    <row r="3347" spans="1:7" x14ac:dyDescent="0.25">
      <c r="A3347" s="2" t="s">
        <v>4245</v>
      </c>
      <c r="B3347" s="3">
        <v>41607</v>
      </c>
      <c r="C3347" s="20" t="str">
        <f>VLOOKUP(D3347,Quotas!A:B,2,FALSE)</f>
        <v>Manager 15</v>
      </c>
      <c r="D3347" s="2" t="s">
        <v>64</v>
      </c>
      <c r="E3347" s="22" t="str">
        <f t="shared" si="52"/>
        <v>Q4</v>
      </c>
      <c r="F3347" s="22" t="str">
        <f>VLOOKUP(C3347,Quotas!R:S,2,FALSE)</f>
        <v>AU</v>
      </c>
      <c r="G3347" s="4">
        <v>14004.9</v>
      </c>
    </row>
    <row r="3348" spans="1:7" x14ac:dyDescent="0.25">
      <c r="A3348" s="2" t="s">
        <v>223</v>
      </c>
      <c r="B3348" s="3">
        <v>41607</v>
      </c>
      <c r="C3348" s="20" t="str">
        <f>VLOOKUP(D3348,Quotas!A:B,2,FALSE)</f>
        <v>Manager 2</v>
      </c>
      <c r="D3348" s="2" t="s">
        <v>10</v>
      </c>
      <c r="E3348" s="22" t="str">
        <f t="shared" si="52"/>
        <v>Q4</v>
      </c>
      <c r="F3348" s="22" t="str">
        <f>VLOOKUP(C3348,Quotas!R:S,2,FALSE)</f>
        <v>AU</v>
      </c>
      <c r="G3348" s="4">
        <v>0</v>
      </c>
    </row>
    <row r="3349" spans="1:7" x14ac:dyDescent="0.25">
      <c r="A3349" s="2" t="s">
        <v>2746</v>
      </c>
      <c r="B3349" s="3">
        <v>41607</v>
      </c>
      <c r="C3349" s="20" t="str">
        <f>VLOOKUP(D3349,Quotas!A:B,2,FALSE)</f>
        <v>Manager 12</v>
      </c>
      <c r="D3349" s="2" t="s">
        <v>79</v>
      </c>
      <c r="E3349" s="22" t="str">
        <f t="shared" si="52"/>
        <v>Q4</v>
      </c>
      <c r="F3349" s="22" t="str">
        <f>VLOOKUP(C3349,Quotas!R:S,2,FALSE)</f>
        <v>ST</v>
      </c>
      <c r="G3349" s="4">
        <v>20600</v>
      </c>
    </row>
    <row r="3350" spans="1:7" x14ac:dyDescent="0.25">
      <c r="A3350" s="2" t="s">
        <v>451</v>
      </c>
      <c r="B3350" s="3">
        <v>41607</v>
      </c>
      <c r="C3350" s="20" t="str">
        <f>VLOOKUP(D3350,Quotas!A:B,2,FALSE)</f>
        <v>Manager 3</v>
      </c>
      <c r="D3350" s="2" t="s">
        <v>82</v>
      </c>
      <c r="E3350" s="22" t="str">
        <f t="shared" si="52"/>
        <v>Q4</v>
      </c>
      <c r="F3350" s="22" t="str">
        <f>VLOOKUP(C3350,Quotas!R:S,2,FALSE)</f>
        <v>SE</v>
      </c>
      <c r="G3350" s="4">
        <v>339.15</v>
      </c>
    </row>
    <row r="3351" spans="1:7" x14ac:dyDescent="0.25">
      <c r="A3351" s="2" t="s">
        <v>786</v>
      </c>
      <c r="B3351" s="3">
        <v>41607</v>
      </c>
      <c r="C3351" s="20" t="str">
        <f>VLOOKUP(D3351,Quotas!A:B,2,FALSE)</f>
        <v>Manager 5</v>
      </c>
      <c r="D3351" s="2" t="s">
        <v>83</v>
      </c>
      <c r="E3351" s="22" t="str">
        <f t="shared" si="52"/>
        <v>Q4</v>
      </c>
      <c r="F3351" s="22" t="str">
        <f>VLOOKUP(C3351,Quotas!R:S,2,FALSE)</f>
        <v>SE</v>
      </c>
      <c r="G3351" s="4">
        <v>50220</v>
      </c>
    </row>
    <row r="3352" spans="1:7" x14ac:dyDescent="0.25">
      <c r="A3352" s="2" t="s">
        <v>474</v>
      </c>
      <c r="B3352" s="3">
        <v>41607</v>
      </c>
      <c r="C3352" s="20" t="str">
        <f>VLOOKUP(D3352,Quotas!A:B,2,FALSE)</f>
        <v>Manager 4</v>
      </c>
      <c r="D3352" s="2" t="s">
        <v>85</v>
      </c>
      <c r="E3352" s="22" t="str">
        <f t="shared" si="52"/>
        <v>Q4</v>
      </c>
      <c r="F3352" s="22" t="str">
        <f>VLOOKUP(C3352,Quotas!R:S,2,FALSE)</f>
        <v>IN</v>
      </c>
      <c r="G3352" s="4">
        <v>3000</v>
      </c>
    </row>
    <row r="3353" spans="1:7" x14ac:dyDescent="0.25">
      <c r="A3353" s="2" t="s">
        <v>489</v>
      </c>
      <c r="B3353" s="3">
        <v>41607</v>
      </c>
      <c r="C3353" s="20" t="str">
        <f>VLOOKUP(D3353,Quotas!A:B,2,FALSE)</f>
        <v>Manager 4</v>
      </c>
      <c r="D3353" s="2" t="s">
        <v>88</v>
      </c>
      <c r="E3353" s="22" t="str">
        <f t="shared" si="52"/>
        <v>Q4</v>
      </c>
      <c r="F3353" s="22" t="str">
        <f>VLOOKUP(C3353,Quotas!R:S,2,FALSE)</f>
        <v>IN</v>
      </c>
      <c r="G3353" s="4">
        <v>7000.06</v>
      </c>
    </row>
    <row r="3354" spans="1:7" x14ac:dyDescent="0.25">
      <c r="A3354" s="2" t="s">
        <v>1017</v>
      </c>
      <c r="B3354" s="3">
        <v>41608</v>
      </c>
      <c r="C3354" s="20" t="str">
        <f>VLOOKUP(D3354,Quotas!A:B,2,FALSE)</f>
        <v>Manager 16</v>
      </c>
      <c r="D3354" s="2" t="s">
        <v>140</v>
      </c>
      <c r="E3354" s="22" t="str">
        <f t="shared" si="52"/>
        <v>Q4</v>
      </c>
      <c r="F3354" s="22" t="str">
        <f>VLOOKUP(C3354,Quotas!R:S,2,FALSE)</f>
        <v>SE</v>
      </c>
      <c r="G3354" s="4">
        <v>72331.05</v>
      </c>
    </row>
    <row r="3355" spans="1:7" x14ac:dyDescent="0.25">
      <c r="A3355" s="2" t="s">
        <v>1551</v>
      </c>
      <c r="B3355" s="3">
        <v>41608</v>
      </c>
      <c r="C3355" s="20" t="str">
        <f>VLOOKUP(D3355,Quotas!A:B,2,FALSE)</f>
        <v>Manager 6</v>
      </c>
      <c r="D3355" s="2" t="s">
        <v>40</v>
      </c>
      <c r="E3355" s="22" t="str">
        <f t="shared" si="52"/>
        <v>Q4</v>
      </c>
      <c r="F3355" s="22" t="str">
        <f>VLOOKUP(C3355,Quotas!R:S,2,FALSE)</f>
        <v>AU</v>
      </c>
      <c r="G3355" s="4">
        <v>17250</v>
      </c>
    </row>
    <row r="3356" spans="1:7" x14ac:dyDescent="0.25">
      <c r="A3356" s="2" t="s">
        <v>1552</v>
      </c>
      <c r="B3356" s="3">
        <v>41608</v>
      </c>
      <c r="C3356" s="20" t="str">
        <f>VLOOKUP(D3356,Quotas!A:B,2,FALSE)</f>
        <v>Manager 6</v>
      </c>
      <c r="D3356" s="2" t="s">
        <v>40</v>
      </c>
      <c r="E3356" s="22" t="str">
        <f t="shared" si="52"/>
        <v>Q4</v>
      </c>
      <c r="F3356" s="22" t="str">
        <f>VLOOKUP(C3356,Quotas!R:S,2,FALSE)</f>
        <v>AU</v>
      </c>
      <c r="G3356" s="4">
        <v>8100</v>
      </c>
    </row>
    <row r="3357" spans="1:7" x14ac:dyDescent="0.25">
      <c r="A3357" s="2" t="s">
        <v>1553</v>
      </c>
      <c r="B3357" s="3">
        <v>41608</v>
      </c>
      <c r="C3357" s="20" t="str">
        <f>VLOOKUP(D3357,Quotas!A:B,2,FALSE)</f>
        <v>Manager 6</v>
      </c>
      <c r="D3357" s="2" t="s">
        <v>40</v>
      </c>
      <c r="E3357" s="22" t="str">
        <f t="shared" si="52"/>
        <v>Q4</v>
      </c>
      <c r="F3357" s="22" t="str">
        <f>VLOOKUP(C3357,Quotas!R:S,2,FALSE)</f>
        <v>AU</v>
      </c>
      <c r="G3357" s="4">
        <v>7610</v>
      </c>
    </row>
    <row r="3358" spans="1:7" x14ac:dyDescent="0.25">
      <c r="A3358" s="2" t="s">
        <v>1554</v>
      </c>
      <c r="B3358" s="3">
        <v>41608</v>
      </c>
      <c r="C3358" s="20" t="str">
        <f>VLOOKUP(D3358,Quotas!A:B,2,FALSE)</f>
        <v>Manager 6</v>
      </c>
      <c r="D3358" s="2" t="s">
        <v>40</v>
      </c>
      <c r="E3358" s="22" t="str">
        <f t="shared" si="52"/>
        <v>Q4</v>
      </c>
      <c r="F3358" s="22" t="str">
        <f>VLOOKUP(C3358,Quotas!R:S,2,FALSE)</f>
        <v>AU</v>
      </c>
      <c r="G3358" s="4">
        <v>8020</v>
      </c>
    </row>
    <row r="3359" spans="1:7" x14ac:dyDescent="0.25">
      <c r="A3359" s="2" t="s">
        <v>1266</v>
      </c>
      <c r="B3359" s="3">
        <v>41608</v>
      </c>
      <c r="C3359" s="20" t="str">
        <f>VLOOKUP(D3359,Quotas!A:B,2,FALSE)</f>
        <v>Manager 6</v>
      </c>
      <c r="D3359" s="2" t="s">
        <v>45</v>
      </c>
      <c r="E3359" s="22" t="str">
        <f t="shared" si="52"/>
        <v>Q4</v>
      </c>
      <c r="F3359" s="22" t="str">
        <f>VLOOKUP(C3359,Quotas!R:S,2,FALSE)</f>
        <v>AU</v>
      </c>
      <c r="G3359" s="4">
        <v>67482.89</v>
      </c>
    </row>
    <row r="3360" spans="1:7" x14ac:dyDescent="0.25">
      <c r="A3360" s="2" t="s">
        <v>3936</v>
      </c>
      <c r="B3360" s="3">
        <v>41608</v>
      </c>
      <c r="C3360" s="20" t="str">
        <f>VLOOKUP(D3360,Quotas!A:B,2,FALSE)</f>
        <v>Manager 13</v>
      </c>
      <c r="D3360" s="2" t="s">
        <v>55</v>
      </c>
      <c r="E3360" s="22" t="str">
        <f t="shared" si="52"/>
        <v>Q4</v>
      </c>
      <c r="F3360" s="22" t="str">
        <f>VLOOKUP(C3360,Quotas!R:S,2,FALSE)</f>
        <v>ST</v>
      </c>
      <c r="G3360" s="4">
        <v>9855.2999999999993</v>
      </c>
    </row>
    <row r="3361" spans="1:7" x14ac:dyDescent="0.25">
      <c r="A3361" s="2" t="s">
        <v>3797</v>
      </c>
      <c r="B3361" s="3">
        <v>41608</v>
      </c>
      <c r="C3361" s="20" t="str">
        <f>VLOOKUP(D3361,Quotas!A:B,2,FALSE)</f>
        <v>Manager 15</v>
      </c>
      <c r="D3361" s="2" t="s">
        <v>58</v>
      </c>
      <c r="E3361" s="22" t="str">
        <f t="shared" si="52"/>
        <v>Q4</v>
      </c>
      <c r="F3361" s="22" t="str">
        <f>VLOOKUP(C3361,Quotas!R:S,2,FALSE)</f>
        <v>AU</v>
      </c>
      <c r="G3361" s="4">
        <v>35945.919999999998</v>
      </c>
    </row>
    <row r="3362" spans="1:7" x14ac:dyDescent="0.25">
      <c r="A3362" s="2" t="s">
        <v>4246</v>
      </c>
      <c r="B3362" s="3">
        <v>41608</v>
      </c>
      <c r="C3362" s="20" t="str">
        <f>VLOOKUP(D3362,Quotas!A:B,2,FALSE)</f>
        <v>Manager 15</v>
      </c>
      <c r="D3362" s="2" t="s">
        <v>61</v>
      </c>
      <c r="E3362" s="22" t="str">
        <f t="shared" si="52"/>
        <v>Q4</v>
      </c>
      <c r="F3362" s="22" t="str">
        <f>VLOOKUP(C3362,Quotas!R:S,2,FALSE)</f>
        <v>AU</v>
      </c>
      <c r="G3362" s="4">
        <v>11125</v>
      </c>
    </row>
    <row r="3363" spans="1:7" x14ac:dyDescent="0.25">
      <c r="A3363" s="2" t="s">
        <v>4247</v>
      </c>
      <c r="B3363" s="3">
        <v>41608</v>
      </c>
      <c r="C3363" s="20" t="str">
        <f>VLOOKUP(D3363,Quotas!A:B,2,FALSE)</f>
        <v>Manager 15</v>
      </c>
      <c r="D3363" s="2" t="s">
        <v>65</v>
      </c>
      <c r="E3363" s="22" t="str">
        <f t="shared" si="52"/>
        <v>Q4</v>
      </c>
      <c r="F3363" s="22" t="str">
        <f>VLOOKUP(C3363,Quotas!R:S,2,FALSE)</f>
        <v>AU</v>
      </c>
      <c r="G3363" s="4">
        <v>15561.01</v>
      </c>
    </row>
    <row r="3364" spans="1:7" x14ac:dyDescent="0.25">
      <c r="A3364" s="2" t="s">
        <v>2988</v>
      </c>
      <c r="B3364" s="3">
        <v>41609</v>
      </c>
      <c r="C3364" s="20" t="str">
        <f>VLOOKUP(D3364,Quotas!A:B,2,FALSE)</f>
        <v>Manager 13</v>
      </c>
      <c r="D3364" s="2" t="s">
        <v>35</v>
      </c>
      <c r="E3364" s="22" t="str">
        <f t="shared" si="52"/>
        <v>Q4</v>
      </c>
      <c r="F3364" s="22" t="str">
        <f>VLOOKUP(C3364,Quotas!R:S,2,FALSE)</f>
        <v>ST</v>
      </c>
      <c r="G3364" s="4">
        <v>82992.03</v>
      </c>
    </row>
    <row r="3365" spans="1:7" x14ac:dyDescent="0.25">
      <c r="A3365" s="2" t="s">
        <v>1268</v>
      </c>
      <c r="B3365" s="3">
        <v>41609</v>
      </c>
      <c r="C3365" s="20" t="str">
        <f>VLOOKUP(D3365,Quotas!A:B,2,FALSE)</f>
        <v>Manager 6</v>
      </c>
      <c r="D3365" s="2" t="s">
        <v>44</v>
      </c>
      <c r="E3365" s="22" t="str">
        <f t="shared" si="52"/>
        <v>Q4</v>
      </c>
      <c r="F3365" s="22" t="str">
        <f>VLOOKUP(C3365,Quotas!R:S,2,FALSE)</f>
        <v>AU</v>
      </c>
      <c r="G3365" s="4">
        <v>47948.639999999999</v>
      </c>
    </row>
    <row r="3366" spans="1:7" x14ac:dyDescent="0.25">
      <c r="A3366" s="2" t="s">
        <v>1267</v>
      </c>
      <c r="B3366" s="3">
        <v>41609</v>
      </c>
      <c r="C3366" s="20" t="str">
        <f>VLOOKUP(D3366,Quotas!A:B,2,FALSE)</f>
        <v>Manager 6</v>
      </c>
      <c r="D3366" s="2" t="s">
        <v>47</v>
      </c>
      <c r="E3366" s="22" t="str">
        <f t="shared" si="52"/>
        <v>Q4</v>
      </c>
      <c r="F3366" s="22" t="str">
        <f>VLOOKUP(C3366,Quotas!R:S,2,FALSE)</f>
        <v>AU</v>
      </c>
      <c r="G3366" s="4">
        <v>61973.26</v>
      </c>
    </row>
    <row r="3367" spans="1:7" x14ac:dyDescent="0.25">
      <c r="A3367" s="2" t="s">
        <v>225</v>
      </c>
      <c r="B3367" s="3">
        <v>41610</v>
      </c>
      <c r="C3367" s="20" t="str">
        <f>VLOOKUP(D3367,Quotas!A:B,2,FALSE)</f>
        <v>Manager 2</v>
      </c>
      <c r="D3367" s="2" t="s">
        <v>3</v>
      </c>
      <c r="E3367" s="22" t="str">
        <f t="shared" si="52"/>
        <v>Q4</v>
      </c>
      <c r="F3367" s="22" t="str">
        <f>VLOOKUP(C3367,Quotas!R:S,2,FALSE)</f>
        <v>AU</v>
      </c>
      <c r="G3367" s="4">
        <v>7567.84</v>
      </c>
    </row>
    <row r="3368" spans="1:7" x14ac:dyDescent="0.25">
      <c r="A3368" s="2" t="s">
        <v>1929</v>
      </c>
      <c r="B3368" s="3">
        <v>41610</v>
      </c>
      <c r="C3368" s="20" t="str">
        <f>VLOOKUP(D3368,Quotas!A:B,2,FALSE)</f>
        <v>Manager 14</v>
      </c>
      <c r="D3368" s="2" t="s">
        <v>104</v>
      </c>
      <c r="E3368" s="22" t="str">
        <f t="shared" si="52"/>
        <v>Q4</v>
      </c>
      <c r="F3368" s="22" t="str">
        <f>VLOOKUP(C3368,Quotas!R:S,2,FALSE)</f>
        <v>IN</v>
      </c>
      <c r="G3368" s="4">
        <v>9956.89</v>
      </c>
    </row>
    <row r="3369" spans="1:7" x14ac:dyDescent="0.25">
      <c r="A3369" s="2" t="s">
        <v>2477</v>
      </c>
      <c r="B3369" s="3">
        <v>41610</v>
      </c>
      <c r="C3369" s="20" t="str">
        <f>VLOOKUP(D3369,Quotas!A:B,2,FALSE)</f>
        <v>Manager 11</v>
      </c>
      <c r="D3369" s="2" t="s">
        <v>108</v>
      </c>
      <c r="E3369" s="22" t="str">
        <f t="shared" si="52"/>
        <v>Q4</v>
      </c>
      <c r="F3369" s="22" t="str">
        <f>VLOOKUP(C3369,Quotas!R:S,2,FALSE)</f>
        <v>IN</v>
      </c>
      <c r="G3369" s="4">
        <v>48750</v>
      </c>
    </row>
    <row r="3370" spans="1:7" x14ac:dyDescent="0.25">
      <c r="A3370" s="2" t="s">
        <v>2476</v>
      </c>
      <c r="B3370" s="3">
        <v>41610</v>
      </c>
      <c r="C3370" s="20" t="str">
        <f>VLOOKUP(D3370,Quotas!A:B,2,FALSE)</f>
        <v>Manager 11</v>
      </c>
      <c r="D3370" s="2" t="s">
        <v>110</v>
      </c>
      <c r="E3370" s="22" t="str">
        <f t="shared" si="52"/>
        <v>Q4</v>
      </c>
      <c r="F3370" s="22" t="str">
        <f>VLOOKUP(C3370,Quotas!R:S,2,FALSE)</f>
        <v>IN</v>
      </c>
      <c r="G3370" s="4">
        <v>38000</v>
      </c>
    </row>
    <row r="3371" spans="1:7" x14ac:dyDescent="0.25">
      <c r="A3371" s="2" t="s">
        <v>182</v>
      </c>
      <c r="B3371" s="3">
        <v>41610</v>
      </c>
      <c r="C3371" s="20" t="str">
        <f>VLOOKUP(D3371,Quotas!A:B,2,FALSE)</f>
        <v>Manager 5</v>
      </c>
      <c r="D3371" s="2" t="s">
        <v>120</v>
      </c>
      <c r="E3371" s="22" t="str">
        <f t="shared" si="52"/>
        <v>Q4</v>
      </c>
      <c r="F3371" s="22" t="str">
        <f>VLOOKUP(C3371,Quotas!R:S,2,FALSE)</f>
        <v>SE</v>
      </c>
      <c r="G3371" s="4">
        <v>13025</v>
      </c>
    </row>
    <row r="3372" spans="1:7" x14ac:dyDescent="0.25">
      <c r="A3372" s="2" t="s">
        <v>806</v>
      </c>
      <c r="B3372" s="3">
        <v>41610</v>
      </c>
      <c r="C3372" s="20" t="str">
        <f>VLOOKUP(D3372,Quotas!A:B,2,FALSE)</f>
        <v>Manager 5</v>
      </c>
      <c r="D3372" s="2" t="s">
        <v>127</v>
      </c>
      <c r="E3372" s="22" t="str">
        <f t="shared" si="52"/>
        <v>Q4</v>
      </c>
      <c r="F3372" s="22" t="str">
        <f>VLOOKUP(C3372,Quotas!R:S,2,FALSE)</f>
        <v>SE</v>
      </c>
      <c r="G3372" s="4">
        <v>15544.37</v>
      </c>
    </row>
    <row r="3373" spans="1:7" x14ac:dyDescent="0.25">
      <c r="A3373" s="2" t="s">
        <v>2646</v>
      </c>
      <c r="B3373" s="3">
        <v>41610</v>
      </c>
      <c r="C3373" s="20" t="str">
        <f>VLOOKUP(D3373,Quotas!A:B,2,FALSE)</f>
        <v>Manager 12</v>
      </c>
      <c r="D3373" s="2" t="s">
        <v>129</v>
      </c>
      <c r="E3373" s="22" t="str">
        <f t="shared" si="52"/>
        <v>Q4</v>
      </c>
      <c r="F3373" s="22" t="str">
        <f>VLOOKUP(C3373,Quotas!R:S,2,FALSE)</f>
        <v>ST</v>
      </c>
      <c r="G3373" s="4">
        <v>81862</v>
      </c>
    </row>
    <row r="3374" spans="1:7" x14ac:dyDescent="0.25">
      <c r="A3374" s="2" t="s">
        <v>859</v>
      </c>
      <c r="B3374" s="3">
        <v>41610</v>
      </c>
      <c r="C3374" s="20" t="str">
        <f>VLOOKUP(D3374,Quotas!A:B,2,FALSE)</f>
        <v>Manager 16</v>
      </c>
      <c r="D3374" s="2" t="s">
        <v>133</v>
      </c>
      <c r="E3374" s="22" t="str">
        <f t="shared" si="52"/>
        <v>Q4</v>
      </c>
      <c r="F3374" s="22" t="str">
        <f>VLOOKUP(C3374,Quotas!R:S,2,FALSE)</f>
        <v>SE</v>
      </c>
      <c r="G3374" s="4">
        <v>43882.04</v>
      </c>
    </row>
    <row r="3375" spans="1:7" x14ac:dyDescent="0.25">
      <c r="A3375" s="2" t="s">
        <v>2266</v>
      </c>
      <c r="B3375" s="3">
        <v>41610</v>
      </c>
      <c r="C3375" s="20" t="str">
        <f>VLOOKUP(D3375,Quotas!A:B,2,FALSE)</f>
        <v>Manager 9</v>
      </c>
      <c r="D3375" s="2" t="s">
        <v>16</v>
      </c>
      <c r="E3375" s="22" t="str">
        <f t="shared" si="52"/>
        <v>Q4</v>
      </c>
      <c r="F3375" s="22" t="str">
        <f>VLOOKUP(C3375,Quotas!R:S,2,FALSE)</f>
        <v>AU</v>
      </c>
      <c r="G3375" s="4">
        <v>18500</v>
      </c>
    </row>
    <row r="3376" spans="1:7" x14ac:dyDescent="0.25">
      <c r="A3376" s="2" t="s">
        <v>2607</v>
      </c>
      <c r="B3376" s="3">
        <v>41610</v>
      </c>
      <c r="C3376" s="20" t="str">
        <f>VLOOKUP(D3376,Quotas!A:B,2,FALSE)</f>
        <v>Manager 12</v>
      </c>
      <c r="D3376" s="2" t="s">
        <v>137</v>
      </c>
      <c r="E3376" s="22" t="str">
        <f t="shared" si="52"/>
        <v>Q4</v>
      </c>
      <c r="F3376" s="22" t="str">
        <f>VLOOKUP(C3376,Quotas!R:S,2,FALSE)</f>
        <v>ST</v>
      </c>
      <c r="G3376" s="4">
        <v>0</v>
      </c>
    </row>
    <row r="3377" spans="1:7" x14ac:dyDescent="0.25">
      <c r="A3377" s="2" t="s">
        <v>1018</v>
      </c>
      <c r="B3377" s="3">
        <v>41610</v>
      </c>
      <c r="C3377" s="20" t="str">
        <f>VLOOKUP(D3377,Quotas!A:B,2,FALSE)</f>
        <v>Manager 16</v>
      </c>
      <c r="D3377" s="2" t="s">
        <v>140</v>
      </c>
      <c r="E3377" s="22" t="str">
        <f t="shared" si="52"/>
        <v>Q4</v>
      </c>
      <c r="F3377" s="22" t="str">
        <f>VLOOKUP(C3377,Quotas!R:S,2,FALSE)</f>
        <v>SE</v>
      </c>
      <c r="G3377" s="4">
        <v>10443.459999999999</v>
      </c>
    </row>
    <row r="3378" spans="1:7" x14ac:dyDescent="0.25">
      <c r="A3378" s="2" t="s">
        <v>1019</v>
      </c>
      <c r="B3378" s="3">
        <v>41610</v>
      </c>
      <c r="C3378" s="20" t="str">
        <f>VLOOKUP(D3378,Quotas!A:B,2,FALSE)</f>
        <v>Manager 16</v>
      </c>
      <c r="D3378" s="2" t="s">
        <v>140</v>
      </c>
      <c r="E3378" s="22" t="str">
        <f t="shared" si="52"/>
        <v>Q4</v>
      </c>
      <c r="F3378" s="22" t="str">
        <f>VLOOKUP(C3378,Quotas!R:S,2,FALSE)</f>
        <v>SE</v>
      </c>
      <c r="G3378" s="4">
        <v>21500</v>
      </c>
    </row>
    <row r="3379" spans="1:7" x14ac:dyDescent="0.25">
      <c r="A3379" s="2" t="s">
        <v>2269</v>
      </c>
      <c r="B3379" s="3">
        <v>41610</v>
      </c>
      <c r="C3379" s="20" t="str">
        <f>VLOOKUP(D3379,Quotas!A:B,2,FALSE)</f>
        <v>Manager 9</v>
      </c>
      <c r="D3379" s="2" t="s">
        <v>17</v>
      </c>
      <c r="E3379" s="22" t="str">
        <f t="shared" si="52"/>
        <v>Q4</v>
      </c>
      <c r="F3379" s="22" t="str">
        <f>VLOOKUP(C3379,Quotas!R:S,2,FALSE)</f>
        <v>AU</v>
      </c>
      <c r="G3379" s="4">
        <v>6737.92</v>
      </c>
    </row>
    <row r="3380" spans="1:7" x14ac:dyDescent="0.25">
      <c r="A3380" s="2" t="s">
        <v>2267</v>
      </c>
      <c r="B3380" s="3">
        <v>41610</v>
      </c>
      <c r="C3380" s="20" t="str">
        <f>VLOOKUP(D3380,Quotas!A:B,2,FALSE)</f>
        <v>Manager 9</v>
      </c>
      <c r="D3380" s="2" t="s">
        <v>19</v>
      </c>
      <c r="E3380" s="22" t="str">
        <f t="shared" si="52"/>
        <v>Q4</v>
      </c>
      <c r="F3380" s="22" t="str">
        <f>VLOOKUP(C3380,Quotas!R:S,2,FALSE)</f>
        <v>AU</v>
      </c>
      <c r="G3380" s="4">
        <v>6011.74</v>
      </c>
    </row>
    <row r="3381" spans="1:7" x14ac:dyDescent="0.25">
      <c r="A3381" s="2" t="s">
        <v>2268</v>
      </c>
      <c r="B3381" s="3">
        <v>41610</v>
      </c>
      <c r="C3381" s="20" t="str">
        <f>VLOOKUP(D3381,Quotas!A:B,2,FALSE)</f>
        <v>Manager 9</v>
      </c>
      <c r="D3381" s="2" t="s">
        <v>19</v>
      </c>
      <c r="E3381" s="22" t="str">
        <f t="shared" si="52"/>
        <v>Q4</v>
      </c>
      <c r="F3381" s="22" t="str">
        <f>VLOOKUP(C3381,Quotas!R:S,2,FALSE)</f>
        <v>AU</v>
      </c>
      <c r="G3381" s="4">
        <v>12448.8</v>
      </c>
    </row>
    <row r="3382" spans="1:7" x14ac:dyDescent="0.25">
      <c r="A3382" s="2" t="s">
        <v>3486</v>
      </c>
      <c r="B3382" s="3">
        <v>41610</v>
      </c>
      <c r="C3382" s="20" t="str">
        <f>VLOOKUP(D3382,Quotas!A:B,2,FALSE)</f>
        <v>Manager 6</v>
      </c>
      <c r="D3382" s="2" t="s">
        <v>41</v>
      </c>
      <c r="E3382" s="22" t="str">
        <f t="shared" si="52"/>
        <v>Q4</v>
      </c>
      <c r="F3382" s="22" t="str">
        <f>VLOOKUP(C3382,Quotas!R:S,2,FALSE)</f>
        <v>AU</v>
      </c>
      <c r="G3382" s="4">
        <v>575</v>
      </c>
    </row>
    <row r="3383" spans="1:7" x14ac:dyDescent="0.25">
      <c r="A3383" s="2" t="s">
        <v>1270</v>
      </c>
      <c r="B3383" s="3">
        <v>41610</v>
      </c>
      <c r="C3383" s="20" t="str">
        <f>VLOOKUP(D3383,Quotas!A:B,2,FALSE)</f>
        <v>Manager 6</v>
      </c>
      <c r="D3383" s="2" t="s">
        <v>45</v>
      </c>
      <c r="E3383" s="22" t="str">
        <f t="shared" si="52"/>
        <v>Q4</v>
      </c>
      <c r="F3383" s="22" t="str">
        <f>VLOOKUP(C3383,Quotas!R:S,2,FALSE)</f>
        <v>AU</v>
      </c>
      <c r="G3383" s="4">
        <v>60428.57</v>
      </c>
    </row>
    <row r="3384" spans="1:7" x14ac:dyDescent="0.25">
      <c r="A3384" s="2" t="s">
        <v>1269</v>
      </c>
      <c r="B3384" s="3">
        <v>41610</v>
      </c>
      <c r="C3384" s="20" t="str">
        <f>VLOOKUP(D3384,Quotas!A:B,2,FALSE)</f>
        <v>Manager 6</v>
      </c>
      <c r="D3384" s="2" t="s">
        <v>46</v>
      </c>
      <c r="E3384" s="22" t="str">
        <f t="shared" si="52"/>
        <v>Q4</v>
      </c>
      <c r="F3384" s="22" t="str">
        <f>VLOOKUP(C3384,Quotas!R:S,2,FALSE)</f>
        <v>AU</v>
      </c>
      <c r="G3384" s="4">
        <v>10954.95</v>
      </c>
    </row>
    <row r="3385" spans="1:7" x14ac:dyDescent="0.25">
      <c r="A3385" s="2" t="s">
        <v>3393</v>
      </c>
      <c r="B3385" s="3">
        <v>41610</v>
      </c>
      <c r="C3385" s="20" t="str">
        <f>VLOOKUP(D3385,Quotas!A:B,2,FALSE)</f>
        <v>Manager 13</v>
      </c>
      <c r="D3385" s="2" t="s">
        <v>50</v>
      </c>
      <c r="E3385" s="22" t="str">
        <f t="shared" si="52"/>
        <v>Q4</v>
      </c>
      <c r="F3385" s="22" t="str">
        <f>VLOOKUP(C3385,Quotas!R:S,2,FALSE)</f>
        <v>ST</v>
      </c>
      <c r="G3385" s="4">
        <v>-21461.67</v>
      </c>
    </row>
    <row r="3386" spans="1:7" x14ac:dyDescent="0.25">
      <c r="A3386" s="2" t="s">
        <v>3394</v>
      </c>
      <c r="B3386" s="3">
        <v>41610</v>
      </c>
      <c r="C3386" s="20" t="str">
        <f>VLOOKUP(D3386,Quotas!A:B,2,FALSE)</f>
        <v>Manager 13</v>
      </c>
      <c r="D3386" s="2" t="s">
        <v>50</v>
      </c>
      <c r="E3386" s="22" t="str">
        <f t="shared" si="52"/>
        <v>Q4</v>
      </c>
      <c r="F3386" s="22" t="str">
        <f>VLOOKUP(C3386,Quotas!R:S,2,FALSE)</f>
        <v>ST</v>
      </c>
      <c r="G3386" s="4">
        <v>18878.330000000002</v>
      </c>
    </row>
    <row r="3387" spans="1:7" x14ac:dyDescent="0.25">
      <c r="A3387" s="2" t="s">
        <v>3030</v>
      </c>
      <c r="B3387" s="3">
        <v>41610</v>
      </c>
      <c r="C3387" s="20" t="str">
        <f>VLOOKUP(D3387,Quotas!A:B,2,FALSE)</f>
        <v>Manager 13</v>
      </c>
      <c r="D3387" s="2" t="s">
        <v>54</v>
      </c>
      <c r="E3387" s="22" t="str">
        <f t="shared" si="52"/>
        <v>Q4</v>
      </c>
      <c r="F3387" s="22" t="str">
        <f>VLOOKUP(C3387,Quotas!R:S,2,FALSE)</f>
        <v>ST</v>
      </c>
      <c r="G3387" s="4">
        <v>14782.96</v>
      </c>
    </row>
    <row r="3388" spans="1:7" x14ac:dyDescent="0.25">
      <c r="A3388" s="2" t="s">
        <v>4248</v>
      </c>
      <c r="B3388" s="3">
        <v>41610</v>
      </c>
      <c r="C3388" s="20" t="str">
        <f>VLOOKUP(D3388,Quotas!A:B,2,FALSE)</f>
        <v>Manager 15</v>
      </c>
      <c r="D3388" s="2" t="s">
        <v>57</v>
      </c>
      <c r="E3388" s="22" t="str">
        <f t="shared" si="52"/>
        <v>Q4</v>
      </c>
      <c r="F3388" s="22" t="str">
        <f>VLOOKUP(C3388,Quotas!R:S,2,FALSE)</f>
        <v>AU</v>
      </c>
      <c r="G3388" s="4">
        <v>4538.63</v>
      </c>
    </row>
    <row r="3389" spans="1:7" x14ac:dyDescent="0.25">
      <c r="A3389" s="2" t="s">
        <v>3798</v>
      </c>
      <c r="B3389" s="3">
        <v>41610</v>
      </c>
      <c r="C3389" s="20" t="str">
        <f>VLOOKUP(D3389,Quotas!A:B,2,FALSE)</f>
        <v>Manager 15</v>
      </c>
      <c r="D3389" s="2" t="s">
        <v>58</v>
      </c>
      <c r="E3389" s="22" t="str">
        <f t="shared" si="52"/>
        <v>Q4</v>
      </c>
      <c r="F3389" s="22" t="str">
        <f>VLOOKUP(C3389,Quotas!R:S,2,FALSE)</f>
        <v>AU</v>
      </c>
      <c r="G3389" s="4">
        <v>56538.32</v>
      </c>
    </row>
    <row r="3390" spans="1:7" x14ac:dyDescent="0.25">
      <c r="A3390" s="2" t="s">
        <v>4249</v>
      </c>
      <c r="B3390" s="3">
        <v>41610</v>
      </c>
      <c r="C3390" s="20" t="str">
        <f>VLOOKUP(D3390,Quotas!A:B,2,FALSE)</f>
        <v>Manager 15</v>
      </c>
      <c r="D3390" s="2" t="s">
        <v>60</v>
      </c>
      <c r="E3390" s="22" t="str">
        <f t="shared" si="52"/>
        <v>Q4</v>
      </c>
      <c r="F3390" s="22" t="str">
        <f>VLOOKUP(C3390,Quotas!R:S,2,FALSE)</f>
        <v>AU</v>
      </c>
      <c r="G3390" s="4">
        <v>8122.84</v>
      </c>
    </row>
    <row r="3391" spans="1:7" x14ac:dyDescent="0.25">
      <c r="A3391" s="2" t="s">
        <v>411</v>
      </c>
      <c r="B3391" s="3">
        <v>41610</v>
      </c>
      <c r="C3391" s="20" t="str">
        <f>VLOOKUP(D3391,Quotas!A:B,2,FALSE)</f>
        <v>Manager 3</v>
      </c>
      <c r="D3391" s="2" t="s">
        <v>77</v>
      </c>
      <c r="E3391" s="22" t="str">
        <f t="shared" si="52"/>
        <v>Q4</v>
      </c>
      <c r="F3391" s="22" t="str">
        <f>VLOOKUP(C3391,Quotas!R:S,2,FALSE)</f>
        <v>SE</v>
      </c>
      <c r="G3391" s="4">
        <v>19900</v>
      </c>
    </row>
    <row r="3392" spans="1:7" x14ac:dyDescent="0.25">
      <c r="A3392" s="2" t="s">
        <v>2779</v>
      </c>
      <c r="B3392" s="3">
        <v>41610</v>
      </c>
      <c r="C3392" s="20" t="str">
        <f>VLOOKUP(D3392,Quotas!A:B,2,FALSE)</f>
        <v>Manager 12</v>
      </c>
      <c r="D3392" s="2" t="s">
        <v>79</v>
      </c>
      <c r="E3392" s="22" t="str">
        <f t="shared" si="52"/>
        <v>Q4</v>
      </c>
      <c r="F3392" s="22" t="str">
        <f>VLOOKUP(C3392,Quotas!R:S,2,FALSE)</f>
        <v>ST</v>
      </c>
      <c r="G3392" s="4">
        <v>26350</v>
      </c>
    </row>
    <row r="3393" spans="1:7" x14ac:dyDescent="0.25">
      <c r="A3393" s="2" t="s">
        <v>3707</v>
      </c>
      <c r="B3393" s="3">
        <v>41611</v>
      </c>
      <c r="C3393" s="20" t="str">
        <f>VLOOKUP(D3393,Quotas!A:B,2,FALSE)</f>
        <v>Manager 14</v>
      </c>
      <c r="D3393" s="2" t="s">
        <v>100</v>
      </c>
      <c r="E3393" s="22" t="str">
        <f t="shared" si="52"/>
        <v>Q4</v>
      </c>
      <c r="F3393" s="22" t="str">
        <f>VLOOKUP(C3393,Quotas!R:S,2,FALSE)</f>
        <v>IN</v>
      </c>
      <c r="G3393" s="4">
        <v>8200</v>
      </c>
    </row>
    <row r="3394" spans="1:7" x14ac:dyDescent="0.25">
      <c r="A3394" s="2" t="s">
        <v>1930</v>
      </c>
      <c r="B3394" s="3">
        <v>41611</v>
      </c>
      <c r="C3394" s="20" t="str">
        <f>VLOOKUP(D3394,Quotas!A:B,2,FALSE)</f>
        <v>Manager 14</v>
      </c>
      <c r="D3394" s="2" t="s">
        <v>104</v>
      </c>
      <c r="E3394" s="22" t="str">
        <f t="shared" si="52"/>
        <v>Q4</v>
      </c>
      <c r="F3394" s="22" t="str">
        <f>VLOOKUP(C3394,Quotas!R:S,2,FALSE)</f>
        <v>IN</v>
      </c>
      <c r="G3394" s="4">
        <v>15272.15</v>
      </c>
    </row>
    <row r="3395" spans="1:7" x14ac:dyDescent="0.25">
      <c r="A3395" s="2" t="s">
        <v>1792</v>
      </c>
      <c r="B3395" s="3">
        <v>41611</v>
      </c>
      <c r="C3395" s="20" t="str">
        <f>VLOOKUP(D3395,Quotas!A:B,2,FALSE)</f>
        <v>Manager 11</v>
      </c>
      <c r="D3395" s="2" t="s">
        <v>109</v>
      </c>
      <c r="E3395" s="22" t="str">
        <f t="shared" ref="E3395:E3458" si="53">"Q"&amp;ROUNDUP(MONTH(B3395)/3,0)</f>
        <v>Q4</v>
      </c>
      <c r="F3395" s="22" t="str">
        <f>VLOOKUP(C3395,Quotas!R:S,2,FALSE)</f>
        <v>IN</v>
      </c>
      <c r="G3395" s="4">
        <v>29700</v>
      </c>
    </row>
    <row r="3396" spans="1:7" x14ac:dyDescent="0.25">
      <c r="A3396" s="2" t="s">
        <v>3617</v>
      </c>
      <c r="B3396" s="3">
        <v>41611</v>
      </c>
      <c r="C3396" s="20" t="str">
        <f>VLOOKUP(D3396,Quotas!A:B,2,FALSE)</f>
        <v>Manager 16</v>
      </c>
      <c r="D3396" s="2" t="s">
        <v>135</v>
      </c>
      <c r="E3396" s="22" t="str">
        <f t="shared" si="53"/>
        <v>Q4</v>
      </c>
      <c r="F3396" s="22" t="str">
        <f>VLOOKUP(C3396,Quotas!R:S,2,FALSE)</f>
        <v>SE</v>
      </c>
      <c r="G3396" s="4">
        <v>8625</v>
      </c>
    </row>
    <row r="3397" spans="1:7" x14ac:dyDescent="0.25">
      <c r="A3397" s="2" t="s">
        <v>2271</v>
      </c>
      <c r="B3397" s="3">
        <v>41611</v>
      </c>
      <c r="C3397" s="20" t="str">
        <f>VLOOKUP(D3397,Quotas!A:B,2,FALSE)</f>
        <v>Manager 9</v>
      </c>
      <c r="D3397" s="2" t="s">
        <v>20</v>
      </c>
      <c r="E3397" s="22" t="str">
        <f t="shared" si="53"/>
        <v>Q4</v>
      </c>
      <c r="F3397" s="22" t="str">
        <f>VLOOKUP(C3397,Quotas!R:S,2,FALSE)</f>
        <v>AU</v>
      </c>
      <c r="G3397" s="4">
        <v>13486.2</v>
      </c>
    </row>
    <row r="3398" spans="1:7" x14ac:dyDescent="0.25">
      <c r="A3398" s="2" t="s">
        <v>2270</v>
      </c>
      <c r="B3398" s="3">
        <v>41611</v>
      </c>
      <c r="C3398" s="20" t="str">
        <f>VLOOKUP(D3398,Quotas!A:B,2,FALSE)</f>
        <v>Manager 9</v>
      </c>
      <c r="D3398" s="2" t="s">
        <v>23</v>
      </c>
      <c r="E3398" s="22" t="str">
        <f t="shared" si="53"/>
        <v>Q4</v>
      </c>
      <c r="F3398" s="22" t="str">
        <f>VLOOKUP(C3398,Quotas!R:S,2,FALSE)</f>
        <v>AU</v>
      </c>
      <c r="G3398" s="4">
        <v>9090</v>
      </c>
    </row>
    <row r="3399" spans="1:7" x14ac:dyDescent="0.25">
      <c r="A3399" s="2" t="s">
        <v>2989</v>
      </c>
      <c r="B3399" s="3">
        <v>41611</v>
      </c>
      <c r="C3399" s="20" t="str">
        <f>VLOOKUP(D3399,Quotas!A:B,2,FALSE)</f>
        <v>Manager 13</v>
      </c>
      <c r="D3399" s="2" t="s">
        <v>35</v>
      </c>
      <c r="E3399" s="22" t="str">
        <f t="shared" si="53"/>
        <v>Q4</v>
      </c>
      <c r="F3399" s="22" t="str">
        <f>VLOOKUP(C3399,Quotas!R:S,2,FALSE)</f>
        <v>ST</v>
      </c>
      <c r="G3399" s="4">
        <v>10374</v>
      </c>
    </row>
    <row r="3400" spans="1:7" x14ac:dyDescent="0.25">
      <c r="A3400" s="2" t="s">
        <v>3487</v>
      </c>
      <c r="B3400" s="3">
        <v>41611</v>
      </c>
      <c r="C3400" s="20" t="str">
        <f>VLOOKUP(D3400,Quotas!A:B,2,FALSE)</f>
        <v>Manager 6</v>
      </c>
      <c r="D3400" s="2" t="s">
        <v>41</v>
      </c>
      <c r="E3400" s="22" t="str">
        <f t="shared" si="53"/>
        <v>Q4</v>
      </c>
      <c r="F3400" s="22" t="str">
        <f>VLOOKUP(C3400,Quotas!R:S,2,FALSE)</f>
        <v>AU</v>
      </c>
      <c r="G3400" s="4">
        <v>850</v>
      </c>
    </row>
    <row r="3401" spans="1:7" x14ac:dyDescent="0.25">
      <c r="A3401" s="2" t="s">
        <v>3488</v>
      </c>
      <c r="B3401" s="3">
        <v>41611</v>
      </c>
      <c r="C3401" s="20" t="str">
        <f>VLOOKUP(D3401,Quotas!A:B,2,FALSE)</f>
        <v>Manager 6</v>
      </c>
      <c r="D3401" s="2" t="s">
        <v>41</v>
      </c>
      <c r="E3401" s="22" t="str">
        <f t="shared" si="53"/>
        <v>Q4</v>
      </c>
      <c r="F3401" s="22" t="str">
        <f>VLOOKUP(C3401,Quotas!R:S,2,FALSE)</f>
        <v>AU</v>
      </c>
      <c r="G3401" s="4">
        <v>2500</v>
      </c>
    </row>
    <row r="3402" spans="1:7" x14ac:dyDescent="0.25">
      <c r="A3402" s="2" t="s">
        <v>1271</v>
      </c>
      <c r="B3402" s="3">
        <v>41611</v>
      </c>
      <c r="C3402" s="20" t="str">
        <f>VLOOKUP(D3402,Quotas!A:B,2,FALSE)</f>
        <v>Manager 6</v>
      </c>
      <c r="D3402" s="2" t="s">
        <v>44</v>
      </c>
      <c r="E3402" s="22" t="str">
        <f t="shared" si="53"/>
        <v>Q4</v>
      </c>
      <c r="F3402" s="22" t="str">
        <f>VLOOKUP(C3402,Quotas!R:S,2,FALSE)</f>
        <v>AU</v>
      </c>
      <c r="G3402" s="4">
        <v>9362.33</v>
      </c>
    </row>
    <row r="3403" spans="1:7" x14ac:dyDescent="0.25">
      <c r="A3403" s="2" t="s">
        <v>3031</v>
      </c>
      <c r="B3403" s="3">
        <v>41611</v>
      </c>
      <c r="C3403" s="20" t="str">
        <f>VLOOKUP(D3403,Quotas!A:B,2,FALSE)</f>
        <v>Manager 13</v>
      </c>
      <c r="D3403" s="2" t="s">
        <v>51</v>
      </c>
      <c r="E3403" s="22" t="str">
        <f t="shared" si="53"/>
        <v>Q4</v>
      </c>
      <c r="F3403" s="22" t="str">
        <f>VLOOKUP(C3403,Quotas!R:S,2,FALSE)</f>
        <v>ST</v>
      </c>
      <c r="G3403" s="4">
        <v>0</v>
      </c>
    </row>
    <row r="3404" spans="1:7" x14ac:dyDescent="0.25">
      <c r="A3404" s="2" t="s">
        <v>3032</v>
      </c>
      <c r="B3404" s="3">
        <v>41611</v>
      </c>
      <c r="C3404" s="20" t="str">
        <f>VLOOKUP(D3404,Quotas!A:B,2,FALSE)</f>
        <v>Manager 13</v>
      </c>
      <c r="D3404" s="2" t="s">
        <v>52</v>
      </c>
      <c r="E3404" s="22" t="str">
        <f t="shared" si="53"/>
        <v>Q4</v>
      </c>
      <c r="F3404" s="22" t="str">
        <f>VLOOKUP(C3404,Quotas!R:S,2,FALSE)</f>
        <v>ST</v>
      </c>
      <c r="G3404" s="4">
        <v>6743.1</v>
      </c>
    </row>
    <row r="3405" spans="1:7" x14ac:dyDescent="0.25">
      <c r="A3405" s="2" t="s">
        <v>3937</v>
      </c>
      <c r="B3405" s="3">
        <v>41611</v>
      </c>
      <c r="C3405" s="20" t="str">
        <f>VLOOKUP(D3405,Quotas!A:B,2,FALSE)</f>
        <v>Manager 13</v>
      </c>
      <c r="D3405" s="2" t="s">
        <v>53</v>
      </c>
      <c r="E3405" s="22" t="str">
        <f t="shared" si="53"/>
        <v>Q4</v>
      </c>
      <c r="F3405" s="22" t="str">
        <f>VLOOKUP(C3405,Quotas!R:S,2,FALSE)</f>
        <v>ST</v>
      </c>
      <c r="G3405" s="4">
        <v>8299.2000000000007</v>
      </c>
    </row>
    <row r="3406" spans="1:7" x14ac:dyDescent="0.25">
      <c r="A3406" s="2" t="s">
        <v>4250</v>
      </c>
      <c r="B3406" s="3">
        <v>41611</v>
      </c>
      <c r="C3406" s="20" t="str">
        <f>VLOOKUP(D3406,Quotas!A:B,2,FALSE)</f>
        <v>Manager 15</v>
      </c>
      <c r="D3406" s="2" t="s">
        <v>57</v>
      </c>
      <c r="E3406" s="22" t="str">
        <f t="shared" si="53"/>
        <v>Q4</v>
      </c>
      <c r="F3406" s="22" t="str">
        <f>VLOOKUP(C3406,Quotas!R:S,2,FALSE)</f>
        <v>AU</v>
      </c>
      <c r="G3406" s="4">
        <v>9803.43</v>
      </c>
    </row>
    <row r="3407" spans="1:7" x14ac:dyDescent="0.25">
      <c r="A3407" s="2" t="s">
        <v>3799</v>
      </c>
      <c r="B3407" s="3">
        <v>41611</v>
      </c>
      <c r="C3407" s="20" t="str">
        <f>VLOOKUP(D3407,Quotas!A:B,2,FALSE)</f>
        <v>Manager 15</v>
      </c>
      <c r="D3407" s="2" t="s">
        <v>58</v>
      </c>
      <c r="E3407" s="22" t="str">
        <f t="shared" si="53"/>
        <v>Q4</v>
      </c>
      <c r="F3407" s="22" t="str">
        <f>VLOOKUP(C3407,Quotas!R:S,2,FALSE)</f>
        <v>AU</v>
      </c>
      <c r="G3407" s="4">
        <v>1556.1</v>
      </c>
    </row>
    <row r="3408" spans="1:7" x14ac:dyDescent="0.25">
      <c r="A3408" s="2" t="s">
        <v>3519</v>
      </c>
      <c r="B3408" s="3">
        <v>41611</v>
      </c>
      <c r="C3408" s="20" t="str">
        <f>VLOOKUP(D3408,Quotas!A:B,2,FALSE)</f>
        <v>Manager 5</v>
      </c>
      <c r="D3408" s="2" t="s">
        <v>68</v>
      </c>
      <c r="E3408" s="22" t="str">
        <f t="shared" si="53"/>
        <v>Q4</v>
      </c>
      <c r="F3408" s="22" t="str">
        <f>VLOOKUP(C3408,Quotas!R:S,2,FALSE)</f>
        <v>SE</v>
      </c>
      <c r="G3408" s="4">
        <v>17025</v>
      </c>
    </row>
    <row r="3409" spans="1:7" x14ac:dyDescent="0.25">
      <c r="A3409" s="2" t="s">
        <v>2547</v>
      </c>
      <c r="B3409" s="3">
        <v>41611</v>
      </c>
      <c r="C3409" s="20" t="str">
        <f>VLOOKUP(D3409,Quotas!A:B,2,FALSE)</f>
        <v>Manager 12</v>
      </c>
      <c r="D3409" s="2" t="s">
        <v>73</v>
      </c>
      <c r="E3409" s="22" t="str">
        <f t="shared" si="53"/>
        <v>Q4</v>
      </c>
      <c r="F3409" s="22" t="str">
        <f>VLOOKUP(C3409,Quotas!R:S,2,FALSE)</f>
        <v>ST</v>
      </c>
      <c r="G3409" s="4">
        <v>1000</v>
      </c>
    </row>
    <row r="3410" spans="1:7" x14ac:dyDescent="0.25">
      <c r="A3410" s="2" t="s">
        <v>685</v>
      </c>
      <c r="B3410" s="3">
        <v>41611</v>
      </c>
      <c r="C3410" s="20" t="str">
        <f>VLOOKUP(D3410,Quotas!A:B,2,FALSE)</f>
        <v>Manager 5</v>
      </c>
      <c r="D3410" s="2" t="s">
        <v>74</v>
      </c>
      <c r="E3410" s="22" t="str">
        <f t="shared" si="53"/>
        <v>Q4</v>
      </c>
      <c r="F3410" s="22" t="str">
        <f>VLOOKUP(C3410,Quotas!R:S,2,FALSE)</f>
        <v>SE</v>
      </c>
      <c r="G3410" s="4">
        <v>29000</v>
      </c>
    </row>
    <row r="3411" spans="1:7" x14ac:dyDescent="0.25">
      <c r="A3411" s="2" t="s">
        <v>686</v>
      </c>
      <c r="B3411" s="3">
        <v>41611</v>
      </c>
      <c r="C3411" s="20" t="str">
        <f>VLOOKUP(D3411,Quotas!A:B,2,FALSE)</f>
        <v>Manager 5</v>
      </c>
      <c r="D3411" s="2" t="s">
        <v>74</v>
      </c>
      <c r="E3411" s="22" t="str">
        <f t="shared" si="53"/>
        <v>Q4</v>
      </c>
      <c r="F3411" s="22" t="str">
        <f>VLOOKUP(C3411,Quotas!R:S,2,FALSE)</f>
        <v>SE</v>
      </c>
      <c r="G3411" s="4">
        <v>8020</v>
      </c>
    </row>
    <row r="3412" spans="1:7" x14ac:dyDescent="0.25">
      <c r="A3412" s="2" t="s">
        <v>687</v>
      </c>
      <c r="B3412" s="3">
        <v>41611</v>
      </c>
      <c r="C3412" s="20" t="str">
        <f>VLOOKUP(D3412,Quotas!A:B,2,FALSE)</f>
        <v>Manager 5</v>
      </c>
      <c r="D3412" s="2" t="s">
        <v>74</v>
      </c>
      <c r="E3412" s="22" t="str">
        <f t="shared" si="53"/>
        <v>Q4</v>
      </c>
      <c r="F3412" s="22" t="str">
        <f>VLOOKUP(C3412,Quotas!R:S,2,FALSE)</f>
        <v>SE</v>
      </c>
      <c r="G3412" s="4">
        <v>9480</v>
      </c>
    </row>
    <row r="3413" spans="1:7" x14ac:dyDescent="0.25">
      <c r="A3413" s="2" t="s">
        <v>226</v>
      </c>
      <c r="B3413" s="3">
        <v>41611</v>
      </c>
      <c r="C3413" s="20" t="str">
        <f>VLOOKUP(D3413,Quotas!A:B,2,FALSE)</f>
        <v>Manager 2</v>
      </c>
      <c r="D3413" s="2" t="s">
        <v>10</v>
      </c>
      <c r="E3413" s="22" t="str">
        <f t="shared" si="53"/>
        <v>Q4</v>
      </c>
      <c r="F3413" s="22" t="str">
        <f>VLOOKUP(C3413,Quotas!R:S,2,FALSE)</f>
        <v>AU</v>
      </c>
      <c r="G3413" s="4">
        <v>10892.7</v>
      </c>
    </row>
    <row r="3414" spans="1:7" x14ac:dyDescent="0.25">
      <c r="A3414" s="2" t="s">
        <v>2747</v>
      </c>
      <c r="B3414" s="3">
        <v>41611</v>
      </c>
      <c r="C3414" s="20" t="str">
        <f>VLOOKUP(D3414,Quotas!A:B,2,FALSE)</f>
        <v>Manager 12</v>
      </c>
      <c r="D3414" s="2" t="s">
        <v>79</v>
      </c>
      <c r="E3414" s="22" t="str">
        <f t="shared" si="53"/>
        <v>Q4</v>
      </c>
      <c r="F3414" s="22" t="str">
        <f>VLOOKUP(C3414,Quotas!R:S,2,FALSE)</f>
        <v>ST</v>
      </c>
      <c r="G3414" s="4">
        <v>39185.24</v>
      </c>
    </row>
    <row r="3415" spans="1:7" x14ac:dyDescent="0.25">
      <c r="A3415" s="2" t="s">
        <v>2780</v>
      </c>
      <c r="B3415" s="3">
        <v>41611</v>
      </c>
      <c r="C3415" s="20" t="str">
        <f>VLOOKUP(D3415,Quotas!A:B,2,FALSE)</f>
        <v>Manager 12</v>
      </c>
      <c r="D3415" s="2" t="s">
        <v>79</v>
      </c>
      <c r="E3415" s="22" t="str">
        <f t="shared" si="53"/>
        <v>Q4</v>
      </c>
      <c r="F3415" s="22" t="str">
        <f>VLOOKUP(C3415,Quotas!R:S,2,FALSE)</f>
        <v>ST</v>
      </c>
      <c r="G3415" s="4">
        <v>10664.79</v>
      </c>
    </row>
    <row r="3416" spans="1:7" x14ac:dyDescent="0.25">
      <c r="A3416" s="2" t="s">
        <v>2478</v>
      </c>
      <c r="B3416" s="3">
        <v>41612</v>
      </c>
      <c r="C3416" s="20" t="str">
        <f>VLOOKUP(D3416,Quotas!A:B,2,FALSE)</f>
        <v>Manager 11</v>
      </c>
      <c r="D3416" s="2" t="s">
        <v>107</v>
      </c>
      <c r="E3416" s="22" t="str">
        <f t="shared" si="53"/>
        <v>Q4</v>
      </c>
      <c r="F3416" s="22" t="str">
        <f>VLOOKUP(C3416,Quotas!R:S,2,FALSE)</f>
        <v>IN</v>
      </c>
      <c r="G3416" s="4">
        <v>11100</v>
      </c>
    </row>
    <row r="3417" spans="1:7" x14ac:dyDescent="0.25">
      <c r="A3417" s="2" t="s">
        <v>3618</v>
      </c>
      <c r="B3417" s="3">
        <v>41612</v>
      </c>
      <c r="C3417" s="20" t="str">
        <f>VLOOKUP(D3417,Quotas!A:B,2,FALSE)</f>
        <v>Manager 16</v>
      </c>
      <c r="D3417" s="2" t="s">
        <v>134</v>
      </c>
      <c r="E3417" s="22" t="str">
        <f t="shared" si="53"/>
        <v>Q4</v>
      </c>
      <c r="F3417" s="22" t="str">
        <f>VLOOKUP(C3417,Quotas!R:S,2,FALSE)</f>
        <v>SE</v>
      </c>
      <c r="G3417" s="4">
        <v>7310</v>
      </c>
    </row>
    <row r="3418" spans="1:7" x14ac:dyDescent="0.25">
      <c r="A3418" s="2" t="s">
        <v>3619</v>
      </c>
      <c r="B3418" s="3">
        <v>41612</v>
      </c>
      <c r="C3418" s="20" t="str">
        <f>VLOOKUP(D3418,Quotas!A:B,2,FALSE)</f>
        <v>Manager 16</v>
      </c>
      <c r="D3418" s="2" t="s">
        <v>135</v>
      </c>
      <c r="E3418" s="22" t="str">
        <f t="shared" si="53"/>
        <v>Q4</v>
      </c>
      <c r="F3418" s="22" t="str">
        <f>VLOOKUP(C3418,Quotas!R:S,2,FALSE)</f>
        <v>SE</v>
      </c>
      <c r="G3418" s="4">
        <v>15500</v>
      </c>
    </row>
    <row r="3419" spans="1:7" x14ac:dyDescent="0.25">
      <c r="A3419" s="2" t="s">
        <v>2272</v>
      </c>
      <c r="B3419" s="3">
        <v>41612</v>
      </c>
      <c r="C3419" s="20" t="str">
        <f>VLOOKUP(D3419,Quotas!A:B,2,FALSE)</f>
        <v>Manager 9</v>
      </c>
      <c r="D3419" s="2" t="s">
        <v>16</v>
      </c>
      <c r="E3419" s="22" t="str">
        <f t="shared" si="53"/>
        <v>Q4</v>
      </c>
      <c r="F3419" s="22" t="str">
        <f>VLOOKUP(C3419,Quotas!R:S,2,FALSE)</f>
        <v>AU</v>
      </c>
      <c r="G3419" s="4">
        <v>9803.43</v>
      </c>
    </row>
    <row r="3420" spans="1:7" x14ac:dyDescent="0.25">
      <c r="A3420" s="2" t="s">
        <v>2274</v>
      </c>
      <c r="B3420" s="3">
        <v>41612</v>
      </c>
      <c r="C3420" s="20" t="str">
        <f>VLOOKUP(D3420,Quotas!A:B,2,FALSE)</f>
        <v>Manager 9</v>
      </c>
      <c r="D3420" s="2" t="s">
        <v>16</v>
      </c>
      <c r="E3420" s="22" t="str">
        <f t="shared" si="53"/>
        <v>Q4</v>
      </c>
      <c r="F3420" s="22" t="str">
        <f>VLOOKUP(C3420,Quotas!R:S,2,FALSE)</f>
        <v>AU</v>
      </c>
      <c r="G3420" s="4">
        <v>10150</v>
      </c>
    </row>
    <row r="3421" spans="1:7" x14ac:dyDescent="0.25">
      <c r="A3421" s="2" t="s">
        <v>2273</v>
      </c>
      <c r="B3421" s="3">
        <v>41612</v>
      </c>
      <c r="C3421" s="20" t="str">
        <f>VLOOKUP(D3421,Quotas!A:B,2,FALSE)</f>
        <v>Manager 9</v>
      </c>
      <c r="D3421" s="2" t="s">
        <v>18</v>
      </c>
      <c r="E3421" s="22" t="str">
        <f t="shared" si="53"/>
        <v>Q4</v>
      </c>
      <c r="F3421" s="22" t="str">
        <f>VLOOKUP(C3421,Quotas!R:S,2,FALSE)</f>
        <v>AU</v>
      </c>
      <c r="G3421" s="4">
        <v>6011.74</v>
      </c>
    </row>
    <row r="3422" spans="1:7" x14ac:dyDescent="0.25">
      <c r="A3422" s="2" t="s">
        <v>1709</v>
      </c>
      <c r="B3422" s="3">
        <v>41612</v>
      </c>
      <c r="C3422" s="20" t="str">
        <f>VLOOKUP(D3422,Quotas!A:B,2,FALSE)</f>
        <v>Manager 7</v>
      </c>
      <c r="D3422" s="2" t="s">
        <v>28</v>
      </c>
      <c r="E3422" s="22" t="str">
        <f t="shared" si="53"/>
        <v>Q4</v>
      </c>
      <c r="F3422" s="22" t="str">
        <f>VLOOKUP(C3422,Quotas!R:S,2,FALSE)</f>
        <v>AU</v>
      </c>
      <c r="G3422" s="4">
        <v>15000</v>
      </c>
    </row>
    <row r="3423" spans="1:7" x14ac:dyDescent="0.25">
      <c r="A3423" s="2" t="s">
        <v>1710</v>
      </c>
      <c r="B3423" s="3">
        <v>41612</v>
      </c>
      <c r="C3423" s="20" t="str">
        <f>VLOOKUP(D3423,Quotas!A:B,2,FALSE)</f>
        <v>Manager 7</v>
      </c>
      <c r="D3423" s="2" t="s">
        <v>28</v>
      </c>
      <c r="E3423" s="22" t="str">
        <f t="shared" si="53"/>
        <v>Q4</v>
      </c>
      <c r="F3423" s="22" t="str">
        <f>VLOOKUP(C3423,Quotas!R:S,2,FALSE)</f>
        <v>AU</v>
      </c>
      <c r="G3423" s="4">
        <v>2500</v>
      </c>
    </row>
    <row r="3424" spans="1:7" x14ac:dyDescent="0.25">
      <c r="A3424" s="2" t="s">
        <v>1711</v>
      </c>
      <c r="B3424" s="3">
        <v>41612</v>
      </c>
      <c r="C3424" s="20" t="str">
        <f>VLOOKUP(D3424,Quotas!A:B,2,FALSE)</f>
        <v>Manager 7</v>
      </c>
      <c r="D3424" s="2" t="s">
        <v>28</v>
      </c>
      <c r="E3424" s="22" t="str">
        <f t="shared" si="53"/>
        <v>Q4</v>
      </c>
      <c r="F3424" s="22" t="str">
        <f>VLOOKUP(C3424,Quotas!R:S,2,FALSE)</f>
        <v>AU</v>
      </c>
      <c r="G3424" s="4">
        <v>35295</v>
      </c>
    </row>
    <row r="3425" spans="1:7" x14ac:dyDescent="0.25">
      <c r="A3425" s="2" t="s">
        <v>1712</v>
      </c>
      <c r="B3425" s="3">
        <v>41612</v>
      </c>
      <c r="C3425" s="20" t="str">
        <f>VLOOKUP(D3425,Quotas!A:B,2,FALSE)</f>
        <v>Manager 7</v>
      </c>
      <c r="D3425" s="2" t="s">
        <v>28</v>
      </c>
      <c r="E3425" s="22" t="str">
        <f t="shared" si="53"/>
        <v>Q4</v>
      </c>
      <c r="F3425" s="22" t="str">
        <f>VLOOKUP(C3425,Quotas!R:S,2,FALSE)</f>
        <v>AU</v>
      </c>
      <c r="G3425" s="4">
        <v>149100</v>
      </c>
    </row>
    <row r="3426" spans="1:7" x14ac:dyDescent="0.25">
      <c r="A3426" s="2" t="s">
        <v>3489</v>
      </c>
      <c r="B3426" s="3">
        <v>41612</v>
      </c>
      <c r="C3426" s="20" t="str">
        <f>VLOOKUP(D3426,Quotas!A:B,2,FALSE)</f>
        <v>Manager 6</v>
      </c>
      <c r="D3426" s="2" t="s">
        <v>41</v>
      </c>
      <c r="E3426" s="22" t="str">
        <f t="shared" si="53"/>
        <v>Q4</v>
      </c>
      <c r="F3426" s="22" t="str">
        <f>VLOOKUP(C3426,Quotas!R:S,2,FALSE)</f>
        <v>AU</v>
      </c>
      <c r="G3426" s="4">
        <v>90000</v>
      </c>
    </row>
    <row r="3427" spans="1:7" x14ac:dyDescent="0.25">
      <c r="A3427" s="2" t="s">
        <v>1087</v>
      </c>
      <c r="B3427" s="3">
        <v>41612</v>
      </c>
      <c r="C3427" s="20" t="str">
        <f>VLOOKUP(D3427,Quotas!A:B,2,FALSE)</f>
        <v>Manager 6</v>
      </c>
      <c r="D3427" s="2" t="s">
        <v>43</v>
      </c>
      <c r="E3427" s="22" t="str">
        <f t="shared" si="53"/>
        <v>Q4</v>
      </c>
      <c r="F3427" s="22" t="str">
        <f>VLOOKUP(C3427,Quotas!R:S,2,FALSE)</f>
        <v>AU</v>
      </c>
      <c r="G3427" s="4">
        <v>4538.63</v>
      </c>
    </row>
    <row r="3428" spans="1:7" x14ac:dyDescent="0.25">
      <c r="A3428" s="2" t="s">
        <v>1272</v>
      </c>
      <c r="B3428" s="3">
        <v>41612</v>
      </c>
      <c r="C3428" s="20" t="str">
        <f>VLOOKUP(D3428,Quotas!A:B,2,FALSE)</f>
        <v>Manager 6</v>
      </c>
      <c r="D3428" s="2" t="s">
        <v>46</v>
      </c>
      <c r="E3428" s="22" t="str">
        <f t="shared" si="53"/>
        <v>Q4</v>
      </c>
      <c r="F3428" s="22" t="str">
        <f>VLOOKUP(C3428,Quotas!R:S,2,FALSE)</f>
        <v>AU</v>
      </c>
      <c r="G3428" s="4">
        <v>10114.65</v>
      </c>
    </row>
    <row r="3429" spans="1:7" x14ac:dyDescent="0.25">
      <c r="A3429" s="2" t="s">
        <v>3395</v>
      </c>
      <c r="B3429" s="3">
        <v>41612</v>
      </c>
      <c r="C3429" s="20" t="str">
        <f>VLOOKUP(D3429,Quotas!A:B,2,FALSE)</f>
        <v>Manager 13</v>
      </c>
      <c r="D3429" s="2" t="s">
        <v>50</v>
      </c>
      <c r="E3429" s="22" t="str">
        <f t="shared" si="53"/>
        <v>Q4</v>
      </c>
      <c r="F3429" s="22" t="str">
        <f>VLOOKUP(C3429,Quotas!R:S,2,FALSE)</f>
        <v>ST</v>
      </c>
      <c r="G3429" s="4">
        <v>10000</v>
      </c>
    </row>
    <row r="3430" spans="1:7" x14ac:dyDescent="0.25">
      <c r="A3430" s="2" t="s">
        <v>4252</v>
      </c>
      <c r="B3430" s="3">
        <v>41612</v>
      </c>
      <c r="C3430" s="20" t="str">
        <f>VLOOKUP(D3430,Quotas!A:B,2,FALSE)</f>
        <v>Manager 15</v>
      </c>
      <c r="D3430" s="2" t="s">
        <v>60</v>
      </c>
      <c r="E3430" s="22" t="str">
        <f t="shared" si="53"/>
        <v>Q4</v>
      </c>
      <c r="F3430" s="22" t="str">
        <f>VLOOKUP(C3430,Quotas!R:S,2,FALSE)</f>
        <v>AU</v>
      </c>
      <c r="G3430" s="4">
        <v>7780.5</v>
      </c>
    </row>
    <row r="3431" spans="1:7" x14ac:dyDescent="0.25">
      <c r="A3431" s="2" t="s">
        <v>4251</v>
      </c>
      <c r="B3431" s="3">
        <v>41612</v>
      </c>
      <c r="C3431" s="20" t="str">
        <f>VLOOKUP(D3431,Quotas!A:B,2,FALSE)</f>
        <v>Manager 15</v>
      </c>
      <c r="D3431" s="2" t="s">
        <v>61</v>
      </c>
      <c r="E3431" s="22" t="str">
        <f t="shared" si="53"/>
        <v>Q4</v>
      </c>
      <c r="F3431" s="22" t="str">
        <f>VLOOKUP(C3431,Quotas!R:S,2,FALSE)</f>
        <v>AU</v>
      </c>
      <c r="G3431" s="4">
        <v>10374</v>
      </c>
    </row>
    <row r="3432" spans="1:7" x14ac:dyDescent="0.25">
      <c r="A3432" s="2" t="s">
        <v>688</v>
      </c>
      <c r="B3432" s="3">
        <v>41612</v>
      </c>
      <c r="C3432" s="20" t="str">
        <f>VLOOKUP(D3432,Quotas!A:B,2,FALSE)</f>
        <v>Manager 5</v>
      </c>
      <c r="D3432" s="2" t="s">
        <v>74</v>
      </c>
      <c r="E3432" s="22" t="str">
        <f t="shared" si="53"/>
        <v>Q4</v>
      </c>
      <c r="F3432" s="22" t="str">
        <f>VLOOKUP(C3432,Quotas!R:S,2,FALSE)</f>
        <v>SE</v>
      </c>
      <c r="G3432" s="4">
        <v>0</v>
      </c>
    </row>
    <row r="3433" spans="1:7" x14ac:dyDescent="0.25">
      <c r="A3433" s="2" t="s">
        <v>689</v>
      </c>
      <c r="B3433" s="3">
        <v>41612</v>
      </c>
      <c r="C3433" s="20" t="str">
        <f>VLOOKUP(D3433,Quotas!A:B,2,FALSE)</f>
        <v>Manager 5</v>
      </c>
      <c r="D3433" s="2" t="s">
        <v>74</v>
      </c>
      <c r="E3433" s="22" t="str">
        <f t="shared" si="53"/>
        <v>Q4</v>
      </c>
      <c r="F3433" s="22" t="str">
        <f>VLOOKUP(C3433,Quotas!R:S,2,FALSE)</f>
        <v>SE</v>
      </c>
      <c r="G3433" s="4">
        <v>15330</v>
      </c>
    </row>
    <row r="3434" spans="1:7" x14ac:dyDescent="0.25">
      <c r="A3434" s="2" t="s">
        <v>227</v>
      </c>
      <c r="B3434" s="3">
        <v>41612</v>
      </c>
      <c r="C3434" s="20" t="str">
        <f>VLOOKUP(D3434,Quotas!A:B,2,FALSE)</f>
        <v>Manager 2</v>
      </c>
      <c r="D3434" s="2" t="s">
        <v>10</v>
      </c>
      <c r="E3434" s="22" t="str">
        <f t="shared" si="53"/>
        <v>Q4</v>
      </c>
      <c r="F3434" s="22" t="str">
        <f>VLOOKUP(C3434,Quotas!R:S,2,FALSE)</f>
        <v>AU</v>
      </c>
      <c r="G3434" s="4">
        <v>9585.58</v>
      </c>
    </row>
    <row r="3435" spans="1:7" x14ac:dyDescent="0.25">
      <c r="A3435" s="2" t="s">
        <v>475</v>
      </c>
      <c r="B3435" s="3">
        <v>41612</v>
      </c>
      <c r="C3435" s="20" t="str">
        <f>VLOOKUP(D3435,Quotas!A:B,2,FALSE)</f>
        <v>Manager 4</v>
      </c>
      <c r="D3435" s="2" t="s">
        <v>85</v>
      </c>
      <c r="E3435" s="22" t="str">
        <f t="shared" si="53"/>
        <v>Q4</v>
      </c>
      <c r="F3435" s="22" t="str">
        <f>VLOOKUP(C3435,Quotas!R:S,2,FALSE)</f>
        <v>IN</v>
      </c>
      <c r="G3435" s="4">
        <v>54680</v>
      </c>
    </row>
    <row r="3436" spans="1:7" x14ac:dyDescent="0.25">
      <c r="A3436" s="2" t="s">
        <v>490</v>
      </c>
      <c r="B3436" s="3">
        <v>41612</v>
      </c>
      <c r="C3436" s="20" t="str">
        <f>VLOOKUP(D3436,Quotas!A:B,2,FALSE)</f>
        <v>Manager 4</v>
      </c>
      <c r="D3436" s="2" t="s">
        <v>88</v>
      </c>
      <c r="E3436" s="22" t="str">
        <f t="shared" si="53"/>
        <v>Q4</v>
      </c>
      <c r="F3436" s="22" t="str">
        <f>VLOOKUP(C3436,Quotas!R:S,2,FALSE)</f>
        <v>IN</v>
      </c>
      <c r="G3436" s="4">
        <v>7900</v>
      </c>
    </row>
    <row r="3437" spans="1:7" x14ac:dyDescent="0.25">
      <c r="A3437" s="2" t="s">
        <v>1991</v>
      </c>
      <c r="B3437" s="3">
        <v>41613</v>
      </c>
      <c r="C3437" s="20" t="str">
        <f>VLOOKUP(D3437,Quotas!A:B,2,FALSE)</f>
        <v>Manager 14</v>
      </c>
      <c r="D3437" s="2" t="s">
        <v>98</v>
      </c>
      <c r="E3437" s="22" t="str">
        <f t="shared" si="53"/>
        <v>Q4</v>
      </c>
      <c r="F3437" s="22" t="str">
        <f>VLOOKUP(C3437,Quotas!R:S,2,FALSE)</f>
        <v>IN</v>
      </c>
      <c r="G3437" s="4">
        <v>5487</v>
      </c>
    </row>
    <row r="3438" spans="1:7" x14ac:dyDescent="0.25">
      <c r="A3438" s="2" t="s">
        <v>3708</v>
      </c>
      <c r="B3438" s="3">
        <v>41613</v>
      </c>
      <c r="C3438" s="20" t="str">
        <f>VLOOKUP(D3438,Quotas!A:B,2,FALSE)</f>
        <v>Manager 14</v>
      </c>
      <c r="D3438" s="2" t="s">
        <v>100</v>
      </c>
      <c r="E3438" s="22" t="str">
        <f t="shared" si="53"/>
        <v>Q4</v>
      </c>
      <c r="F3438" s="22" t="str">
        <f>VLOOKUP(C3438,Quotas!R:S,2,FALSE)</f>
        <v>IN</v>
      </c>
      <c r="G3438" s="4">
        <v>1775</v>
      </c>
    </row>
    <row r="3439" spans="1:7" x14ac:dyDescent="0.25">
      <c r="A3439" s="2" t="s">
        <v>2479</v>
      </c>
      <c r="B3439" s="3">
        <v>41613</v>
      </c>
      <c r="C3439" s="20" t="str">
        <f>VLOOKUP(D3439,Quotas!A:B,2,FALSE)</f>
        <v>Manager 11</v>
      </c>
      <c r="D3439" s="2" t="s">
        <v>112</v>
      </c>
      <c r="E3439" s="22" t="str">
        <f t="shared" si="53"/>
        <v>Q4</v>
      </c>
      <c r="F3439" s="22" t="str">
        <f>VLOOKUP(C3439,Quotas!R:S,2,FALSE)</f>
        <v>IN</v>
      </c>
      <c r="G3439" s="4">
        <v>15000</v>
      </c>
    </row>
    <row r="3440" spans="1:7" x14ac:dyDescent="0.25">
      <c r="A3440" s="2" t="s">
        <v>1046</v>
      </c>
      <c r="B3440" s="3">
        <v>41613</v>
      </c>
      <c r="C3440" s="20" t="str">
        <f>VLOOKUP(D3440,Quotas!A:B,2,FALSE)</f>
        <v>Manager 16</v>
      </c>
      <c r="D3440" s="2" t="s">
        <v>118</v>
      </c>
      <c r="E3440" s="22" t="str">
        <f t="shared" si="53"/>
        <v>Q4</v>
      </c>
      <c r="F3440" s="22" t="str">
        <f>VLOOKUP(C3440,Quotas!R:S,2,FALSE)</f>
        <v>SE</v>
      </c>
      <c r="G3440" s="4">
        <v>9404.61</v>
      </c>
    </row>
    <row r="3441" spans="1:7" x14ac:dyDescent="0.25">
      <c r="A3441" s="2" t="s">
        <v>860</v>
      </c>
      <c r="B3441" s="3">
        <v>41613</v>
      </c>
      <c r="C3441" s="20" t="str">
        <f>VLOOKUP(D3441,Quotas!A:B,2,FALSE)</f>
        <v>Manager 16</v>
      </c>
      <c r="D3441" s="2" t="s">
        <v>132</v>
      </c>
      <c r="E3441" s="22" t="str">
        <f t="shared" si="53"/>
        <v>Q4</v>
      </c>
      <c r="F3441" s="22" t="str">
        <f>VLOOKUP(C3441,Quotas!R:S,2,FALSE)</f>
        <v>SE</v>
      </c>
      <c r="G3441" s="4">
        <v>13275</v>
      </c>
    </row>
    <row r="3442" spans="1:7" x14ac:dyDescent="0.25">
      <c r="A3442" s="2" t="s">
        <v>3620</v>
      </c>
      <c r="B3442" s="3">
        <v>41613</v>
      </c>
      <c r="C3442" s="20" t="str">
        <f>VLOOKUP(D3442,Quotas!A:B,2,FALSE)</f>
        <v>Manager 16</v>
      </c>
      <c r="D3442" s="2" t="s">
        <v>135</v>
      </c>
      <c r="E3442" s="22" t="str">
        <f t="shared" si="53"/>
        <v>Q4</v>
      </c>
      <c r="F3442" s="22" t="str">
        <f>VLOOKUP(C3442,Quotas!R:S,2,FALSE)</f>
        <v>SE</v>
      </c>
      <c r="G3442" s="4">
        <v>6807.27</v>
      </c>
    </row>
    <row r="3443" spans="1:7" x14ac:dyDescent="0.25">
      <c r="A3443" s="2" t="s">
        <v>2608</v>
      </c>
      <c r="B3443" s="3">
        <v>41613</v>
      </c>
      <c r="C3443" s="20" t="str">
        <f>VLOOKUP(D3443,Quotas!A:B,2,FALSE)</f>
        <v>Manager 12</v>
      </c>
      <c r="D3443" s="2" t="s">
        <v>137</v>
      </c>
      <c r="E3443" s="22" t="str">
        <f t="shared" si="53"/>
        <v>Q4</v>
      </c>
      <c r="F3443" s="22" t="str">
        <f>VLOOKUP(C3443,Quotas!R:S,2,FALSE)</f>
        <v>ST</v>
      </c>
      <c r="G3443" s="4">
        <v>8896.9</v>
      </c>
    </row>
    <row r="3444" spans="1:7" x14ac:dyDescent="0.25">
      <c r="A3444" s="2" t="s">
        <v>1020</v>
      </c>
      <c r="B3444" s="3">
        <v>41613</v>
      </c>
      <c r="C3444" s="20" t="str">
        <f>VLOOKUP(D3444,Quotas!A:B,2,FALSE)</f>
        <v>Manager 16</v>
      </c>
      <c r="D3444" s="2" t="s">
        <v>139</v>
      </c>
      <c r="E3444" s="22" t="str">
        <f t="shared" si="53"/>
        <v>Q4</v>
      </c>
      <c r="F3444" s="22" t="str">
        <f>VLOOKUP(C3444,Quotas!R:S,2,FALSE)</f>
        <v>SE</v>
      </c>
      <c r="G3444" s="4">
        <v>13644.82</v>
      </c>
    </row>
    <row r="3445" spans="1:7" x14ac:dyDescent="0.25">
      <c r="A3445" s="2" t="s">
        <v>2275</v>
      </c>
      <c r="B3445" s="3">
        <v>41613</v>
      </c>
      <c r="C3445" s="20" t="str">
        <f>VLOOKUP(D3445,Quotas!A:B,2,FALSE)</f>
        <v>Manager 9</v>
      </c>
      <c r="D3445" s="2" t="s">
        <v>20</v>
      </c>
      <c r="E3445" s="22" t="str">
        <f t="shared" si="53"/>
        <v>Q4</v>
      </c>
      <c r="F3445" s="22" t="str">
        <f>VLOOKUP(C3445,Quotas!R:S,2,FALSE)</f>
        <v>AU</v>
      </c>
      <c r="G3445" s="4">
        <v>6811.05</v>
      </c>
    </row>
    <row r="3446" spans="1:7" x14ac:dyDescent="0.25">
      <c r="A3446" s="2" t="s">
        <v>2276</v>
      </c>
      <c r="B3446" s="3">
        <v>41613</v>
      </c>
      <c r="C3446" s="20" t="str">
        <f>VLOOKUP(D3446,Quotas!A:B,2,FALSE)</f>
        <v>Manager 9</v>
      </c>
      <c r="D3446" s="2" t="s">
        <v>23</v>
      </c>
      <c r="E3446" s="22" t="str">
        <f t="shared" si="53"/>
        <v>Q4</v>
      </c>
      <c r="F3446" s="22" t="str">
        <f>VLOOKUP(C3446,Quotas!R:S,2,FALSE)</f>
        <v>AU</v>
      </c>
      <c r="G3446" s="4">
        <v>10892.7</v>
      </c>
    </row>
    <row r="3447" spans="1:7" x14ac:dyDescent="0.25">
      <c r="A3447" s="2" t="s">
        <v>3490</v>
      </c>
      <c r="B3447" s="3">
        <v>41613</v>
      </c>
      <c r="C3447" s="20" t="str">
        <f>VLOOKUP(D3447,Quotas!A:B,2,FALSE)</f>
        <v>Manager 6</v>
      </c>
      <c r="D3447" s="2" t="s">
        <v>41</v>
      </c>
      <c r="E3447" s="22" t="str">
        <f t="shared" si="53"/>
        <v>Q4</v>
      </c>
      <c r="F3447" s="22" t="str">
        <f>VLOOKUP(C3447,Quotas!R:S,2,FALSE)</f>
        <v>AU</v>
      </c>
      <c r="G3447" s="4">
        <v>48875</v>
      </c>
    </row>
    <row r="3448" spans="1:7" x14ac:dyDescent="0.25">
      <c r="A3448" s="2" t="s">
        <v>3491</v>
      </c>
      <c r="B3448" s="3">
        <v>41613</v>
      </c>
      <c r="C3448" s="20" t="str">
        <f>VLOOKUP(D3448,Quotas!A:B,2,FALSE)</f>
        <v>Manager 6</v>
      </c>
      <c r="D3448" s="2" t="s">
        <v>41</v>
      </c>
      <c r="E3448" s="22" t="str">
        <f t="shared" si="53"/>
        <v>Q4</v>
      </c>
      <c r="F3448" s="22" t="str">
        <f>VLOOKUP(C3448,Quotas!R:S,2,FALSE)</f>
        <v>AU</v>
      </c>
      <c r="G3448" s="4">
        <v>10500</v>
      </c>
    </row>
    <row r="3449" spans="1:7" x14ac:dyDescent="0.25">
      <c r="A3449" s="2" t="s">
        <v>3492</v>
      </c>
      <c r="B3449" s="3">
        <v>41613</v>
      </c>
      <c r="C3449" s="20" t="str">
        <f>VLOOKUP(D3449,Quotas!A:B,2,FALSE)</f>
        <v>Manager 6</v>
      </c>
      <c r="D3449" s="2" t="s">
        <v>41</v>
      </c>
      <c r="E3449" s="22" t="str">
        <f t="shared" si="53"/>
        <v>Q4</v>
      </c>
      <c r="F3449" s="22" t="str">
        <f>VLOOKUP(C3449,Quotas!R:S,2,FALSE)</f>
        <v>AU</v>
      </c>
      <c r="G3449" s="4">
        <v>82537.649999999994</v>
      </c>
    </row>
    <row r="3450" spans="1:7" x14ac:dyDescent="0.25">
      <c r="A3450" s="2" t="s">
        <v>3034</v>
      </c>
      <c r="B3450" s="3">
        <v>41613</v>
      </c>
      <c r="C3450" s="20" t="str">
        <f>VLOOKUP(D3450,Quotas!A:B,2,FALSE)</f>
        <v>Manager 13</v>
      </c>
      <c r="D3450" s="2" t="s">
        <v>51</v>
      </c>
      <c r="E3450" s="22" t="str">
        <f t="shared" si="53"/>
        <v>Q4</v>
      </c>
      <c r="F3450" s="22" t="str">
        <f>VLOOKUP(C3450,Quotas!R:S,2,FALSE)</f>
        <v>ST</v>
      </c>
      <c r="G3450" s="4">
        <v>3968.06</v>
      </c>
    </row>
    <row r="3451" spans="1:7" x14ac:dyDescent="0.25">
      <c r="A3451" s="2" t="s">
        <v>3033</v>
      </c>
      <c r="B3451" s="3">
        <v>41613</v>
      </c>
      <c r="C3451" s="20" t="str">
        <f>VLOOKUP(D3451,Quotas!A:B,2,FALSE)</f>
        <v>Manager 13</v>
      </c>
      <c r="D3451" s="2" t="s">
        <v>54</v>
      </c>
      <c r="E3451" s="22" t="str">
        <f t="shared" si="53"/>
        <v>Q4</v>
      </c>
      <c r="F3451" s="22" t="str">
        <f>VLOOKUP(C3451,Quotas!R:S,2,FALSE)</f>
        <v>ST</v>
      </c>
      <c r="G3451" s="4">
        <v>4668.3</v>
      </c>
    </row>
    <row r="3452" spans="1:7" x14ac:dyDescent="0.25">
      <c r="A3452" s="2" t="s">
        <v>3800</v>
      </c>
      <c r="B3452" s="3">
        <v>41613</v>
      </c>
      <c r="C3452" s="20" t="str">
        <f>VLOOKUP(D3452,Quotas!A:B,2,FALSE)</f>
        <v>Manager 15</v>
      </c>
      <c r="D3452" s="2" t="s">
        <v>58</v>
      </c>
      <c r="E3452" s="22" t="str">
        <f t="shared" si="53"/>
        <v>Q4</v>
      </c>
      <c r="F3452" s="22" t="str">
        <f>VLOOKUP(C3452,Quotas!R:S,2,FALSE)</f>
        <v>AU</v>
      </c>
      <c r="G3452" s="4">
        <v>10892.7</v>
      </c>
    </row>
    <row r="3453" spans="1:7" x14ac:dyDescent="0.25">
      <c r="A3453" s="2" t="s">
        <v>4254</v>
      </c>
      <c r="B3453" s="3">
        <v>41613</v>
      </c>
      <c r="C3453" s="20" t="str">
        <f>VLOOKUP(D3453,Quotas!A:B,2,FALSE)</f>
        <v>Manager 15</v>
      </c>
      <c r="D3453" s="2" t="s">
        <v>59</v>
      </c>
      <c r="E3453" s="22" t="str">
        <f t="shared" si="53"/>
        <v>Q4</v>
      </c>
      <c r="F3453" s="22" t="str">
        <f>VLOOKUP(C3453,Quotas!R:S,2,FALSE)</f>
        <v>AU</v>
      </c>
      <c r="G3453" s="4">
        <v>2074.8000000000002</v>
      </c>
    </row>
    <row r="3454" spans="1:7" x14ac:dyDescent="0.25">
      <c r="A3454" s="2" t="s">
        <v>4253</v>
      </c>
      <c r="B3454" s="3">
        <v>41613</v>
      </c>
      <c r="C3454" s="20" t="str">
        <f>VLOOKUP(D3454,Quotas!A:B,2,FALSE)</f>
        <v>Manager 15</v>
      </c>
      <c r="D3454" s="2" t="s">
        <v>61</v>
      </c>
      <c r="E3454" s="22" t="str">
        <f t="shared" si="53"/>
        <v>Q4</v>
      </c>
      <c r="F3454" s="22" t="str">
        <f>VLOOKUP(C3454,Quotas!R:S,2,FALSE)</f>
        <v>AU</v>
      </c>
      <c r="G3454" s="4">
        <v>7624.89</v>
      </c>
    </row>
    <row r="3455" spans="1:7" x14ac:dyDescent="0.25">
      <c r="A3455" s="2" t="s">
        <v>2548</v>
      </c>
      <c r="B3455" s="3">
        <v>41613</v>
      </c>
      <c r="C3455" s="20" t="str">
        <f>VLOOKUP(D3455,Quotas!A:B,2,FALSE)</f>
        <v>Manager 12</v>
      </c>
      <c r="D3455" s="2" t="s">
        <v>73</v>
      </c>
      <c r="E3455" s="22" t="str">
        <f t="shared" si="53"/>
        <v>Q4</v>
      </c>
      <c r="F3455" s="22" t="str">
        <f>VLOOKUP(C3455,Quotas!R:S,2,FALSE)</f>
        <v>ST</v>
      </c>
      <c r="G3455" s="4">
        <v>0</v>
      </c>
    </row>
    <row r="3456" spans="1:7" x14ac:dyDescent="0.25">
      <c r="A3456" s="2" t="s">
        <v>2549</v>
      </c>
      <c r="B3456" s="3">
        <v>41613</v>
      </c>
      <c r="C3456" s="20" t="str">
        <f>VLOOKUP(D3456,Quotas!A:B,2,FALSE)</f>
        <v>Manager 12</v>
      </c>
      <c r="D3456" s="2" t="s">
        <v>73</v>
      </c>
      <c r="E3456" s="22" t="str">
        <f t="shared" si="53"/>
        <v>Q4</v>
      </c>
      <c r="F3456" s="22" t="str">
        <f>VLOOKUP(C3456,Quotas!R:S,2,FALSE)</f>
        <v>ST</v>
      </c>
      <c r="G3456" s="4">
        <v>26000</v>
      </c>
    </row>
    <row r="3457" spans="1:7" x14ac:dyDescent="0.25">
      <c r="A3457" s="2" t="s">
        <v>690</v>
      </c>
      <c r="B3457" s="3">
        <v>41613</v>
      </c>
      <c r="C3457" s="20" t="str">
        <f>VLOOKUP(D3457,Quotas!A:B,2,FALSE)</f>
        <v>Manager 5</v>
      </c>
      <c r="D3457" s="2" t="s">
        <v>74</v>
      </c>
      <c r="E3457" s="22" t="str">
        <f t="shared" si="53"/>
        <v>Q4</v>
      </c>
      <c r="F3457" s="22" t="str">
        <f>VLOOKUP(C3457,Quotas!R:S,2,FALSE)</f>
        <v>SE</v>
      </c>
      <c r="G3457" s="4">
        <v>72465.33</v>
      </c>
    </row>
    <row r="3458" spans="1:7" x14ac:dyDescent="0.25">
      <c r="A3458" s="2" t="s">
        <v>413</v>
      </c>
      <c r="B3458" s="3">
        <v>41613</v>
      </c>
      <c r="C3458" s="20" t="str">
        <f>VLOOKUP(D3458,Quotas!A:B,2,FALSE)</f>
        <v>Manager 3</v>
      </c>
      <c r="D3458" s="2" t="s">
        <v>76</v>
      </c>
      <c r="E3458" s="22" t="str">
        <f t="shared" si="53"/>
        <v>Q4</v>
      </c>
      <c r="F3458" s="22" t="str">
        <f>VLOOKUP(C3458,Quotas!R:S,2,FALSE)</f>
        <v>SE</v>
      </c>
      <c r="G3458" s="4">
        <v>58335.61</v>
      </c>
    </row>
    <row r="3459" spans="1:7" x14ac:dyDescent="0.25">
      <c r="A3459" s="2" t="s">
        <v>412</v>
      </c>
      <c r="B3459" s="3">
        <v>41613</v>
      </c>
      <c r="C3459" s="20" t="str">
        <f>VLOOKUP(D3459,Quotas!A:B,2,FALSE)</f>
        <v>Manager 3</v>
      </c>
      <c r="D3459" s="2" t="s">
        <v>77</v>
      </c>
      <c r="E3459" s="22" t="str">
        <f t="shared" ref="E3459:E3522" si="54">"Q"&amp;ROUNDUP(MONTH(B3459)/3,0)</f>
        <v>Q4</v>
      </c>
      <c r="F3459" s="22" t="str">
        <f>VLOOKUP(C3459,Quotas!R:S,2,FALSE)</f>
        <v>SE</v>
      </c>
      <c r="G3459" s="4">
        <v>36565</v>
      </c>
    </row>
    <row r="3460" spans="1:7" x14ac:dyDescent="0.25">
      <c r="A3460" s="2" t="s">
        <v>228</v>
      </c>
      <c r="B3460" s="3">
        <v>41613</v>
      </c>
      <c r="C3460" s="20" t="str">
        <f>VLOOKUP(D3460,Quotas!A:B,2,FALSE)</f>
        <v>Manager 2</v>
      </c>
      <c r="D3460" s="2" t="s">
        <v>10</v>
      </c>
      <c r="E3460" s="22" t="str">
        <f t="shared" si="54"/>
        <v>Q4</v>
      </c>
      <c r="F3460" s="22" t="str">
        <f>VLOOKUP(C3460,Quotas!R:S,2,FALSE)</f>
        <v>AU</v>
      </c>
      <c r="G3460" s="4">
        <v>16754.02</v>
      </c>
    </row>
    <row r="3461" spans="1:7" x14ac:dyDescent="0.25">
      <c r="A3461" s="2" t="s">
        <v>787</v>
      </c>
      <c r="B3461" s="3">
        <v>41613</v>
      </c>
      <c r="C3461" s="20" t="str">
        <f>VLOOKUP(D3461,Quotas!A:B,2,FALSE)</f>
        <v>Manager 5</v>
      </c>
      <c r="D3461" s="2" t="s">
        <v>83</v>
      </c>
      <c r="E3461" s="22" t="str">
        <f t="shared" si="54"/>
        <v>Q4</v>
      </c>
      <c r="F3461" s="22" t="str">
        <f>VLOOKUP(C3461,Quotas!R:S,2,FALSE)</f>
        <v>SE</v>
      </c>
      <c r="G3461" s="4">
        <v>36000</v>
      </c>
    </row>
    <row r="3462" spans="1:7" x14ac:dyDescent="0.25">
      <c r="A3462" s="2" t="s">
        <v>1798</v>
      </c>
      <c r="B3462" s="3">
        <v>41613</v>
      </c>
      <c r="C3462" s="20" t="str">
        <f>VLOOKUP(D3462,Quotas!A:B,2,FALSE)</f>
        <v>Manager 14</v>
      </c>
      <c r="D3462" s="2" t="s">
        <v>97</v>
      </c>
      <c r="E3462" s="22" t="str">
        <f t="shared" si="54"/>
        <v>Q4</v>
      </c>
      <c r="F3462" s="22" t="str">
        <f>VLOOKUP(C3462,Quotas!R:S,2,FALSE)</f>
        <v>IN</v>
      </c>
      <c r="G3462" s="4">
        <v>1775</v>
      </c>
    </row>
    <row r="3463" spans="1:7" x14ac:dyDescent="0.25">
      <c r="A3463" s="2" t="s">
        <v>3788</v>
      </c>
      <c r="B3463" s="3">
        <v>41614</v>
      </c>
      <c r="C3463" s="20" t="str">
        <f>VLOOKUP(D3463,Quotas!A:B,2,FALSE)</f>
        <v>Manager 14</v>
      </c>
      <c r="D3463" s="2" t="s">
        <v>102</v>
      </c>
      <c r="E3463" s="22" t="str">
        <f t="shared" si="54"/>
        <v>Q4</v>
      </c>
      <c r="F3463" s="22" t="str">
        <f>VLOOKUP(C3463,Quotas!R:S,2,FALSE)</f>
        <v>IN</v>
      </c>
      <c r="G3463" s="4">
        <v>8230.5</v>
      </c>
    </row>
    <row r="3464" spans="1:7" x14ac:dyDescent="0.25">
      <c r="A3464" s="2" t="s">
        <v>3789</v>
      </c>
      <c r="B3464" s="3">
        <v>41614</v>
      </c>
      <c r="C3464" s="20" t="str">
        <f>VLOOKUP(D3464,Quotas!A:B,2,FALSE)</f>
        <v>Manager 14</v>
      </c>
      <c r="D3464" s="2" t="s">
        <v>102</v>
      </c>
      <c r="E3464" s="22" t="str">
        <f t="shared" si="54"/>
        <v>Q4</v>
      </c>
      <c r="F3464" s="22" t="str">
        <f>VLOOKUP(C3464,Quotas!R:S,2,FALSE)</f>
        <v>IN</v>
      </c>
      <c r="G3464" s="4">
        <v>7681.8</v>
      </c>
    </row>
    <row r="3465" spans="1:7" x14ac:dyDescent="0.25">
      <c r="A3465" s="2" t="s">
        <v>2480</v>
      </c>
      <c r="B3465" s="3">
        <v>41614</v>
      </c>
      <c r="C3465" s="20" t="str">
        <f>VLOOKUP(D3465,Quotas!A:B,2,FALSE)</f>
        <v>Manager 11</v>
      </c>
      <c r="D3465" s="2" t="s">
        <v>110</v>
      </c>
      <c r="E3465" s="22" t="str">
        <f t="shared" si="54"/>
        <v>Q4</v>
      </c>
      <c r="F3465" s="22" t="str">
        <f>VLOOKUP(C3465,Quotas!R:S,2,FALSE)</f>
        <v>IN</v>
      </c>
      <c r="G3465" s="4">
        <v>7246.67</v>
      </c>
    </row>
    <row r="3466" spans="1:7" x14ac:dyDescent="0.25">
      <c r="A3466" s="2" t="s">
        <v>183</v>
      </c>
      <c r="B3466" s="3">
        <v>41614</v>
      </c>
      <c r="C3466" s="20" t="str">
        <f>VLOOKUP(D3466,Quotas!A:B,2,FALSE)</f>
        <v>Manager 5</v>
      </c>
      <c r="D3466" s="2" t="s">
        <v>120</v>
      </c>
      <c r="E3466" s="22" t="str">
        <f t="shared" si="54"/>
        <v>Q4</v>
      </c>
      <c r="F3466" s="22" t="str">
        <f>VLOOKUP(C3466,Quotas!R:S,2,FALSE)</f>
        <v>SE</v>
      </c>
      <c r="G3466" s="4">
        <v>43889.01</v>
      </c>
    </row>
    <row r="3467" spans="1:7" x14ac:dyDescent="0.25">
      <c r="A3467" s="2" t="s">
        <v>184</v>
      </c>
      <c r="B3467" s="3">
        <v>41614</v>
      </c>
      <c r="C3467" s="20" t="str">
        <f>VLOOKUP(D3467,Quotas!A:B,2,FALSE)</f>
        <v>Manager 5</v>
      </c>
      <c r="D3467" s="2" t="s">
        <v>120</v>
      </c>
      <c r="E3467" s="22" t="str">
        <f t="shared" si="54"/>
        <v>Q4</v>
      </c>
      <c r="F3467" s="22" t="str">
        <f>VLOOKUP(C3467,Quotas!R:S,2,FALSE)</f>
        <v>SE</v>
      </c>
      <c r="G3467" s="4">
        <v>33100.65</v>
      </c>
    </row>
    <row r="3468" spans="1:7" x14ac:dyDescent="0.25">
      <c r="A3468" s="2" t="s">
        <v>918</v>
      </c>
      <c r="B3468" s="3">
        <v>41614</v>
      </c>
      <c r="C3468" s="20" t="str">
        <f>VLOOKUP(D3468,Quotas!A:B,2,FALSE)</f>
        <v>Manager 5</v>
      </c>
      <c r="D3468" s="2" t="s">
        <v>123</v>
      </c>
      <c r="E3468" s="22" t="str">
        <f t="shared" si="54"/>
        <v>Q4</v>
      </c>
      <c r="F3468" s="22" t="str">
        <f>VLOOKUP(C3468,Quotas!R:S,2,FALSE)</f>
        <v>SE</v>
      </c>
      <c r="G3468" s="4">
        <v>10992.68</v>
      </c>
    </row>
    <row r="3469" spans="1:7" x14ac:dyDescent="0.25">
      <c r="A3469" s="2" t="s">
        <v>861</v>
      </c>
      <c r="B3469" s="3">
        <v>41614</v>
      </c>
      <c r="C3469" s="20" t="str">
        <f>VLOOKUP(D3469,Quotas!A:B,2,FALSE)</f>
        <v>Manager 16</v>
      </c>
      <c r="D3469" s="2" t="s">
        <v>132</v>
      </c>
      <c r="E3469" s="22" t="str">
        <f t="shared" si="54"/>
        <v>Q4</v>
      </c>
      <c r="F3469" s="22" t="str">
        <f>VLOOKUP(C3469,Quotas!R:S,2,FALSE)</f>
        <v>SE</v>
      </c>
      <c r="G3469" s="4">
        <v>26050</v>
      </c>
    </row>
    <row r="3470" spans="1:7" x14ac:dyDescent="0.25">
      <c r="A3470" s="2" t="s">
        <v>862</v>
      </c>
      <c r="B3470" s="3">
        <v>41614</v>
      </c>
      <c r="C3470" s="20" t="str">
        <f>VLOOKUP(D3470,Quotas!A:B,2,FALSE)</f>
        <v>Manager 16</v>
      </c>
      <c r="D3470" s="2" t="s">
        <v>132</v>
      </c>
      <c r="E3470" s="22" t="str">
        <f t="shared" si="54"/>
        <v>Q4</v>
      </c>
      <c r="F3470" s="22" t="str">
        <f>VLOOKUP(C3470,Quotas!R:S,2,FALSE)</f>
        <v>SE</v>
      </c>
      <c r="G3470" s="4">
        <v>26050</v>
      </c>
    </row>
    <row r="3471" spans="1:7" x14ac:dyDescent="0.25">
      <c r="A3471" s="2" t="s">
        <v>3621</v>
      </c>
      <c r="B3471" s="3">
        <v>41614</v>
      </c>
      <c r="C3471" s="20" t="str">
        <f>VLOOKUP(D3471,Quotas!A:B,2,FALSE)</f>
        <v>Manager 16</v>
      </c>
      <c r="D3471" s="2" t="s">
        <v>134</v>
      </c>
      <c r="E3471" s="22" t="str">
        <f t="shared" si="54"/>
        <v>Q4</v>
      </c>
      <c r="F3471" s="22" t="str">
        <f>VLOOKUP(C3471,Quotas!R:S,2,FALSE)</f>
        <v>SE</v>
      </c>
      <c r="G3471" s="4">
        <v>-6365.83</v>
      </c>
    </row>
    <row r="3472" spans="1:7" x14ac:dyDescent="0.25">
      <c r="A3472" s="2" t="s">
        <v>3622</v>
      </c>
      <c r="B3472" s="3">
        <v>41614</v>
      </c>
      <c r="C3472" s="20" t="str">
        <f>VLOOKUP(D3472,Quotas!A:B,2,FALSE)</f>
        <v>Manager 16</v>
      </c>
      <c r="D3472" s="2" t="s">
        <v>134</v>
      </c>
      <c r="E3472" s="22" t="str">
        <f t="shared" si="54"/>
        <v>Q4</v>
      </c>
      <c r="F3472" s="22" t="str">
        <f>VLOOKUP(C3472,Quotas!R:S,2,FALSE)</f>
        <v>SE</v>
      </c>
      <c r="G3472" s="4">
        <v>6365.83</v>
      </c>
    </row>
    <row r="3473" spans="1:7" x14ac:dyDescent="0.25">
      <c r="A3473" s="2" t="s">
        <v>3623</v>
      </c>
      <c r="B3473" s="3">
        <v>41614</v>
      </c>
      <c r="C3473" s="20" t="str">
        <f>VLOOKUP(D3473,Quotas!A:B,2,FALSE)</f>
        <v>Manager 16</v>
      </c>
      <c r="D3473" s="2" t="s">
        <v>134</v>
      </c>
      <c r="E3473" s="22" t="str">
        <f t="shared" si="54"/>
        <v>Q4</v>
      </c>
      <c r="F3473" s="22" t="str">
        <f>VLOOKUP(C3473,Quotas!R:S,2,FALSE)</f>
        <v>SE</v>
      </c>
      <c r="G3473" s="4">
        <v>-2132.09</v>
      </c>
    </row>
    <row r="3474" spans="1:7" x14ac:dyDescent="0.25">
      <c r="A3474" s="2" t="s">
        <v>3624</v>
      </c>
      <c r="B3474" s="3">
        <v>41614</v>
      </c>
      <c r="C3474" s="20" t="str">
        <f>VLOOKUP(D3474,Quotas!A:B,2,FALSE)</f>
        <v>Manager 16</v>
      </c>
      <c r="D3474" s="2" t="s">
        <v>134</v>
      </c>
      <c r="E3474" s="22" t="str">
        <f t="shared" si="54"/>
        <v>Q4</v>
      </c>
      <c r="F3474" s="22" t="str">
        <f>VLOOKUP(C3474,Quotas!R:S,2,FALSE)</f>
        <v>SE</v>
      </c>
      <c r="G3474" s="4">
        <v>2132.09</v>
      </c>
    </row>
    <row r="3475" spans="1:7" x14ac:dyDescent="0.25">
      <c r="A3475" s="2" t="s">
        <v>3625</v>
      </c>
      <c r="B3475" s="3">
        <v>41614</v>
      </c>
      <c r="C3475" s="20" t="str">
        <f>VLOOKUP(D3475,Quotas!A:B,2,FALSE)</f>
        <v>Manager 16</v>
      </c>
      <c r="D3475" s="2" t="s">
        <v>135</v>
      </c>
      <c r="E3475" s="22" t="str">
        <f t="shared" si="54"/>
        <v>Q4</v>
      </c>
      <c r="F3475" s="22" t="str">
        <f>VLOOKUP(C3475,Quotas!R:S,2,FALSE)</f>
        <v>SE</v>
      </c>
      <c r="G3475" s="4">
        <v>10100</v>
      </c>
    </row>
    <row r="3476" spans="1:7" x14ac:dyDescent="0.25">
      <c r="A3476" s="2" t="s">
        <v>2609</v>
      </c>
      <c r="B3476" s="3">
        <v>41614</v>
      </c>
      <c r="C3476" s="20" t="str">
        <f>VLOOKUP(D3476,Quotas!A:B,2,FALSE)</f>
        <v>Manager 12</v>
      </c>
      <c r="D3476" s="2" t="s">
        <v>137</v>
      </c>
      <c r="E3476" s="22" t="str">
        <f t="shared" si="54"/>
        <v>Q4</v>
      </c>
      <c r="F3476" s="22" t="str">
        <f>VLOOKUP(C3476,Quotas!R:S,2,FALSE)</f>
        <v>ST</v>
      </c>
      <c r="G3476" s="4">
        <v>5000</v>
      </c>
    </row>
    <row r="3477" spans="1:7" x14ac:dyDescent="0.25">
      <c r="A3477" s="2" t="s">
        <v>1021</v>
      </c>
      <c r="B3477" s="3">
        <v>41614</v>
      </c>
      <c r="C3477" s="20" t="str">
        <f>VLOOKUP(D3477,Quotas!A:B,2,FALSE)</f>
        <v>Manager 16</v>
      </c>
      <c r="D3477" s="2" t="s">
        <v>140</v>
      </c>
      <c r="E3477" s="22" t="str">
        <f t="shared" si="54"/>
        <v>Q4</v>
      </c>
      <c r="F3477" s="22" t="str">
        <f>VLOOKUP(C3477,Quotas!R:S,2,FALSE)</f>
        <v>SE</v>
      </c>
      <c r="G3477" s="4">
        <v>8700</v>
      </c>
    </row>
    <row r="3478" spans="1:7" x14ac:dyDescent="0.25">
      <c r="A3478" s="2" t="s">
        <v>2830</v>
      </c>
      <c r="B3478" s="3">
        <v>41614</v>
      </c>
      <c r="C3478" s="20" t="str">
        <f>VLOOKUP(D3478,Quotas!A:B,2,FALSE)</f>
        <v>Manager 13</v>
      </c>
      <c r="D3478" s="2" t="s">
        <v>36</v>
      </c>
      <c r="E3478" s="22" t="str">
        <f t="shared" si="54"/>
        <v>Q4</v>
      </c>
      <c r="F3478" s="22" t="str">
        <f>VLOOKUP(C3478,Quotas!R:S,2,FALSE)</f>
        <v>ST</v>
      </c>
      <c r="G3478" s="4">
        <v>9855.2999999999993</v>
      </c>
    </row>
    <row r="3479" spans="1:7" x14ac:dyDescent="0.25">
      <c r="A3479" s="2" t="s">
        <v>1555</v>
      </c>
      <c r="B3479" s="3">
        <v>41614</v>
      </c>
      <c r="C3479" s="20" t="str">
        <f>VLOOKUP(D3479,Quotas!A:B,2,FALSE)</f>
        <v>Manager 6</v>
      </c>
      <c r="D3479" s="2" t="s">
        <v>40</v>
      </c>
      <c r="E3479" s="22" t="str">
        <f t="shared" si="54"/>
        <v>Q4</v>
      </c>
      <c r="F3479" s="22" t="str">
        <f>VLOOKUP(C3479,Quotas!R:S,2,FALSE)</f>
        <v>AU</v>
      </c>
      <c r="G3479" s="4">
        <v>-1281.67</v>
      </c>
    </row>
    <row r="3480" spans="1:7" x14ac:dyDescent="0.25">
      <c r="A3480" s="2" t="s">
        <v>1556</v>
      </c>
      <c r="B3480" s="3">
        <v>41614</v>
      </c>
      <c r="C3480" s="20" t="str">
        <f>VLOOKUP(D3480,Quotas!A:B,2,FALSE)</f>
        <v>Manager 6</v>
      </c>
      <c r="D3480" s="2" t="s">
        <v>40</v>
      </c>
      <c r="E3480" s="22" t="str">
        <f t="shared" si="54"/>
        <v>Q4</v>
      </c>
      <c r="F3480" s="22" t="str">
        <f>VLOOKUP(C3480,Quotas!R:S,2,FALSE)</f>
        <v>AU</v>
      </c>
      <c r="G3480" s="4">
        <v>1281.67</v>
      </c>
    </row>
    <row r="3481" spans="1:7" x14ac:dyDescent="0.25">
      <c r="A3481" s="2" t="s">
        <v>1557</v>
      </c>
      <c r="B3481" s="3">
        <v>41614</v>
      </c>
      <c r="C3481" s="20" t="str">
        <f>VLOOKUP(D3481,Quotas!A:B,2,FALSE)</f>
        <v>Manager 6</v>
      </c>
      <c r="D3481" s="2" t="s">
        <v>40</v>
      </c>
      <c r="E3481" s="22" t="str">
        <f t="shared" si="54"/>
        <v>Q4</v>
      </c>
      <c r="F3481" s="22" t="str">
        <f>VLOOKUP(C3481,Quotas!R:S,2,FALSE)</f>
        <v>AU</v>
      </c>
      <c r="G3481" s="4">
        <v>-7520.83</v>
      </c>
    </row>
    <row r="3482" spans="1:7" x14ac:dyDescent="0.25">
      <c r="A3482" s="2" t="s">
        <v>1558</v>
      </c>
      <c r="B3482" s="3">
        <v>41614</v>
      </c>
      <c r="C3482" s="20" t="str">
        <f>VLOOKUP(D3482,Quotas!A:B,2,FALSE)</f>
        <v>Manager 6</v>
      </c>
      <c r="D3482" s="2" t="s">
        <v>40</v>
      </c>
      <c r="E3482" s="22" t="str">
        <f t="shared" si="54"/>
        <v>Q4</v>
      </c>
      <c r="F3482" s="22" t="str">
        <f>VLOOKUP(C3482,Quotas!R:S,2,FALSE)</f>
        <v>AU</v>
      </c>
      <c r="G3482" s="4">
        <v>7520.83</v>
      </c>
    </row>
    <row r="3483" spans="1:7" x14ac:dyDescent="0.25">
      <c r="A3483" s="2" t="s">
        <v>229</v>
      </c>
      <c r="B3483" s="3">
        <v>41614</v>
      </c>
      <c r="C3483" s="20" t="str">
        <f>VLOOKUP(D3483,Quotas!A:B,2,FALSE)</f>
        <v>Manager 2</v>
      </c>
      <c r="D3483" s="2" t="s">
        <v>7</v>
      </c>
      <c r="E3483" s="22" t="str">
        <f t="shared" si="54"/>
        <v>Q4</v>
      </c>
      <c r="F3483" s="22" t="str">
        <f>VLOOKUP(C3483,Quotas!R:S,2,FALSE)</f>
        <v>AU</v>
      </c>
      <c r="G3483" s="4">
        <v>15561.01</v>
      </c>
    </row>
    <row r="3484" spans="1:7" x14ac:dyDescent="0.25">
      <c r="A3484" s="2" t="s">
        <v>3035</v>
      </c>
      <c r="B3484" s="3">
        <v>41614</v>
      </c>
      <c r="C3484" s="20" t="str">
        <f>VLOOKUP(D3484,Quotas!A:B,2,FALSE)</f>
        <v>Manager 13</v>
      </c>
      <c r="D3484" s="2" t="s">
        <v>52</v>
      </c>
      <c r="E3484" s="22" t="str">
        <f t="shared" si="54"/>
        <v>Q4</v>
      </c>
      <c r="F3484" s="22" t="str">
        <f>VLOOKUP(C3484,Quotas!R:S,2,FALSE)</f>
        <v>ST</v>
      </c>
      <c r="G3484" s="4">
        <v>93262.29</v>
      </c>
    </row>
    <row r="3485" spans="1:7" x14ac:dyDescent="0.25">
      <c r="A3485" s="2" t="s">
        <v>3847</v>
      </c>
      <c r="B3485" s="3">
        <v>41614</v>
      </c>
      <c r="C3485" s="20" t="str">
        <f>VLOOKUP(D3485,Quotas!A:B,2,FALSE)</f>
        <v>Manager 15</v>
      </c>
      <c r="D3485" s="2" t="s">
        <v>63</v>
      </c>
      <c r="E3485" s="22" t="str">
        <f t="shared" si="54"/>
        <v>Q4</v>
      </c>
      <c r="F3485" s="22" t="str">
        <f>VLOOKUP(C3485,Quotas!R:S,2,FALSE)</f>
        <v>AU</v>
      </c>
      <c r="G3485" s="4">
        <v>10892.7</v>
      </c>
    </row>
    <row r="3486" spans="1:7" x14ac:dyDescent="0.25">
      <c r="A3486" s="2" t="s">
        <v>414</v>
      </c>
      <c r="B3486" s="3">
        <v>41614</v>
      </c>
      <c r="C3486" s="20" t="str">
        <f>VLOOKUP(D3486,Quotas!A:B,2,FALSE)</f>
        <v>Manager 3</v>
      </c>
      <c r="D3486" s="2" t="s">
        <v>77</v>
      </c>
      <c r="E3486" s="22" t="str">
        <f t="shared" si="54"/>
        <v>Q4</v>
      </c>
      <c r="F3486" s="22" t="str">
        <f>VLOOKUP(C3486,Quotas!R:S,2,FALSE)</f>
        <v>SE</v>
      </c>
      <c r="G3486" s="4">
        <v>16850</v>
      </c>
    </row>
    <row r="3487" spans="1:7" x14ac:dyDescent="0.25">
      <c r="A3487" s="2" t="s">
        <v>2748</v>
      </c>
      <c r="B3487" s="3">
        <v>41614</v>
      </c>
      <c r="C3487" s="20" t="str">
        <f>VLOOKUP(D3487,Quotas!A:B,2,FALSE)</f>
        <v>Manager 12</v>
      </c>
      <c r="D3487" s="2" t="s">
        <v>79</v>
      </c>
      <c r="E3487" s="22" t="str">
        <f t="shared" si="54"/>
        <v>Q4</v>
      </c>
      <c r="F3487" s="22" t="str">
        <f>VLOOKUP(C3487,Quotas!R:S,2,FALSE)</f>
        <v>ST</v>
      </c>
      <c r="G3487" s="4">
        <v>2000</v>
      </c>
    </row>
    <row r="3488" spans="1:7" x14ac:dyDescent="0.25">
      <c r="A3488" s="2" t="s">
        <v>2749</v>
      </c>
      <c r="B3488" s="3">
        <v>41614</v>
      </c>
      <c r="C3488" s="20" t="str">
        <f>VLOOKUP(D3488,Quotas!A:B,2,FALSE)</f>
        <v>Manager 12</v>
      </c>
      <c r="D3488" s="2" t="s">
        <v>79</v>
      </c>
      <c r="E3488" s="22" t="str">
        <f t="shared" si="54"/>
        <v>Q4</v>
      </c>
      <c r="F3488" s="22" t="str">
        <f>VLOOKUP(C3488,Quotas!R:S,2,FALSE)</f>
        <v>ST</v>
      </c>
      <c r="G3488" s="4">
        <v>5550</v>
      </c>
    </row>
    <row r="3489" spans="1:7" x14ac:dyDescent="0.25">
      <c r="A3489" s="2" t="s">
        <v>2750</v>
      </c>
      <c r="B3489" s="3">
        <v>41614</v>
      </c>
      <c r="C3489" s="20" t="str">
        <f>VLOOKUP(D3489,Quotas!A:B,2,FALSE)</f>
        <v>Manager 12</v>
      </c>
      <c r="D3489" s="2" t="s">
        <v>79</v>
      </c>
      <c r="E3489" s="22" t="str">
        <f t="shared" si="54"/>
        <v>Q4</v>
      </c>
      <c r="F3489" s="22" t="str">
        <f>VLOOKUP(C3489,Quotas!R:S,2,FALSE)</f>
        <v>ST</v>
      </c>
      <c r="G3489" s="4">
        <v>11850</v>
      </c>
    </row>
    <row r="3490" spans="1:7" x14ac:dyDescent="0.25">
      <c r="A3490" s="2" t="s">
        <v>788</v>
      </c>
      <c r="B3490" s="3">
        <v>41614</v>
      </c>
      <c r="C3490" s="20" t="str">
        <f>VLOOKUP(D3490,Quotas!A:B,2,FALSE)</f>
        <v>Manager 5</v>
      </c>
      <c r="D3490" s="2" t="s">
        <v>83</v>
      </c>
      <c r="E3490" s="22" t="str">
        <f t="shared" si="54"/>
        <v>Q4</v>
      </c>
      <c r="F3490" s="22" t="str">
        <f>VLOOKUP(C3490,Quotas!R:S,2,FALSE)</f>
        <v>SE</v>
      </c>
      <c r="G3490" s="4">
        <v>54025</v>
      </c>
    </row>
    <row r="3491" spans="1:7" x14ac:dyDescent="0.25">
      <c r="A3491" s="2" t="s">
        <v>476</v>
      </c>
      <c r="B3491" s="3">
        <v>41614</v>
      </c>
      <c r="C3491" s="20" t="str">
        <f>VLOOKUP(D3491,Quotas!A:B,2,FALSE)</f>
        <v>Manager 4</v>
      </c>
      <c r="D3491" s="2" t="s">
        <v>85</v>
      </c>
      <c r="E3491" s="22" t="str">
        <f t="shared" si="54"/>
        <v>Q4</v>
      </c>
      <c r="F3491" s="22" t="str">
        <f>VLOOKUP(C3491,Quotas!R:S,2,FALSE)</f>
        <v>IN</v>
      </c>
      <c r="G3491" s="4">
        <v>7600</v>
      </c>
    </row>
    <row r="3492" spans="1:7" x14ac:dyDescent="0.25">
      <c r="A3492" s="2" t="s">
        <v>1992</v>
      </c>
      <c r="B3492" s="3">
        <v>41617</v>
      </c>
      <c r="C3492" s="20" t="str">
        <f>VLOOKUP(D3492,Quotas!A:B,2,FALSE)</f>
        <v>Manager 14</v>
      </c>
      <c r="D3492" s="2" t="s">
        <v>98</v>
      </c>
      <c r="E3492" s="22" t="str">
        <f t="shared" si="54"/>
        <v>Q4</v>
      </c>
      <c r="F3492" s="22" t="str">
        <f>VLOOKUP(C3492,Quotas!R:S,2,FALSE)</f>
        <v>IN</v>
      </c>
      <c r="G3492" s="4">
        <v>4462.76</v>
      </c>
    </row>
    <row r="3493" spans="1:7" x14ac:dyDescent="0.25">
      <c r="A3493" s="2" t="s">
        <v>1931</v>
      </c>
      <c r="B3493" s="3">
        <v>41617</v>
      </c>
      <c r="C3493" s="20" t="str">
        <f>VLOOKUP(D3493,Quotas!A:B,2,FALSE)</f>
        <v>Manager 14</v>
      </c>
      <c r="D3493" s="2" t="s">
        <v>104</v>
      </c>
      <c r="E3493" s="22" t="str">
        <f t="shared" si="54"/>
        <v>Q4</v>
      </c>
      <c r="F3493" s="22" t="str">
        <f>VLOOKUP(C3493,Quotas!R:S,2,FALSE)</f>
        <v>IN</v>
      </c>
      <c r="G3493" s="4">
        <v>86000</v>
      </c>
    </row>
    <row r="3494" spans="1:7" x14ac:dyDescent="0.25">
      <c r="A3494" s="2" t="s">
        <v>2481</v>
      </c>
      <c r="B3494" s="3">
        <v>41617</v>
      </c>
      <c r="C3494" s="20" t="str">
        <f>VLOOKUP(D3494,Quotas!A:B,2,FALSE)</f>
        <v>Manager 11</v>
      </c>
      <c r="D3494" s="2" t="s">
        <v>107</v>
      </c>
      <c r="E3494" s="22" t="str">
        <f t="shared" si="54"/>
        <v>Q4</v>
      </c>
      <c r="F3494" s="22" t="str">
        <f>VLOOKUP(C3494,Quotas!R:S,2,FALSE)</f>
        <v>IN</v>
      </c>
      <c r="G3494" s="4">
        <v>10974</v>
      </c>
    </row>
    <row r="3495" spans="1:7" x14ac:dyDescent="0.25">
      <c r="A3495" s="2" t="s">
        <v>1047</v>
      </c>
      <c r="B3495" s="3">
        <v>41617</v>
      </c>
      <c r="C3495" s="20" t="str">
        <f>VLOOKUP(D3495,Quotas!A:B,2,FALSE)</f>
        <v>Manager 16</v>
      </c>
      <c r="D3495" s="2" t="s">
        <v>118</v>
      </c>
      <c r="E3495" s="22" t="str">
        <f t="shared" si="54"/>
        <v>Q4</v>
      </c>
      <c r="F3495" s="22" t="str">
        <f>VLOOKUP(C3495,Quotas!R:S,2,FALSE)</f>
        <v>SE</v>
      </c>
      <c r="G3495" s="4">
        <v>23325</v>
      </c>
    </row>
    <row r="3496" spans="1:7" x14ac:dyDescent="0.25">
      <c r="A3496" s="2" t="s">
        <v>919</v>
      </c>
      <c r="B3496" s="3">
        <v>41617</v>
      </c>
      <c r="C3496" s="20" t="str">
        <f>VLOOKUP(D3496,Quotas!A:B,2,FALSE)</f>
        <v>Manager 5</v>
      </c>
      <c r="D3496" s="2" t="s">
        <v>119</v>
      </c>
      <c r="E3496" s="22" t="str">
        <f t="shared" si="54"/>
        <v>Q4</v>
      </c>
      <c r="F3496" s="22" t="str">
        <f>VLOOKUP(C3496,Quotas!R:S,2,FALSE)</f>
        <v>SE</v>
      </c>
      <c r="G3496" s="4">
        <v>47604.17</v>
      </c>
    </row>
    <row r="3497" spans="1:7" x14ac:dyDescent="0.25">
      <c r="A3497" s="2" t="s">
        <v>863</v>
      </c>
      <c r="B3497" s="3">
        <v>41617</v>
      </c>
      <c r="C3497" s="20" t="str">
        <f>VLOOKUP(D3497,Quotas!A:B,2,FALSE)</f>
        <v>Manager 16</v>
      </c>
      <c r="D3497" s="2" t="s">
        <v>132</v>
      </c>
      <c r="E3497" s="22" t="str">
        <f t="shared" si="54"/>
        <v>Q4</v>
      </c>
      <c r="F3497" s="22" t="str">
        <f>VLOOKUP(C3497,Quotas!R:S,2,FALSE)</f>
        <v>SE</v>
      </c>
      <c r="G3497" s="4">
        <v>2150</v>
      </c>
    </row>
    <row r="3498" spans="1:7" x14ac:dyDescent="0.25">
      <c r="A3498" s="2" t="s">
        <v>864</v>
      </c>
      <c r="B3498" s="3">
        <v>41617</v>
      </c>
      <c r="C3498" s="20" t="str">
        <f>VLOOKUP(D3498,Quotas!A:B,2,FALSE)</f>
        <v>Manager 16</v>
      </c>
      <c r="D3498" s="2" t="s">
        <v>132</v>
      </c>
      <c r="E3498" s="22" t="str">
        <f t="shared" si="54"/>
        <v>Q4</v>
      </c>
      <c r="F3498" s="22" t="str">
        <f>VLOOKUP(C3498,Quotas!R:S,2,FALSE)</f>
        <v>SE</v>
      </c>
      <c r="G3498" s="4">
        <v>8975</v>
      </c>
    </row>
    <row r="3499" spans="1:7" x14ac:dyDescent="0.25">
      <c r="A3499" s="2" t="s">
        <v>1022</v>
      </c>
      <c r="B3499" s="3">
        <v>41617</v>
      </c>
      <c r="C3499" s="20" t="str">
        <f>VLOOKUP(D3499,Quotas!A:B,2,FALSE)</f>
        <v>Manager 16</v>
      </c>
      <c r="D3499" s="2" t="s">
        <v>141</v>
      </c>
      <c r="E3499" s="22" t="str">
        <f t="shared" si="54"/>
        <v>Q4</v>
      </c>
      <c r="F3499" s="22" t="str">
        <f>VLOOKUP(C3499,Quotas!R:S,2,FALSE)</f>
        <v>SE</v>
      </c>
      <c r="G3499" s="4">
        <v>8700</v>
      </c>
    </row>
    <row r="3500" spans="1:7" x14ac:dyDescent="0.25">
      <c r="A3500" s="2" t="s">
        <v>2278</v>
      </c>
      <c r="B3500" s="3">
        <v>41617</v>
      </c>
      <c r="C3500" s="20" t="str">
        <f>VLOOKUP(D3500,Quotas!A:B,2,FALSE)</f>
        <v>Manager 9</v>
      </c>
      <c r="D3500" s="2" t="s">
        <v>22</v>
      </c>
      <c r="E3500" s="22" t="str">
        <f t="shared" si="54"/>
        <v>Q4</v>
      </c>
      <c r="F3500" s="22" t="str">
        <f>VLOOKUP(C3500,Quotas!R:S,2,FALSE)</f>
        <v>AU</v>
      </c>
      <c r="G3500" s="4">
        <v>26759.74</v>
      </c>
    </row>
    <row r="3501" spans="1:7" x14ac:dyDescent="0.25">
      <c r="A3501" s="2" t="s">
        <v>2277</v>
      </c>
      <c r="B3501" s="3">
        <v>41617</v>
      </c>
      <c r="C3501" s="20" t="str">
        <f>VLOOKUP(D3501,Quotas!A:B,2,FALSE)</f>
        <v>Manager 9</v>
      </c>
      <c r="D3501" s="2" t="s">
        <v>24</v>
      </c>
      <c r="E3501" s="22" t="str">
        <f t="shared" si="54"/>
        <v>Q4</v>
      </c>
      <c r="F3501" s="22" t="str">
        <f>VLOOKUP(C3501,Quotas!R:S,2,FALSE)</f>
        <v>AU</v>
      </c>
      <c r="G3501" s="4">
        <v>28217.29</v>
      </c>
    </row>
    <row r="3502" spans="1:7" x14ac:dyDescent="0.25">
      <c r="A3502" s="2" t="s">
        <v>2828</v>
      </c>
      <c r="B3502" s="3">
        <v>41617</v>
      </c>
      <c r="C3502" s="20" t="str">
        <f>VLOOKUP(D3502,Quotas!A:B,2,FALSE)</f>
        <v>Manager 7</v>
      </c>
      <c r="D3502" s="2" t="s">
        <v>29</v>
      </c>
      <c r="E3502" s="22" t="str">
        <f t="shared" si="54"/>
        <v>Q4</v>
      </c>
      <c r="F3502" s="22" t="str">
        <f>VLOOKUP(C3502,Quotas!R:S,2,FALSE)</f>
        <v>AU</v>
      </c>
      <c r="G3502" s="4">
        <v>10374</v>
      </c>
    </row>
    <row r="3503" spans="1:7" x14ac:dyDescent="0.25">
      <c r="A3503" s="2" t="s">
        <v>3493</v>
      </c>
      <c r="B3503" s="3">
        <v>41617</v>
      </c>
      <c r="C3503" s="20" t="str">
        <f>VLOOKUP(D3503,Quotas!A:B,2,FALSE)</f>
        <v>Manager 6</v>
      </c>
      <c r="D3503" s="2" t="s">
        <v>41</v>
      </c>
      <c r="E3503" s="22" t="str">
        <f t="shared" si="54"/>
        <v>Q4</v>
      </c>
      <c r="F3503" s="22" t="str">
        <f>VLOOKUP(C3503,Quotas!R:S,2,FALSE)</f>
        <v>AU</v>
      </c>
      <c r="G3503" s="4">
        <v>28500</v>
      </c>
    </row>
    <row r="3504" spans="1:7" x14ac:dyDescent="0.25">
      <c r="A3504" s="2" t="s">
        <v>1273</v>
      </c>
      <c r="B3504" s="3">
        <v>41617</v>
      </c>
      <c r="C3504" s="20" t="str">
        <f>VLOOKUP(D3504,Quotas!A:B,2,FALSE)</f>
        <v>Manager 6</v>
      </c>
      <c r="D3504" s="2" t="s">
        <v>45</v>
      </c>
      <c r="E3504" s="22" t="str">
        <f t="shared" si="54"/>
        <v>Q4</v>
      </c>
      <c r="F3504" s="22" t="str">
        <f>VLOOKUP(C3504,Quotas!R:S,2,FALSE)</f>
        <v>AU</v>
      </c>
      <c r="G3504" s="4">
        <v>76793.56</v>
      </c>
    </row>
    <row r="3505" spans="1:7" x14ac:dyDescent="0.25">
      <c r="A3505" s="2" t="s">
        <v>3036</v>
      </c>
      <c r="B3505" s="3">
        <v>41617</v>
      </c>
      <c r="C3505" s="20" t="str">
        <f>VLOOKUP(D3505,Quotas!A:B,2,FALSE)</f>
        <v>Manager 13</v>
      </c>
      <c r="D3505" s="2" t="s">
        <v>51</v>
      </c>
      <c r="E3505" s="22" t="str">
        <f t="shared" si="54"/>
        <v>Q4</v>
      </c>
      <c r="F3505" s="22" t="str">
        <f>VLOOKUP(C3505,Quotas!R:S,2,FALSE)</f>
        <v>ST</v>
      </c>
      <c r="G3505" s="4">
        <v>259.35000000000002</v>
      </c>
    </row>
    <row r="3506" spans="1:7" x14ac:dyDescent="0.25">
      <c r="A3506" s="2" t="s">
        <v>3037</v>
      </c>
      <c r="B3506" s="3">
        <v>41617</v>
      </c>
      <c r="C3506" s="20" t="str">
        <f>VLOOKUP(D3506,Quotas!A:B,2,FALSE)</f>
        <v>Manager 13</v>
      </c>
      <c r="D3506" s="2" t="s">
        <v>51</v>
      </c>
      <c r="E3506" s="22" t="str">
        <f t="shared" si="54"/>
        <v>Q4</v>
      </c>
      <c r="F3506" s="22" t="str">
        <f>VLOOKUP(C3506,Quotas!R:S,2,FALSE)</f>
        <v>ST</v>
      </c>
      <c r="G3506" s="4">
        <v>101722.29</v>
      </c>
    </row>
    <row r="3507" spans="1:7" x14ac:dyDescent="0.25">
      <c r="A3507" s="2" t="s">
        <v>3938</v>
      </c>
      <c r="B3507" s="3">
        <v>41617</v>
      </c>
      <c r="C3507" s="20" t="str">
        <f>VLOOKUP(D3507,Quotas!A:B,2,FALSE)</f>
        <v>Manager 13</v>
      </c>
      <c r="D3507" s="2" t="s">
        <v>53</v>
      </c>
      <c r="E3507" s="22" t="str">
        <f t="shared" si="54"/>
        <v>Q4</v>
      </c>
      <c r="F3507" s="22" t="str">
        <f>VLOOKUP(C3507,Quotas!R:S,2,FALSE)</f>
        <v>ST</v>
      </c>
      <c r="G3507" s="4">
        <v>5748.93</v>
      </c>
    </row>
    <row r="3508" spans="1:7" x14ac:dyDescent="0.25">
      <c r="A3508" s="2" t="s">
        <v>4255</v>
      </c>
      <c r="B3508" s="3">
        <v>41617</v>
      </c>
      <c r="C3508" s="20" t="str">
        <f>VLOOKUP(D3508,Quotas!A:B,2,FALSE)</f>
        <v>Manager 15</v>
      </c>
      <c r="D3508" s="2" t="s">
        <v>65</v>
      </c>
      <c r="E3508" s="22" t="str">
        <f t="shared" si="54"/>
        <v>Q4</v>
      </c>
      <c r="F3508" s="22" t="str">
        <f>VLOOKUP(C3508,Quotas!R:S,2,FALSE)</f>
        <v>AU</v>
      </c>
      <c r="G3508" s="4">
        <v>10374</v>
      </c>
    </row>
    <row r="3509" spans="1:7" x14ac:dyDescent="0.25">
      <c r="A3509" s="2" t="s">
        <v>230</v>
      </c>
      <c r="B3509" s="3">
        <v>41617</v>
      </c>
      <c r="C3509" s="20" t="str">
        <f>VLOOKUP(D3509,Quotas!A:B,2,FALSE)</f>
        <v>Manager 2</v>
      </c>
      <c r="D3509" s="2" t="s">
        <v>10</v>
      </c>
      <c r="E3509" s="22" t="str">
        <f t="shared" si="54"/>
        <v>Q4</v>
      </c>
      <c r="F3509" s="22" t="str">
        <f>VLOOKUP(C3509,Quotas!R:S,2,FALSE)</f>
        <v>AU</v>
      </c>
      <c r="G3509" s="4">
        <v>29565.91</v>
      </c>
    </row>
    <row r="3510" spans="1:7" x14ac:dyDescent="0.25">
      <c r="A3510" s="2" t="s">
        <v>789</v>
      </c>
      <c r="B3510" s="3">
        <v>41617</v>
      </c>
      <c r="C3510" s="20" t="str">
        <f>VLOOKUP(D3510,Quotas!A:B,2,FALSE)</f>
        <v>Manager 5</v>
      </c>
      <c r="D3510" s="2" t="s">
        <v>83</v>
      </c>
      <c r="E3510" s="22" t="str">
        <f t="shared" si="54"/>
        <v>Q4</v>
      </c>
      <c r="F3510" s="22" t="str">
        <f>VLOOKUP(C3510,Quotas!R:S,2,FALSE)</f>
        <v>SE</v>
      </c>
      <c r="G3510" s="4">
        <v>19000</v>
      </c>
    </row>
    <row r="3511" spans="1:7" x14ac:dyDescent="0.25">
      <c r="A3511" s="2" t="s">
        <v>1858</v>
      </c>
      <c r="B3511" s="3">
        <v>41617</v>
      </c>
      <c r="C3511" s="20" t="str">
        <f>VLOOKUP(D3511,Quotas!A:B,2,FALSE)</f>
        <v>Manager 14</v>
      </c>
      <c r="D3511" s="2" t="s">
        <v>96</v>
      </c>
      <c r="E3511" s="22" t="str">
        <f t="shared" si="54"/>
        <v>Q4</v>
      </c>
      <c r="F3511" s="22" t="str">
        <f>VLOOKUP(C3511,Quotas!R:S,2,FALSE)</f>
        <v>IN</v>
      </c>
      <c r="G3511" s="4">
        <v>2520.36</v>
      </c>
    </row>
    <row r="3512" spans="1:7" x14ac:dyDescent="0.25">
      <c r="A3512" s="2" t="s">
        <v>1799</v>
      </c>
      <c r="B3512" s="3">
        <v>41617</v>
      </c>
      <c r="C3512" s="20" t="str">
        <f>VLOOKUP(D3512,Quotas!A:B,2,FALSE)</f>
        <v>Manager 14</v>
      </c>
      <c r="D3512" s="2" t="s">
        <v>97</v>
      </c>
      <c r="E3512" s="22" t="str">
        <f t="shared" si="54"/>
        <v>Q4</v>
      </c>
      <c r="F3512" s="22" t="str">
        <f>VLOOKUP(C3512,Quotas!R:S,2,FALSE)</f>
        <v>IN</v>
      </c>
      <c r="G3512" s="4">
        <v>1666.67</v>
      </c>
    </row>
    <row r="3513" spans="1:7" x14ac:dyDescent="0.25">
      <c r="A3513" s="2" t="s">
        <v>2482</v>
      </c>
      <c r="B3513" s="3">
        <v>41618</v>
      </c>
      <c r="C3513" s="20" t="str">
        <f>VLOOKUP(D3513,Quotas!A:B,2,FALSE)</f>
        <v>Manager 11</v>
      </c>
      <c r="D3513" s="2" t="s">
        <v>107</v>
      </c>
      <c r="E3513" s="22" t="str">
        <f t="shared" si="54"/>
        <v>Q4</v>
      </c>
      <c r="F3513" s="22" t="str">
        <f>VLOOKUP(C3513,Quotas!R:S,2,FALSE)</f>
        <v>IN</v>
      </c>
      <c r="G3513" s="4">
        <v>5500</v>
      </c>
    </row>
    <row r="3514" spans="1:7" x14ac:dyDescent="0.25">
      <c r="A3514" s="2" t="s">
        <v>2483</v>
      </c>
      <c r="B3514" s="3">
        <v>41618</v>
      </c>
      <c r="C3514" s="20" t="str">
        <f>VLOOKUP(D3514,Quotas!A:B,2,FALSE)</f>
        <v>Manager 11</v>
      </c>
      <c r="D3514" s="2" t="s">
        <v>110</v>
      </c>
      <c r="E3514" s="22" t="str">
        <f t="shared" si="54"/>
        <v>Q4</v>
      </c>
      <c r="F3514" s="22" t="str">
        <f>VLOOKUP(C3514,Quotas!R:S,2,FALSE)</f>
        <v>IN</v>
      </c>
      <c r="G3514" s="4">
        <v>2500</v>
      </c>
    </row>
    <row r="3515" spans="1:7" x14ac:dyDescent="0.25">
      <c r="A3515" s="2" t="s">
        <v>920</v>
      </c>
      <c r="B3515" s="3">
        <v>41618</v>
      </c>
      <c r="C3515" s="20" t="str">
        <f>VLOOKUP(D3515,Quotas!A:B,2,FALSE)</f>
        <v>Manager 5</v>
      </c>
      <c r="D3515" s="2" t="s">
        <v>121</v>
      </c>
      <c r="E3515" s="22" t="str">
        <f t="shared" si="54"/>
        <v>Q4</v>
      </c>
      <c r="F3515" s="22" t="str">
        <f>VLOOKUP(C3515,Quotas!R:S,2,FALSE)</f>
        <v>SE</v>
      </c>
      <c r="G3515" s="4">
        <v>5000</v>
      </c>
    </row>
    <row r="3516" spans="1:7" x14ac:dyDescent="0.25">
      <c r="A3516" s="2" t="s">
        <v>3626</v>
      </c>
      <c r="B3516" s="3">
        <v>41618</v>
      </c>
      <c r="C3516" s="20" t="str">
        <f>VLOOKUP(D3516,Quotas!A:B,2,FALSE)</f>
        <v>Manager 16</v>
      </c>
      <c r="D3516" s="2" t="s">
        <v>134</v>
      </c>
      <c r="E3516" s="22" t="str">
        <f t="shared" si="54"/>
        <v>Q4</v>
      </c>
      <c r="F3516" s="22" t="str">
        <f>VLOOKUP(C3516,Quotas!R:S,2,FALSE)</f>
        <v>SE</v>
      </c>
      <c r="G3516" s="4">
        <v>7310</v>
      </c>
    </row>
    <row r="3517" spans="1:7" x14ac:dyDescent="0.25">
      <c r="A3517" s="2" t="s">
        <v>3627</v>
      </c>
      <c r="B3517" s="3">
        <v>41618</v>
      </c>
      <c r="C3517" s="20" t="str">
        <f>VLOOKUP(D3517,Quotas!A:B,2,FALSE)</f>
        <v>Manager 16</v>
      </c>
      <c r="D3517" s="2" t="s">
        <v>135</v>
      </c>
      <c r="E3517" s="22" t="str">
        <f t="shared" si="54"/>
        <v>Q4</v>
      </c>
      <c r="F3517" s="22" t="str">
        <f>VLOOKUP(C3517,Quotas!R:S,2,FALSE)</f>
        <v>SE</v>
      </c>
      <c r="G3517" s="4">
        <v>7690</v>
      </c>
    </row>
    <row r="3518" spans="1:7" x14ac:dyDescent="0.25">
      <c r="A3518" s="2" t="s">
        <v>4273</v>
      </c>
      <c r="B3518" s="3">
        <v>41618</v>
      </c>
      <c r="C3518" s="20" t="str">
        <f>VLOOKUP(D3518,Quotas!A:B,2,FALSE)</f>
        <v>Manager 16</v>
      </c>
      <c r="D3518" s="2" t="s">
        <v>138</v>
      </c>
      <c r="E3518" s="22" t="str">
        <f t="shared" si="54"/>
        <v>Q4</v>
      </c>
      <c r="F3518" s="22" t="str">
        <f>VLOOKUP(C3518,Quotas!R:S,2,FALSE)</f>
        <v>SE</v>
      </c>
      <c r="G3518" s="4">
        <v>15000</v>
      </c>
    </row>
    <row r="3519" spans="1:7" x14ac:dyDescent="0.25">
      <c r="A3519" s="2" t="s">
        <v>1025</v>
      </c>
      <c r="B3519" s="3">
        <v>41618</v>
      </c>
      <c r="C3519" s="20" t="str">
        <f>VLOOKUP(D3519,Quotas!A:B,2,FALSE)</f>
        <v>Manager 16</v>
      </c>
      <c r="D3519" s="2" t="s">
        <v>140</v>
      </c>
      <c r="E3519" s="22" t="str">
        <f t="shared" si="54"/>
        <v>Q4</v>
      </c>
      <c r="F3519" s="22" t="str">
        <f>VLOOKUP(C3519,Quotas!R:S,2,FALSE)</f>
        <v>SE</v>
      </c>
      <c r="G3519" s="4">
        <v>66650.81</v>
      </c>
    </row>
    <row r="3520" spans="1:7" x14ac:dyDescent="0.25">
      <c r="A3520" s="2" t="s">
        <v>1023</v>
      </c>
      <c r="B3520" s="3">
        <v>41618</v>
      </c>
      <c r="C3520" s="20" t="str">
        <f>VLOOKUP(D3520,Quotas!A:B,2,FALSE)</f>
        <v>Manager 16</v>
      </c>
      <c r="D3520" s="2" t="s">
        <v>142</v>
      </c>
      <c r="E3520" s="22" t="str">
        <f t="shared" si="54"/>
        <v>Q4</v>
      </c>
      <c r="F3520" s="22" t="str">
        <f>VLOOKUP(C3520,Quotas!R:S,2,FALSE)</f>
        <v>SE</v>
      </c>
      <c r="G3520" s="4">
        <v>29025</v>
      </c>
    </row>
    <row r="3521" spans="1:7" x14ac:dyDescent="0.25">
      <c r="A3521" s="2" t="s">
        <v>1024</v>
      </c>
      <c r="B3521" s="3">
        <v>41618</v>
      </c>
      <c r="C3521" s="20" t="str">
        <f>VLOOKUP(D3521,Quotas!A:B,2,FALSE)</f>
        <v>Manager 16</v>
      </c>
      <c r="D3521" s="2" t="s">
        <v>142</v>
      </c>
      <c r="E3521" s="22" t="str">
        <f t="shared" si="54"/>
        <v>Q4</v>
      </c>
      <c r="F3521" s="22" t="str">
        <f>VLOOKUP(C3521,Quotas!R:S,2,FALSE)</f>
        <v>SE</v>
      </c>
      <c r="G3521" s="4">
        <v>15000</v>
      </c>
    </row>
    <row r="3522" spans="1:7" x14ac:dyDescent="0.25">
      <c r="A3522" s="2" t="s">
        <v>2832</v>
      </c>
      <c r="B3522" s="3">
        <v>41618</v>
      </c>
      <c r="C3522" s="20" t="str">
        <f>VLOOKUP(D3522,Quotas!A:B,2,FALSE)</f>
        <v>Manager 13</v>
      </c>
      <c r="D3522" s="2" t="s">
        <v>36</v>
      </c>
      <c r="E3522" s="22" t="str">
        <f t="shared" si="54"/>
        <v>Q4</v>
      </c>
      <c r="F3522" s="22" t="str">
        <f>VLOOKUP(C3522,Quotas!R:S,2,FALSE)</f>
        <v>ST</v>
      </c>
      <c r="G3522" s="4">
        <v>11411.4</v>
      </c>
    </row>
    <row r="3523" spans="1:7" x14ac:dyDescent="0.25">
      <c r="A3523" s="2" t="s">
        <v>3908</v>
      </c>
      <c r="B3523" s="3">
        <v>41618</v>
      </c>
      <c r="C3523" s="20" t="str">
        <f>VLOOKUP(D3523,Quotas!A:B,2,FALSE)</f>
        <v>Manager 13</v>
      </c>
      <c r="D3523" s="2" t="s">
        <v>37</v>
      </c>
      <c r="E3523" s="22" t="str">
        <f t="shared" ref="E3523:E3586" si="55">"Q"&amp;ROUNDUP(MONTH(B3523)/3,0)</f>
        <v>Q4</v>
      </c>
      <c r="F3523" s="22" t="str">
        <f>VLOOKUP(C3523,Quotas!R:S,2,FALSE)</f>
        <v>ST</v>
      </c>
      <c r="G3523" s="4">
        <v>7500</v>
      </c>
    </row>
    <row r="3524" spans="1:7" x14ac:dyDescent="0.25">
      <c r="A3524" s="2" t="s">
        <v>2831</v>
      </c>
      <c r="B3524" s="3">
        <v>41618</v>
      </c>
      <c r="C3524" s="20" t="str">
        <f>VLOOKUP(D3524,Quotas!A:B,2,FALSE)</f>
        <v>Manager 13</v>
      </c>
      <c r="D3524" s="2" t="s">
        <v>38</v>
      </c>
      <c r="E3524" s="22" t="str">
        <f t="shared" si="55"/>
        <v>Q4</v>
      </c>
      <c r="F3524" s="22" t="str">
        <f>VLOOKUP(C3524,Quotas!R:S,2,FALSE)</f>
        <v>ST</v>
      </c>
      <c r="G3524" s="4">
        <v>10374</v>
      </c>
    </row>
    <row r="3525" spans="1:7" x14ac:dyDescent="0.25">
      <c r="A3525" s="2" t="s">
        <v>3907</v>
      </c>
      <c r="B3525" s="3">
        <v>41618</v>
      </c>
      <c r="C3525" s="20" t="str">
        <f>VLOOKUP(D3525,Quotas!A:B,2,FALSE)</f>
        <v>Manager 13</v>
      </c>
      <c r="D3525" s="2" t="s">
        <v>39</v>
      </c>
      <c r="E3525" s="22" t="str">
        <f t="shared" si="55"/>
        <v>Q4</v>
      </c>
      <c r="F3525" s="22" t="str">
        <f>VLOOKUP(C3525,Quotas!R:S,2,FALSE)</f>
        <v>ST</v>
      </c>
      <c r="G3525" s="4">
        <v>13901.16</v>
      </c>
    </row>
    <row r="3526" spans="1:7" x14ac:dyDescent="0.25">
      <c r="A3526" s="2" t="s">
        <v>3396</v>
      </c>
      <c r="B3526" s="3">
        <v>41618</v>
      </c>
      <c r="C3526" s="20" t="str">
        <f>VLOOKUP(D3526,Quotas!A:B,2,FALSE)</f>
        <v>Manager 13</v>
      </c>
      <c r="D3526" s="2" t="s">
        <v>50</v>
      </c>
      <c r="E3526" s="22" t="str">
        <f t="shared" si="55"/>
        <v>Q4</v>
      </c>
      <c r="F3526" s="22" t="str">
        <f>VLOOKUP(C3526,Quotas!R:S,2,FALSE)</f>
        <v>ST</v>
      </c>
      <c r="G3526" s="4">
        <v>3950</v>
      </c>
    </row>
    <row r="3527" spans="1:7" x14ac:dyDescent="0.25">
      <c r="A3527" s="2" t="s">
        <v>4256</v>
      </c>
      <c r="B3527" s="3">
        <v>41618</v>
      </c>
      <c r="C3527" s="20" t="str">
        <f>VLOOKUP(D3527,Quotas!A:B,2,FALSE)</f>
        <v>Manager 15</v>
      </c>
      <c r="D3527" s="2" t="s">
        <v>60</v>
      </c>
      <c r="E3527" s="22" t="str">
        <f t="shared" si="55"/>
        <v>Q4</v>
      </c>
      <c r="F3527" s="22" t="str">
        <f>VLOOKUP(C3527,Quotas!R:S,2,FALSE)</f>
        <v>AU</v>
      </c>
      <c r="G3527" s="4">
        <v>10374</v>
      </c>
    </row>
    <row r="3528" spans="1:7" x14ac:dyDescent="0.25">
      <c r="A3528" s="2" t="s">
        <v>4257</v>
      </c>
      <c r="B3528" s="3">
        <v>41618</v>
      </c>
      <c r="C3528" s="20" t="str">
        <f>VLOOKUP(D3528,Quotas!A:B,2,FALSE)</f>
        <v>Manager 15</v>
      </c>
      <c r="D3528" s="2" t="s">
        <v>60</v>
      </c>
      <c r="E3528" s="22" t="str">
        <f t="shared" si="55"/>
        <v>Q4</v>
      </c>
      <c r="F3528" s="22" t="str">
        <f>VLOOKUP(C3528,Quotas!R:S,2,FALSE)</f>
        <v>AU</v>
      </c>
      <c r="G3528" s="4">
        <v>8975</v>
      </c>
    </row>
    <row r="3529" spans="1:7" x14ac:dyDescent="0.25">
      <c r="A3529" s="2" t="s">
        <v>415</v>
      </c>
      <c r="B3529" s="3">
        <v>41618</v>
      </c>
      <c r="C3529" s="20" t="str">
        <f>VLOOKUP(D3529,Quotas!A:B,2,FALSE)</f>
        <v>Manager 3</v>
      </c>
      <c r="D3529" s="2" t="s">
        <v>76</v>
      </c>
      <c r="E3529" s="22" t="str">
        <f t="shared" si="55"/>
        <v>Q4</v>
      </c>
      <c r="F3529" s="22" t="str">
        <f>VLOOKUP(C3529,Quotas!R:S,2,FALSE)</f>
        <v>SE</v>
      </c>
      <c r="G3529" s="4">
        <v>22900</v>
      </c>
    </row>
    <row r="3530" spans="1:7" x14ac:dyDescent="0.25">
      <c r="A3530" s="2" t="s">
        <v>231</v>
      </c>
      <c r="B3530" s="3">
        <v>41618</v>
      </c>
      <c r="C3530" s="20" t="str">
        <f>VLOOKUP(D3530,Quotas!A:B,2,FALSE)</f>
        <v>Manager 2</v>
      </c>
      <c r="D3530" s="2" t="s">
        <v>10</v>
      </c>
      <c r="E3530" s="22" t="str">
        <f t="shared" si="55"/>
        <v>Q4</v>
      </c>
      <c r="F3530" s="22" t="str">
        <f>VLOOKUP(C3530,Quotas!R:S,2,FALSE)</f>
        <v>AU</v>
      </c>
      <c r="G3530" s="4">
        <v>25287.67</v>
      </c>
    </row>
    <row r="3531" spans="1:7" x14ac:dyDescent="0.25">
      <c r="A3531" s="2" t="s">
        <v>232</v>
      </c>
      <c r="B3531" s="3">
        <v>41618</v>
      </c>
      <c r="C3531" s="20" t="str">
        <f>VLOOKUP(D3531,Quotas!A:B,2,FALSE)</f>
        <v>Manager 2</v>
      </c>
      <c r="D3531" s="2" t="s">
        <v>10</v>
      </c>
      <c r="E3531" s="22" t="str">
        <f t="shared" si="55"/>
        <v>Q4</v>
      </c>
      <c r="F3531" s="22" t="str">
        <f>VLOOKUP(C3531,Quotas!R:S,2,FALSE)</f>
        <v>AU</v>
      </c>
      <c r="G3531" s="4">
        <v>10374</v>
      </c>
    </row>
    <row r="3532" spans="1:7" x14ac:dyDescent="0.25">
      <c r="A3532" s="2" t="s">
        <v>2751</v>
      </c>
      <c r="B3532" s="3">
        <v>41618</v>
      </c>
      <c r="C3532" s="20" t="str">
        <f>VLOOKUP(D3532,Quotas!A:B,2,FALSE)</f>
        <v>Manager 12</v>
      </c>
      <c r="D3532" s="2" t="s">
        <v>79</v>
      </c>
      <c r="E3532" s="22" t="str">
        <f t="shared" si="55"/>
        <v>Q4</v>
      </c>
      <c r="F3532" s="22" t="str">
        <f>VLOOKUP(C3532,Quotas!R:S,2,FALSE)</f>
        <v>ST</v>
      </c>
      <c r="G3532" s="4">
        <v>2000</v>
      </c>
    </row>
    <row r="3533" spans="1:7" x14ac:dyDescent="0.25">
      <c r="A3533" s="2" t="s">
        <v>2752</v>
      </c>
      <c r="B3533" s="3">
        <v>41618</v>
      </c>
      <c r="C3533" s="20" t="str">
        <f>VLOOKUP(D3533,Quotas!A:B,2,FALSE)</f>
        <v>Manager 12</v>
      </c>
      <c r="D3533" s="2" t="s">
        <v>79</v>
      </c>
      <c r="E3533" s="22" t="str">
        <f t="shared" si="55"/>
        <v>Q4</v>
      </c>
      <c r="F3533" s="22" t="str">
        <f>VLOOKUP(C3533,Quotas!R:S,2,FALSE)</f>
        <v>ST</v>
      </c>
      <c r="G3533" s="4">
        <v>2000</v>
      </c>
    </row>
    <row r="3534" spans="1:7" x14ac:dyDescent="0.25">
      <c r="A3534" s="2" t="s">
        <v>2753</v>
      </c>
      <c r="B3534" s="3">
        <v>41618</v>
      </c>
      <c r="C3534" s="20" t="str">
        <f>VLOOKUP(D3534,Quotas!A:B,2,FALSE)</f>
        <v>Manager 12</v>
      </c>
      <c r="D3534" s="2" t="s">
        <v>79</v>
      </c>
      <c r="E3534" s="22" t="str">
        <f t="shared" si="55"/>
        <v>Q4</v>
      </c>
      <c r="F3534" s="22" t="str">
        <f>VLOOKUP(C3534,Quotas!R:S,2,FALSE)</f>
        <v>ST</v>
      </c>
      <c r="G3534" s="4">
        <v>2000</v>
      </c>
    </row>
    <row r="3535" spans="1:7" x14ac:dyDescent="0.25">
      <c r="A3535" s="2" t="s">
        <v>491</v>
      </c>
      <c r="B3535" s="3">
        <v>41618</v>
      </c>
      <c r="C3535" s="20" t="str">
        <f>VLOOKUP(D3535,Quotas!A:B,2,FALSE)</f>
        <v>Manager 4</v>
      </c>
      <c r="D3535" s="2" t="s">
        <v>88</v>
      </c>
      <c r="E3535" s="22" t="str">
        <f t="shared" si="55"/>
        <v>Q4</v>
      </c>
      <c r="F3535" s="22" t="str">
        <f>VLOOKUP(C3535,Quotas!R:S,2,FALSE)</f>
        <v>IN</v>
      </c>
      <c r="G3535" s="4">
        <v>9785.15</v>
      </c>
    </row>
    <row r="3536" spans="1:7" x14ac:dyDescent="0.25">
      <c r="A3536" s="2" t="s">
        <v>233</v>
      </c>
      <c r="B3536" s="3">
        <v>41619</v>
      </c>
      <c r="C3536" s="20" t="str">
        <f>VLOOKUP(D3536,Quotas!A:B,2,FALSE)</f>
        <v>Manager 2</v>
      </c>
      <c r="D3536" s="2" t="s">
        <v>3</v>
      </c>
      <c r="E3536" s="22" t="str">
        <f t="shared" si="55"/>
        <v>Q4</v>
      </c>
      <c r="F3536" s="22" t="str">
        <f>VLOOKUP(C3536,Quotas!R:S,2,FALSE)</f>
        <v>AU</v>
      </c>
      <c r="G3536" s="4">
        <v>21453.439999999999</v>
      </c>
    </row>
    <row r="3537" spans="1:7" x14ac:dyDescent="0.25">
      <c r="A3537" s="2" t="s">
        <v>2484</v>
      </c>
      <c r="B3537" s="3">
        <v>41619</v>
      </c>
      <c r="C3537" s="20" t="str">
        <f>VLOOKUP(D3537,Quotas!A:B,2,FALSE)</f>
        <v>Manager 11</v>
      </c>
      <c r="D3537" s="2" t="s">
        <v>110</v>
      </c>
      <c r="E3537" s="22" t="str">
        <f t="shared" si="55"/>
        <v>Q4</v>
      </c>
      <c r="F3537" s="22" t="str">
        <f>VLOOKUP(C3537,Quotas!R:S,2,FALSE)</f>
        <v>IN</v>
      </c>
      <c r="G3537" s="4">
        <v>18000</v>
      </c>
    </row>
    <row r="3538" spans="1:7" x14ac:dyDescent="0.25">
      <c r="A3538" s="2" t="s">
        <v>1048</v>
      </c>
      <c r="B3538" s="3">
        <v>41619</v>
      </c>
      <c r="C3538" s="20" t="str">
        <f>VLOOKUP(D3538,Quotas!A:B,2,FALSE)</f>
        <v>Manager 16</v>
      </c>
      <c r="D3538" s="2" t="s">
        <v>118</v>
      </c>
      <c r="E3538" s="22" t="str">
        <f t="shared" si="55"/>
        <v>Q4</v>
      </c>
      <c r="F3538" s="22" t="str">
        <f>VLOOKUP(C3538,Quotas!R:S,2,FALSE)</f>
        <v>SE</v>
      </c>
      <c r="G3538" s="4">
        <v>8869.2800000000007</v>
      </c>
    </row>
    <row r="3539" spans="1:7" x14ac:dyDescent="0.25">
      <c r="A3539" s="2" t="s">
        <v>2600</v>
      </c>
      <c r="B3539" s="3">
        <v>41619</v>
      </c>
      <c r="C3539" s="20" t="str">
        <f>VLOOKUP(D3539,Quotas!A:B,2,FALSE)</f>
        <v>Manager 12</v>
      </c>
      <c r="D3539" s="2" t="s">
        <v>130</v>
      </c>
      <c r="E3539" s="22" t="str">
        <f t="shared" si="55"/>
        <v>Q4</v>
      </c>
      <c r="F3539" s="22" t="str">
        <f>VLOOKUP(C3539,Quotas!R:S,2,FALSE)</f>
        <v>ST</v>
      </c>
      <c r="G3539" s="4">
        <v>6650</v>
      </c>
    </row>
    <row r="3540" spans="1:7" x14ac:dyDescent="0.25">
      <c r="A3540" s="2" t="s">
        <v>3670</v>
      </c>
      <c r="B3540" s="3">
        <v>41619</v>
      </c>
      <c r="C3540" s="20" t="str">
        <f>VLOOKUP(D3540,Quotas!A:B,2,FALSE)</f>
        <v>Manager 16</v>
      </c>
      <c r="D3540" s="2" t="s">
        <v>131</v>
      </c>
      <c r="E3540" s="22" t="str">
        <f t="shared" si="55"/>
        <v>Q4</v>
      </c>
      <c r="F3540" s="22" t="str">
        <f>VLOOKUP(C3540,Quotas!R:S,2,FALSE)</f>
        <v>SE</v>
      </c>
      <c r="G3540" s="4">
        <v>8700</v>
      </c>
    </row>
    <row r="3541" spans="1:7" x14ac:dyDescent="0.25">
      <c r="A3541" s="2" t="s">
        <v>3671</v>
      </c>
      <c r="B3541" s="3">
        <v>41619</v>
      </c>
      <c r="C3541" s="20" t="str">
        <f>VLOOKUP(D3541,Quotas!A:B,2,FALSE)</f>
        <v>Manager 16</v>
      </c>
      <c r="D3541" s="2" t="s">
        <v>131</v>
      </c>
      <c r="E3541" s="22" t="str">
        <f t="shared" si="55"/>
        <v>Q4</v>
      </c>
      <c r="F3541" s="22" t="str">
        <f>VLOOKUP(C3541,Quotas!R:S,2,FALSE)</f>
        <v>SE</v>
      </c>
      <c r="G3541" s="4">
        <v>8869.2800000000007</v>
      </c>
    </row>
    <row r="3542" spans="1:7" x14ac:dyDescent="0.25">
      <c r="A3542" s="2" t="s">
        <v>3672</v>
      </c>
      <c r="B3542" s="3">
        <v>41619</v>
      </c>
      <c r="C3542" s="20" t="str">
        <f>VLOOKUP(D3542,Quotas!A:B,2,FALSE)</f>
        <v>Manager 16</v>
      </c>
      <c r="D3542" s="2" t="s">
        <v>131</v>
      </c>
      <c r="E3542" s="22" t="str">
        <f t="shared" si="55"/>
        <v>Q4</v>
      </c>
      <c r="F3542" s="22" t="str">
        <f>VLOOKUP(C3542,Quotas!R:S,2,FALSE)</f>
        <v>SE</v>
      </c>
      <c r="G3542" s="4">
        <v>37752</v>
      </c>
    </row>
    <row r="3543" spans="1:7" x14ac:dyDescent="0.25">
      <c r="A3543" s="2" t="s">
        <v>865</v>
      </c>
      <c r="B3543" s="3">
        <v>41619</v>
      </c>
      <c r="C3543" s="20" t="str">
        <f>VLOOKUP(D3543,Quotas!A:B,2,FALSE)</f>
        <v>Manager 16</v>
      </c>
      <c r="D3543" s="2" t="s">
        <v>132</v>
      </c>
      <c r="E3543" s="22" t="str">
        <f t="shared" si="55"/>
        <v>Q4</v>
      </c>
      <c r="F3543" s="22" t="str">
        <f>VLOOKUP(C3543,Quotas!R:S,2,FALSE)</f>
        <v>SE</v>
      </c>
      <c r="G3543" s="4">
        <v>11125</v>
      </c>
    </row>
    <row r="3544" spans="1:7" x14ac:dyDescent="0.25">
      <c r="A3544" s="2" t="s">
        <v>3628</v>
      </c>
      <c r="B3544" s="3">
        <v>41619</v>
      </c>
      <c r="C3544" s="20" t="str">
        <f>VLOOKUP(D3544,Quotas!A:B,2,FALSE)</f>
        <v>Manager 16</v>
      </c>
      <c r="D3544" s="2" t="s">
        <v>135</v>
      </c>
      <c r="E3544" s="22" t="str">
        <f t="shared" si="55"/>
        <v>Q4</v>
      </c>
      <c r="F3544" s="22" t="str">
        <f>VLOOKUP(C3544,Quotas!R:S,2,FALSE)</f>
        <v>SE</v>
      </c>
      <c r="G3544" s="4">
        <v>26607.84</v>
      </c>
    </row>
    <row r="3545" spans="1:7" x14ac:dyDescent="0.25">
      <c r="A3545" s="2" t="s">
        <v>3629</v>
      </c>
      <c r="B3545" s="3">
        <v>41619</v>
      </c>
      <c r="C3545" s="20" t="str">
        <f>VLOOKUP(D3545,Quotas!A:B,2,FALSE)</f>
        <v>Manager 16</v>
      </c>
      <c r="D3545" s="2" t="s">
        <v>135</v>
      </c>
      <c r="E3545" s="22" t="str">
        <f t="shared" si="55"/>
        <v>Q4</v>
      </c>
      <c r="F3545" s="22" t="str">
        <f>VLOOKUP(C3545,Quotas!R:S,2,FALSE)</f>
        <v>SE</v>
      </c>
      <c r="G3545" s="4">
        <v>8390</v>
      </c>
    </row>
    <row r="3546" spans="1:7" x14ac:dyDescent="0.25">
      <c r="A3546" s="2" t="s">
        <v>3630</v>
      </c>
      <c r="B3546" s="3">
        <v>41619</v>
      </c>
      <c r="C3546" s="20" t="str">
        <f>VLOOKUP(D3546,Quotas!A:B,2,FALSE)</f>
        <v>Manager 16</v>
      </c>
      <c r="D3546" s="2" t="s">
        <v>135</v>
      </c>
      <c r="E3546" s="22" t="str">
        <f t="shared" si="55"/>
        <v>Q4</v>
      </c>
      <c r="F3546" s="22" t="str">
        <f>VLOOKUP(C3546,Quotas!R:S,2,FALSE)</f>
        <v>SE</v>
      </c>
      <c r="G3546" s="4">
        <v>6595.78</v>
      </c>
    </row>
    <row r="3547" spans="1:7" x14ac:dyDescent="0.25">
      <c r="A3547" s="2" t="s">
        <v>1027</v>
      </c>
      <c r="B3547" s="3">
        <v>41619</v>
      </c>
      <c r="C3547" s="20" t="str">
        <f>VLOOKUP(D3547,Quotas!A:B,2,FALSE)</f>
        <v>Manager 16</v>
      </c>
      <c r="D3547" s="2" t="s">
        <v>139</v>
      </c>
      <c r="E3547" s="22" t="str">
        <f t="shared" si="55"/>
        <v>Q4</v>
      </c>
      <c r="F3547" s="22" t="str">
        <f>VLOOKUP(C3547,Quotas!R:S,2,FALSE)</f>
        <v>SE</v>
      </c>
      <c r="G3547" s="4">
        <v>31466.05</v>
      </c>
    </row>
    <row r="3548" spans="1:7" x14ac:dyDescent="0.25">
      <c r="A3548" s="2" t="s">
        <v>1026</v>
      </c>
      <c r="B3548" s="3">
        <v>41619</v>
      </c>
      <c r="C3548" s="20" t="str">
        <f>VLOOKUP(D3548,Quotas!A:B,2,FALSE)</f>
        <v>Manager 16</v>
      </c>
      <c r="D3548" s="2" t="s">
        <v>142</v>
      </c>
      <c r="E3548" s="22" t="str">
        <f t="shared" si="55"/>
        <v>Q4</v>
      </c>
      <c r="F3548" s="22" t="str">
        <f>VLOOKUP(C3548,Quotas!R:S,2,FALSE)</f>
        <v>SE</v>
      </c>
      <c r="G3548" s="4">
        <v>11500</v>
      </c>
    </row>
    <row r="3549" spans="1:7" x14ac:dyDescent="0.25">
      <c r="A3549" s="2" t="s">
        <v>1713</v>
      </c>
      <c r="B3549" s="3">
        <v>41619</v>
      </c>
      <c r="C3549" s="20" t="str">
        <f>VLOOKUP(D3549,Quotas!A:B,2,FALSE)</f>
        <v>Manager 7</v>
      </c>
      <c r="D3549" s="2" t="s">
        <v>31</v>
      </c>
      <c r="E3549" s="22" t="str">
        <f t="shared" si="55"/>
        <v>Q4</v>
      </c>
      <c r="F3549" s="22" t="str">
        <f>VLOOKUP(C3549,Quotas!R:S,2,FALSE)</f>
        <v>AU</v>
      </c>
      <c r="G3549" s="4">
        <v>20748.009999999998</v>
      </c>
    </row>
    <row r="3550" spans="1:7" x14ac:dyDescent="0.25">
      <c r="A3550" s="2" t="s">
        <v>3909</v>
      </c>
      <c r="B3550" s="3">
        <v>41619</v>
      </c>
      <c r="C3550" s="20" t="str">
        <f>VLOOKUP(D3550,Quotas!A:B,2,FALSE)</f>
        <v>Manager 13</v>
      </c>
      <c r="D3550" s="2" t="s">
        <v>39</v>
      </c>
      <c r="E3550" s="22" t="str">
        <f t="shared" si="55"/>
        <v>Q4</v>
      </c>
      <c r="F3550" s="22" t="str">
        <f>VLOOKUP(C3550,Quotas!R:S,2,FALSE)</f>
        <v>ST</v>
      </c>
      <c r="G3550" s="4">
        <v>21370.45</v>
      </c>
    </row>
    <row r="3551" spans="1:7" x14ac:dyDescent="0.25">
      <c r="A3551" s="2" t="s">
        <v>1559</v>
      </c>
      <c r="B3551" s="3">
        <v>41619</v>
      </c>
      <c r="C3551" s="20" t="str">
        <f>VLOOKUP(D3551,Quotas!A:B,2,FALSE)</f>
        <v>Manager 6</v>
      </c>
      <c r="D3551" s="2" t="s">
        <v>40</v>
      </c>
      <c r="E3551" s="22" t="str">
        <f t="shared" si="55"/>
        <v>Q4</v>
      </c>
      <c r="F3551" s="22" t="str">
        <f>VLOOKUP(C3551,Quotas!R:S,2,FALSE)</f>
        <v>AU</v>
      </c>
      <c r="G3551" s="4">
        <v>1343.77</v>
      </c>
    </row>
    <row r="3552" spans="1:7" x14ac:dyDescent="0.25">
      <c r="A3552" s="2" t="s">
        <v>1088</v>
      </c>
      <c r="B3552" s="3">
        <v>41619</v>
      </c>
      <c r="C3552" s="20" t="str">
        <f>VLOOKUP(D3552,Quotas!A:B,2,FALSE)</f>
        <v>Manager 6</v>
      </c>
      <c r="D3552" s="2" t="s">
        <v>43</v>
      </c>
      <c r="E3552" s="22" t="str">
        <f t="shared" si="55"/>
        <v>Q4</v>
      </c>
      <c r="F3552" s="22" t="str">
        <f>VLOOKUP(C3552,Quotas!R:S,2,FALSE)</f>
        <v>AU</v>
      </c>
      <c r="G3552" s="4">
        <v>14584.61</v>
      </c>
    </row>
    <row r="3553" spans="1:7" x14ac:dyDescent="0.25">
      <c r="A3553" s="2" t="s">
        <v>1274</v>
      </c>
      <c r="B3553" s="3">
        <v>41619</v>
      </c>
      <c r="C3553" s="20" t="str">
        <f>VLOOKUP(D3553,Quotas!A:B,2,FALSE)</f>
        <v>Manager 6</v>
      </c>
      <c r="D3553" s="2" t="s">
        <v>47</v>
      </c>
      <c r="E3553" s="22" t="str">
        <f t="shared" si="55"/>
        <v>Q4</v>
      </c>
      <c r="F3553" s="22" t="str">
        <f>VLOOKUP(C3553,Quotas!R:S,2,FALSE)</f>
        <v>AU</v>
      </c>
      <c r="G3553" s="4">
        <v>6898.71</v>
      </c>
    </row>
    <row r="3554" spans="1:7" x14ac:dyDescent="0.25">
      <c r="A3554" s="2" t="s">
        <v>1275</v>
      </c>
      <c r="B3554" s="3">
        <v>41619</v>
      </c>
      <c r="C3554" s="20" t="str">
        <f>VLOOKUP(D3554,Quotas!A:B,2,FALSE)</f>
        <v>Manager 6</v>
      </c>
      <c r="D3554" s="2" t="s">
        <v>47</v>
      </c>
      <c r="E3554" s="22" t="str">
        <f t="shared" si="55"/>
        <v>Q4</v>
      </c>
      <c r="F3554" s="22" t="str">
        <f>VLOOKUP(C3554,Quotas!R:S,2,FALSE)</f>
        <v>AU</v>
      </c>
      <c r="G3554" s="4">
        <v>3501.23</v>
      </c>
    </row>
    <row r="3555" spans="1:7" x14ac:dyDescent="0.25">
      <c r="A3555" s="2" t="s">
        <v>234</v>
      </c>
      <c r="B3555" s="3">
        <v>41619</v>
      </c>
      <c r="C3555" s="20" t="str">
        <f>VLOOKUP(D3555,Quotas!A:B,2,FALSE)</f>
        <v>Manager 2</v>
      </c>
      <c r="D3555" s="2" t="s">
        <v>7</v>
      </c>
      <c r="E3555" s="22" t="str">
        <f t="shared" si="55"/>
        <v>Q4</v>
      </c>
      <c r="F3555" s="22" t="str">
        <f>VLOOKUP(C3555,Quotas!R:S,2,FALSE)</f>
        <v>AU</v>
      </c>
      <c r="G3555" s="4">
        <v>12448.8</v>
      </c>
    </row>
    <row r="3556" spans="1:7" x14ac:dyDescent="0.25">
      <c r="A3556" s="2" t="s">
        <v>4258</v>
      </c>
      <c r="B3556" s="3">
        <v>41619</v>
      </c>
      <c r="C3556" s="20" t="str">
        <f>VLOOKUP(D3556,Quotas!A:B,2,FALSE)</f>
        <v>Manager 15</v>
      </c>
      <c r="D3556" s="2" t="s">
        <v>57</v>
      </c>
      <c r="E3556" s="22" t="str">
        <f t="shared" si="55"/>
        <v>Q4</v>
      </c>
      <c r="F3556" s="22" t="str">
        <f>VLOOKUP(C3556,Quotas!R:S,2,FALSE)</f>
        <v>AU</v>
      </c>
      <c r="G3556" s="4">
        <v>8169.53</v>
      </c>
    </row>
    <row r="3557" spans="1:7" x14ac:dyDescent="0.25">
      <c r="A3557" s="2" t="s">
        <v>4260</v>
      </c>
      <c r="B3557" s="3">
        <v>41619</v>
      </c>
      <c r="C3557" s="20" t="str">
        <f>VLOOKUP(D3557,Quotas!A:B,2,FALSE)</f>
        <v>Manager 15</v>
      </c>
      <c r="D3557" s="2" t="s">
        <v>57</v>
      </c>
      <c r="E3557" s="22" t="str">
        <f t="shared" si="55"/>
        <v>Q4</v>
      </c>
      <c r="F3557" s="22" t="str">
        <f>VLOOKUP(C3557,Quotas!R:S,2,FALSE)</f>
        <v>AU</v>
      </c>
      <c r="G3557" s="4">
        <v>29565.91</v>
      </c>
    </row>
    <row r="3558" spans="1:7" x14ac:dyDescent="0.25">
      <c r="A3558" s="2" t="s">
        <v>4259</v>
      </c>
      <c r="B3558" s="3">
        <v>41619</v>
      </c>
      <c r="C3558" s="20" t="str">
        <f>VLOOKUP(D3558,Quotas!A:B,2,FALSE)</f>
        <v>Manager 15</v>
      </c>
      <c r="D3558" s="2" t="s">
        <v>60</v>
      </c>
      <c r="E3558" s="22" t="str">
        <f t="shared" si="55"/>
        <v>Q4</v>
      </c>
      <c r="F3558" s="22" t="str">
        <f>VLOOKUP(C3558,Quotas!R:S,2,FALSE)</f>
        <v>AU</v>
      </c>
      <c r="G3558" s="4">
        <v>2096.59</v>
      </c>
    </row>
    <row r="3559" spans="1:7" x14ac:dyDescent="0.25">
      <c r="A3559" s="2" t="s">
        <v>4261</v>
      </c>
      <c r="B3559" s="3">
        <v>41619</v>
      </c>
      <c r="C3559" s="20" t="str">
        <f>VLOOKUP(D3559,Quotas!A:B,2,FALSE)</f>
        <v>Manager 15</v>
      </c>
      <c r="D3559" s="2" t="s">
        <v>61</v>
      </c>
      <c r="E3559" s="22" t="str">
        <f t="shared" si="55"/>
        <v>Q4</v>
      </c>
      <c r="F3559" s="22" t="str">
        <f>VLOOKUP(C3559,Quotas!R:S,2,FALSE)</f>
        <v>AU</v>
      </c>
      <c r="G3559" s="4">
        <v>14495.6</v>
      </c>
    </row>
    <row r="3560" spans="1:7" x14ac:dyDescent="0.25">
      <c r="A3560" s="2" t="s">
        <v>2550</v>
      </c>
      <c r="B3560" s="3">
        <v>41619</v>
      </c>
      <c r="C3560" s="20" t="str">
        <f>VLOOKUP(D3560,Quotas!A:B,2,FALSE)</f>
        <v>Manager 12</v>
      </c>
      <c r="D3560" s="2" t="s">
        <v>73</v>
      </c>
      <c r="E3560" s="22" t="str">
        <f t="shared" si="55"/>
        <v>Q4</v>
      </c>
      <c r="F3560" s="22" t="str">
        <f>VLOOKUP(C3560,Quotas!R:S,2,FALSE)</f>
        <v>ST</v>
      </c>
      <c r="G3560" s="4">
        <v>0</v>
      </c>
    </row>
    <row r="3561" spans="1:7" x14ac:dyDescent="0.25">
      <c r="A3561" s="2" t="s">
        <v>691</v>
      </c>
      <c r="B3561" s="3">
        <v>41619</v>
      </c>
      <c r="C3561" s="20" t="str">
        <f>VLOOKUP(D3561,Quotas!A:B,2,FALSE)</f>
        <v>Manager 5</v>
      </c>
      <c r="D3561" s="2" t="s">
        <v>74</v>
      </c>
      <c r="E3561" s="22" t="str">
        <f t="shared" si="55"/>
        <v>Q4</v>
      </c>
      <c r="F3561" s="22" t="str">
        <f>VLOOKUP(C3561,Quotas!R:S,2,FALSE)</f>
        <v>SE</v>
      </c>
      <c r="G3561" s="4">
        <v>6300</v>
      </c>
    </row>
    <row r="3562" spans="1:7" x14ac:dyDescent="0.25">
      <c r="A3562" s="2" t="s">
        <v>692</v>
      </c>
      <c r="B3562" s="3">
        <v>41619</v>
      </c>
      <c r="C3562" s="20" t="str">
        <f>VLOOKUP(D3562,Quotas!A:B,2,FALSE)</f>
        <v>Manager 5</v>
      </c>
      <c r="D3562" s="2" t="s">
        <v>74</v>
      </c>
      <c r="E3562" s="22" t="str">
        <f t="shared" si="55"/>
        <v>Q4</v>
      </c>
      <c r="F3562" s="22" t="str">
        <f>VLOOKUP(C3562,Quotas!R:S,2,FALSE)</f>
        <v>SE</v>
      </c>
      <c r="G3562" s="4">
        <v>7620</v>
      </c>
    </row>
    <row r="3563" spans="1:7" x14ac:dyDescent="0.25">
      <c r="A3563" s="2" t="s">
        <v>1731</v>
      </c>
      <c r="B3563" s="3">
        <v>41620</v>
      </c>
      <c r="C3563" s="20" t="str">
        <f>VLOOKUP(D3563,Quotas!A:B,2,FALSE)</f>
        <v>Manager 11</v>
      </c>
      <c r="D3563" s="2" t="s">
        <v>105</v>
      </c>
      <c r="E3563" s="22" t="str">
        <f t="shared" si="55"/>
        <v>Q4</v>
      </c>
      <c r="F3563" s="22" t="str">
        <f>VLOOKUP(C3563,Quotas!R:S,2,FALSE)</f>
        <v>IN</v>
      </c>
      <c r="G3563" s="4">
        <v>500</v>
      </c>
    </row>
    <row r="3564" spans="1:7" x14ac:dyDescent="0.25">
      <c r="A3564" s="2" t="s">
        <v>2485</v>
      </c>
      <c r="B3564" s="3">
        <v>41620</v>
      </c>
      <c r="C3564" s="20" t="str">
        <f>VLOOKUP(D3564,Quotas!A:B,2,FALSE)</f>
        <v>Manager 11</v>
      </c>
      <c r="D3564" s="2" t="s">
        <v>108</v>
      </c>
      <c r="E3564" s="22" t="str">
        <f t="shared" si="55"/>
        <v>Q4</v>
      </c>
      <c r="F3564" s="22" t="str">
        <f>VLOOKUP(C3564,Quotas!R:S,2,FALSE)</f>
        <v>IN</v>
      </c>
      <c r="G3564" s="4">
        <v>1683.33</v>
      </c>
    </row>
    <row r="3565" spans="1:7" x14ac:dyDescent="0.25">
      <c r="A3565" s="2" t="s">
        <v>2533</v>
      </c>
      <c r="B3565" s="3">
        <v>41620</v>
      </c>
      <c r="C3565" s="20" t="str">
        <f>VLOOKUP(D3565,Quotas!A:B,2,FALSE)</f>
        <v>Manager 11</v>
      </c>
      <c r="D3565" s="2" t="s">
        <v>113</v>
      </c>
      <c r="E3565" s="22" t="str">
        <f t="shared" si="55"/>
        <v>Q4</v>
      </c>
      <c r="F3565" s="22" t="str">
        <f>VLOOKUP(C3565,Quotas!R:S,2,FALSE)</f>
        <v>IN</v>
      </c>
      <c r="G3565" s="4">
        <v>5716.67</v>
      </c>
    </row>
    <row r="3566" spans="1:7" x14ac:dyDescent="0.25">
      <c r="A3566" s="2" t="s">
        <v>2500</v>
      </c>
      <c r="B3566" s="3">
        <v>41620</v>
      </c>
      <c r="C3566" s="20" t="str">
        <f>VLOOKUP(D3566,Quotas!A:B,2,FALSE)</f>
        <v>Manager 11</v>
      </c>
      <c r="D3566" s="2" t="s">
        <v>114</v>
      </c>
      <c r="E3566" s="22" t="str">
        <f t="shared" si="55"/>
        <v>Q4</v>
      </c>
      <c r="F3566" s="22" t="str">
        <f>VLOOKUP(C3566,Quotas!R:S,2,FALSE)</f>
        <v>IN</v>
      </c>
      <c r="G3566" s="4">
        <v>4000</v>
      </c>
    </row>
    <row r="3567" spans="1:7" x14ac:dyDescent="0.25">
      <c r="A3567" s="2" t="s">
        <v>921</v>
      </c>
      <c r="B3567" s="3">
        <v>41620</v>
      </c>
      <c r="C3567" s="20" t="str">
        <f>VLOOKUP(D3567,Quotas!A:B,2,FALSE)</f>
        <v>Manager 5</v>
      </c>
      <c r="D3567" s="2" t="s">
        <v>119</v>
      </c>
      <c r="E3567" s="22" t="str">
        <f t="shared" si="55"/>
        <v>Q4</v>
      </c>
      <c r="F3567" s="22" t="str">
        <f>VLOOKUP(C3567,Quotas!R:S,2,FALSE)</f>
        <v>SE</v>
      </c>
      <c r="G3567" s="4">
        <v>26684.84</v>
      </c>
    </row>
    <row r="3568" spans="1:7" x14ac:dyDescent="0.25">
      <c r="A3568" s="2" t="s">
        <v>922</v>
      </c>
      <c r="B3568" s="3">
        <v>41620</v>
      </c>
      <c r="C3568" s="20" t="str">
        <f>VLOOKUP(D3568,Quotas!A:B,2,FALSE)</f>
        <v>Manager 5</v>
      </c>
      <c r="D3568" s="2" t="s">
        <v>123</v>
      </c>
      <c r="E3568" s="22" t="str">
        <f t="shared" si="55"/>
        <v>Q4</v>
      </c>
      <c r="F3568" s="22" t="str">
        <f>VLOOKUP(C3568,Quotas!R:S,2,FALSE)</f>
        <v>SE</v>
      </c>
      <c r="G3568" s="4">
        <v>10992.68</v>
      </c>
    </row>
    <row r="3569" spans="1:7" x14ac:dyDescent="0.25">
      <c r="A3569" s="2" t="s">
        <v>185</v>
      </c>
      <c r="B3569" s="3">
        <v>41620</v>
      </c>
      <c r="C3569" s="20" t="str">
        <f>VLOOKUP(D3569,Quotas!A:B,2,FALSE)</f>
        <v>Manager 5</v>
      </c>
      <c r="D3569" s="2" t="s">
        <v>124</v>
      </c>
      <c r="E3569" s="22" t="str">
        <f t="shared" si="55"/>
        <v>Q4</v>
      </c>
      <c r="F3569" s="22" t="str">
        <f>VLOOKUP(C3569,Quotas!R:S,2,FALSE)</f>
        <v>SE</v>
      </c>
      <c r="G3569" s="4">
        <v>31448</v>
      </c>
    </row>
    <row r="3570" spans="1:7" x14ac:dyDescent="0.25">
      <c r="A3570" s="2" t="s">
        <v>2647</v>
      </c>
      <c r="B3570" s="3">
        <v>41620</v>
      </c>
      <c r="C3570" s="20" t="str">
        <f>VLOOKUP(D3570,Quotas!A:B,2,FALSE)</f>
        <v>Manager 12</v>
      </c>
      <c r="D3570" s="2" t="s">
        <v>129</v>
      </c>
      <c r="E3570" s="22" t="str">
        <f t="shared" si="55"/>
        <v>Q4</v>
      </c>
      <c r="F3570" s="22" t="str">
        <f>VLOOKUP(C3570,Quotas!R:S,2,FALSE)</f>
        <v>ST</v>
      </c>
      <c r="G3570" s="4">
        <v>12886.67</v>
      </c>
    </row>
    <row r="3571" spans="1:7" x14ac:dyDescent="0.25">
      <c r="A3571" s="2" t="s">
        <v>3673</v>
      </c>
      <c r="B3571" s="3">
        <v>41620</v>
      </c>
      <c r="C3571" s="20" t="str">
        <f>VLOOKUP(D3571,Quotas!A:B,2,FALSE)</f>
        <v>Manager 16</v>
      </c>
      <c r="D3571" s="2" t="s">
        <v>131</v>
      </c>
      <c r="E3571" s="22" t="str">
        <f t="shared" si="55"/>
        <v>Q4</v>
      </c>
      <c r="F3571" s="22" t="str">
        <f>VLOOKUP(C3571,Quotas!R:S,2,FALSE)</f>
        <v>SE</v>
      </c>
      <c r="G3571" s="4">
        <v>55980</v>
      </c>
    </row>
    <row r="3572" spans="1:7" x14ac:dyDescent="0.25">
      <c r="A3572" s="2" t="s">
        <v>3631</v>
      </c>
      <c r="B3572" s="3">
        <v>41620</v>
      </c>
      <c r="C3572" s="20" t="str">
        <f>VLOOKUP(D3572,Quotas!A:B,2,FALSE)</f>
        <v>Manager 16</v>
      </c>
      <c r="D3572" s="2" t="s">
        <v>135</v>
      </c>
      <c r="E3572" s="22" t="str">
        <f t="shared" si="55"/>
        <v>Q4</v>
      </c>
      <c r="F3572" s="22" t="str">
        <f>VLOOKUP(C3572,Quotas!R:S,2,FALSE)</f>
        <v>SE</v>
      </c>
      <c r="G3572" s="4">
        <v>6900</v>
      </c>
    </row>
    <row r="3573" spans="1:7" x14ac:dyDescent="0.25">
      <c r="A3573" s="2" t="s">
        <v>3632</v>
      </c>
      <c r="B3573" s="3">
        <v>41620</v>
      </c>
      <c r="C3573" s="20" t="str">
        <f>VLOOKUP(D3573,Quotas!A:B,2,FALSE)</f>
        <v>Manager 16</v>
      </c>
      <c r="D3573" s="2" t="s">
        <v>135</v>
      </c>
      <c r="E3573" s="22" t="str">
        <f t="shared" si="55"/>
        <v>Q4</v>
      </c>
      <c r="F3573" s="22" t="str">
        <f>VLOOKUP(C3573,Quotas!R:S,2,FALSE)</f>
        <v>SE</v>
      </c>
      <c r="G3573" s="4">
        <v>45450</v>
      </c>
    </row>
    <row r="3574" spans="1:7" x14ac:dyDescent="0.25">
      <c r="A3574" s="2" t="s">
        <v>1028</v>
      </c>
      <c r="B3574" s="3">
        <v>41620</v>
      </c>
      <c r="C3574" s="20" t="str">
        <f>VLOOKUP(D3574,Quotas!A:B,2,FALSE)</f>
        <v>Manager 16</v>
      </c>
      <c r="D3574" s="2" t="s">
        <v>141</v>
      </c>
      <c r="E3574" s="22" t="str">
        <f t="shared" si="55"/>
        <v>Q4</v>
      </c>
      <c r="F3574" s="22" t="str">
        <f>VLOOKUP(C3574,Quotas!R:S,2,FALSE)</f>
        <v>SE</v>
      </c>
      <c r="G3574" s="4">
        <v>10100</v>
      </c>
    </row>
    <row r="3575" spans="1:7" x14ac:dyDescent="0.25">
      <c r="A3575" s="2" t="s">
        <v>3910</v>
      </c>
      <c r="B3575" s="3">
        <v>41620</v>
      </c>
      <c r="C3575" s="20" t="str">
        <f>VLOOKUP(D3575,Quotas!A:B,2,FALSE)</f>
        <v>Manager 13</v>
      </c>
      <c r="D3575" s="2" t="s">
        <v>37</v>
      </c>
      <c r="E3575" s="22" t="str">
        <f t="shared" si="55"/>
        <v>Q4</v>
      </c>
      <c r="F3575" s="22" t="str">
        <f>VLOOKUP(C3575,Quotas!R:S,2,FALSE)</f>
        <v>ST</v>
      </c>
      <c r="G3575" s="4">
        <v>12000</v>
      </c>
    </row>
    <row r="3576" spans="1:7" x14ac:dyDescent="0.25">
      <c r="A3576" s="2" t="s">
        <v>1560</v>
      </c>
      <c r="B3576" s="3">
        <v>41620</v>
      </c>
      <c r="C3576" s="20" t="str">
        <f>VLOOKUP(D3576,Quotas!A:B,2,FALSE)</f>
        <v>Manager 6</v>
      </c>
      <c r="D3576" s="2" t="s">
        <v>40</v>
      </c>
      <c r="E3576" s="22" t="str">
        <f t="shared" si="55"/>
        <v>Q4</v>
      </c>
      <c r="F3576" s="22" t="str">
        <f>VLOOKUP(C3576,Quotas!R:S,2,FALSE)</f>
        <v>AU</v>
      </c>
      <c r="G3576" s="4">
        <v>15800</v>
      </c>
    </row>
    <row r="3577" spans="1:7" x14ac:dyDescent="0.25">
      <c r="A3577" s="2" t="s">
        <v>1276</v>
      </c>
      <c r="B3577" s="3">
        <v>41620</v>
      </c>
      <c r="C3577" s="20" t="str">
        <f>VLOOKUP(D3577,Quotas!A:B,2,FALSE)</f>
        <v>Manager 6</v>
      </c>
      <c r="D3577" s="2" t="s">
        <v>45</v>
      </c>
      <c r="E3577" s="22" t="str">
        <f t="shared" si="55"/>
        <v>Q4</v>
      </c>
      <c r="F3577" s="22" t="str">
        <f>VLOOKUP(C3577,Quotas!R:S,2,FALSE)</f>
        <v>AU</v>
      </c>
      <c r="G3577" s="4">
        <v>50002.7</v>
      </c>
    </row>
    <row r="3578" spans="1:7" x14ac:dyDescent="0.25">
      <c r="A3578" s="2" t="s">
        <v>1277</v>
      </c>
      <c r="B3578" s="3">
        <v>41620</v>
      </c>
      <c r="C3578" s="20" t="str">
        <f>VLOOKUP(D3578,Quotas!A:B,2,FALSE)</f>
        <v>Manager 6</v>
      </c>
      <c r="D3578" s="2" t="s">
        <v>45</v>
      </c>
      <c r="E3578" s="22" t="str">
        <f t="shared" si="55"/>
        <v>Q4</v>
      </c>
      <c r="F3578" s="22" t="str">
        <f>VLOOKUP(C3578,Quotas!R:S,2,FALSE)</f>
        <v>AU</v>
      </c>
      <c r="G3578" s="4">
        <v>31931.18</v>
      </c>
    </row>
    <row r="3579" spans="1:7" x14ac:dyDescent="0.25">
      <c r="A3579" s="2" t="s">
        <v>3397</v>
      </c>
      <c r="B3579" s="3">
        <v>41620</v>
      </c>
      <c r="C3579" s="20" t="str">
        <f>VLOOKUP(D3579,Quotas!A:B,2,FALSE)</f>
        <v>Manager 13</v>
      </c>
      <c r="D3579" s="2" t="s">
        <v>50</v>
      </c>
      <c r="E3579" s="22" t="str">
        <f t="shared" si="55"/>
        <v>Q4</v>
      </c>
      <c r="F3579" s="22" t="str">
        <f>VLOOKUP(C3579,Quotas!R:S,2,FALSE)</f>
        <v>ST</v>
      </c>
      <c r="G3579" s="4">
        <v>10788.96</v>
      </c>
    </row>
    <row r="3580" spans="1:7" x14ac:dyDescent="0.25">
      <c r="A3580" s="2" t="s">
        <v>3398</v>
      </c>
      <c r="B3580" s="3">
        <v>41620</v>
      </c>
      <c r="C3580" s="20" t="str">
        <f>VLOOKUP(D3580,Quotas!A:B,2,FALSE)</f>
        <v>Manager 13</v>
      </c>
      <c r="D3580" s="2" t="s">
        <v>50</v>
      </c>
      <c r="E3580" s="22" t="str">
        <f t="shared" si="55"/>
        <v>Q4</v>
      </c>
      <c r="F3580" s="22" t="str">
        <f>VLOOKUP(C3580,Quotas!R:S,2,FALSE)</f>
        <v>ST</v>
      </c>
      <c r="G3580" s="4">
        <v>21266.71</v>
      </c>
    </row>
    <row r="3581" spans="1:7" x14ac:dyDescent="0.25">
      <c r="A3581" s="2" t="s">
        <v>3038</v>
      </c>
      <c r="B3581" s="3">
        <v>41620</v>
      </c>
      <c r="C3581" s="20" t="str">
        <f>VLOOKUP(D3581,Quotas!A:B,2,FALSE)</f>
        <v>Manager 13</v>
      </c>
      <c r="D3581" s="2" t="s">
        <v>52</v>
      </c>
      <c r="E3581" s="22" t="str">
        <f t="shared" si="55"/>
        <v>Q4</v>
      </c>
      <c r="F3581" s="22" t="str">
        <f>VLOOKUP(C3581,Quotas!R:S,2,FALSE)</f>
        <v>ST</v>
      </c>
      <c r="G3581" s="4">
        <v>31744.45</v>
      </c>
    </row>
    <row r="3582" spans="1:7" x14ac:dyDescent="0.25">
      <c r="A3582" s="2" t="s">
        <v>3039</v>
      </c>
      <c r="B3582" s="3">
        <v>41620</v>
      </c>
      <c r="C3582" s="20" t="str">
        <f>VLOOKUP(D3582,Quotas!A:B,2,FALSE)</f>
        <v>Manager 13</v>
      </c>
      <c r="D3582" s="2" t="s">
        <v>54</v>
      </c>
      <c r="E3582" s="22" t="str">
        <f t="shared" si="55"/>
        <v>Q4</v>
      </c>
      <c r="F3582" s="22" t="str">
        <f>VLOOKUP(C3582,Quotas!R:S,2,FALSE)</f>
        <v>ST</v>
      </c>
      <c r="G3582" s="4">
        <v>6554.63</v>
      </c>
    </row>
    <row r="3583" spans="1:7" x14ac:dyDescent="0.25">
      <c r="A3583" s="2" t="s">
        <v>4262</v>
      </c>
      <c r="B3583" s="3">
        <v>41620</v>
      </c>
      <c r="C3583" s="20" t="str">
        <f>VLOOKUP(D3583,Quotas!A:B,2,FALSE)</f>
        <v>Manager 15</v>
      </c>
      <c r="D3583" s="2" t="s">
        <v>57</v>
      </c>
      <c r="E3583" s="22" t="str">
        <f t="shared" si="55"/>
        <v>Q4</v>
      </c>
      <c r="F3583" s="22" t="str">
        <f>VLOOKUP(C3583,Quotas!R:S,2,FALSE)</f>
        <v>AU</v>
      </c>
      <c r="G3583" s="4">
        <v>33600</v>
      </c>
    </row>
    <row r="3584" spans="1:7" x14ac:dyDescent="0.25">
      <c r="A3584" s="2" t="s">
        <v>2325</v>
      </c>
      <c r="B3584" s="3">
        <v>41620</v>
      </c>
      <c r="C3584" s="20" t="str">
        <f>VLOOKUP(D3584,Quotas!A:B,2,FALSE)</f>
        <v>Manager 5</v>
      </c>
      <c r="D3584" s="2" t="s">
        <v>70</v>
      </c>
      <c r="E3584" s="22" t="str">
        <f t="shared" si="55"/>
        <v>Q4</v>
      </c>
      <c r="F3584" s="22" t="str">
        <f>VLOOKUP(C3584,Quotas!R:S,2,FALSE)</f>
        <v>SE</v>
      </c>
      <c r="G3584" s="4">
        <v>6130</v>
      </c>
    </row>
    <row r="3585" spans="1:7" x14ac:dyDescent="0.25">
      <c r="A3585" s="2" t="s">
        <v>2551</v>
      </c>
      <c r="B3585" s="3">
        <v>41620</v>
      </c>
      <c r="C3585" s="20" t="str">
        <f>VLOOKUP(D3585,Quotas!A:B,2,FALSE)</f>
        <v>Manager 12</v>
      </c>
      <c r="D3585" s="2" t="s">
        <v>73</v>
      </c>
      <c r="E3585" s="22" t="str">
        <f t="shared" si="55"/>
        <v>Q4</v>
      </c>
      <c r="F3585" s="22" t="str">
        <f>VLOOKUP(C3585,Quotas!R:S,2,FALSE)</f>
        <v>ST</v>
      </c>
      <c r="G3585" s="4">
        <v>15312</v>
      </c>
    </row>
    <row r="3586" spans="1:7" x14ac:dyDescent="0.25">
      <c r="A3586" s="2" t="s">
        <v>2754</v>
      </c>
      <c r="B3586" s="3">
        <v>41620</v>
      </c>
      <c r="C3586" s="20" t="str">
        <f>VLOOKUP(D3586,Quotas!A:B,2,FALSE)</f>
        <v>Manager 12</v>
      </c>
      <c r="D3586" s="2" t="s">
        <v>79</v>
      </c>
      <c r="E3586" s="22" t="str">
        <f t="shared" si="55"/>
        <v>Q4</v>
      </c>
      <c r="F3586" s="22" t="str">
        <f>VLOOKUP(C3586,Quotas!R:S,2,FALSE)</f>
        <v>ST</v>
      </c>
      <c r="G3586" s="4">
        <v>4840</v>
      </c>
    </row>
    <row r="3587" spans="1:7" x14ac:dyDescent="0.25">
      <c r="A3587" s="2" t="s">
        <v>790</v>
      </c>
      <c r="B3587" s="3">
        <v>41620</v>
      </c>
      <c r="C3587" s="20" t="str">
        <f>VLOOKUP(D3587,Quotas!A:B,2,FALSE)</f>
        <v>Manager 5</v>
      </c>
      <c r="D3587" s="2" t="s">
        <v>83</v>
      </c>
      <c r="E3587" s="22" t="str">
        <f t="shared" ref="E3587:E3650" si="56">"Q"&amp;ROUNDUP(MONTH(B3587)/3,0)</f>
        <v>Q4</v>
      </c>
      <c r="F3587" s="22" t="str">
        <f>VLOOKUP(C3587,Quotas!R:S,2,FALSE)</f>
        <v>SE</v>
      </c>
      <c r="G3587" s="4">
        <v>49536</v>
      </c>
    </row>
    <row r="3588" spans="1:7" x14ac:dyDescent="0.25">
      <c r="A3588" s="2" t="s">
        <v>791</v>
      </c>
      <c r="B3588" s="3">
        <v>41620</v>
      </c>
      <c r="C3588" s="20" t="str">
        <f>VLOOKUP(D3588,Quotas!A:B,2,FALSE)</f>
        <v>Manager 5</v>
      </c>
      <c r="D3588" s="2" t="s">
        <v>83</v>
      </c>
      <c r="E3588" s="22" t="str">
        <f t="shared" si="56"/>
        <v>Q4</v>
      </c>
      <c r="F3588" s="22" t="str">
        <f>VLOOKUP(C3588,Quotas!R:S,2,FALSE)</f>
        <v>SE</v>
      </c>
      <c r="G3588" s="4">
        <v>9421.9</v>
      </c>
    </row>
    <row r="3589" spans="1:7" x14ac:dyDescent="0.25">
      <c r="A3589" s="2" t="s">
        <v>477</v>
      </c>
      <c r="B3589" s="3">
        <v>41620</v>
      </c>
      <c r="C3589" s="20" t="str">
        <f>VLOOKUP(D3589,Quotas!A:B,2,FALSE)</f>
        <v>Manager 4</v>
      </c>
      <c r="D3589" s="2" t="s">
        <v>85</v>
      </c>
      <c r="E3589" s="22" t="str">
        <f t="shared" si="56"/>
        <v>Q4</v>
      </c>
      <c r="F3589" s="22" t="str">
        <f>VLOOKUP(C3589,Quotas!R:S,2,FALSE)</f>
        <v>IN</v>
      </c>
      <c r="G3589" s="4">
        <v>9327.9</v>
      </c>
    </row>
    <row r="3590" spans="1:7" x14ac:dyDescent="0.25">
      <c r="A3590" s="2" t="s">
        <v>492</v>
      </c>
      <c r="B3590" s="3">
        <v>41620</v>
      </c>
      <c r="C3590" s="20" t="str">
        <f>VLOOKUP(D3590,Quotas!A:B,2,FALSE)</f>
        <v>Manager 4</v>
      </c>
      <c r="D3590" s="2" t="s">
        <v>88</v>
      </c>
      <c r="E3590" s="22" t="str">
        <f t="shared" si="56"/>
        <v>Q4</v>
      </c>
      <c r="F3590" s="22" t="str">
        <f>VLOOKUP(C3590,Quotas!R:S,2,FALSE)</f>
        <v>IN</v>
      </c>
      <c r="G3590" s="4">
        <v>2917</v>
      </c>
    </row>
    <row r="3591" spans="1:7" x14ac:dyDescent="0.25">
      <c r="A3591" s="2" t="s">
        <v>1869</v>
      </c>
      <c r="B3591" s="3">
        <v>41620</v>
      </c>
      <c r="C3591" s="20" t="str">
        <f>VLOOKUP(D3591,Quotas!A:B,2,FALSE)</f>
        <v>Manager 14</v>
      </c>
      <c r="D3591" s="2" t="s">
        <v>92</v>
      </c>
      <c r="E3591" s="22" t="str">
        <f t="shared" si="56"/>
        <v>Q4</v>
      </c>
      <c r="F3591" s="22" t="str">
        <f>VLOOKUP(C3591,Quotas!R:S,2,FALSE)</f>
        <v>IN</v>
      </c>
      <c r="G3591" s="4">
        <v>4462.76</v>
      </c>
    </row>
    <row r="3592" spans="1:7" x14ac:dyDescent="0.25">
      <c r="A3592" s="2" t="s">
        <v>1859</v>
      </c>
      <c r="B3592" s="3">
        <v>41620</v>
      </c>
      <c r="C3592" s="20" t="str">
        <f>VLOOKUP(D3592,Quotas!A:B,2,FALSE)</f>
        <v>Manager 14</v>
      </c>
      <c r="D3592" s="2" t="s">
        <v>96</v>
      </c>
      <c r="E3592" s="22" t="str">
        <f t="shared" si="56"/>
        <v>Q4</v>
      </c>
      <c r="F3592" s="22" t="str">
        <f>VLOOKUP(C3592,Quotas!R:S,2,FALSE)</f>
        <v>IN</v>
      </c>
      <c r="G3592" s="4">
        <v>25032.5</v>
      </c>
    </row>
    <row r="3593" spans="1:7" x14ac:dyDescent="0.25">
      <c r="A3593" s="2" t="s">
        <v>1860</v>
      </c>
      <c r="B3593" s="3">
        <v>41620</v>
      </c>
      <c r="C3593" s="20" t="str">
        <f>VLOOKUP(D3593,Quotas!A:B,2,FALSE)</f>
        <v>Manager 14</v>
      </c>
      <c r="D3593" s="2" t="s">
        <v>96</v>
      </c>
      <c r="E3593" s="22" t="str">
        <f t="shared" si="56"/>
        <v>Q4</v>
      </c>
      <c r="F3593" s="22" t="str">
        <f>VLOOKUP(C3593,Quotas!R:S,2,FALSE)</f>
        <v>IN</v>
      </c>
      <c r="G3593" s="4">
        <v>30723</v>
      </c>
    </row>
    <row r="3594" spans="1:7" x14ac:dyDescent="0.25">
      <c r="A3594" s="2" t="s">
        <v>1800</v>
      </c>
      <c r="B3594" s="3">
        <v>41620</v>
      </c>
      <c r="C3594" s="20" t="str">
        <f>VLOOKUP(D3594,Quotas!A:B,2,FALSE)</f>
        <v>Manager 14</v>
      </c>
      <c r="D3594" s="2" t="s">
        <v>97</v>
      </c>
      <c r="E3594" s="22" t="str">
        <f t="shared" si="56"/>
        <v>Q4</v>
      </c>
      <c r="F3594" s="22" t="str">
        <f>VLOOKUP(C3594,Quotas!R:S,2,FALSE)</f>
        <v>IN</v>
      </c>
      <c r="G3594" s="4">
        <v>2525</v>
      </c>
    </row>
    <row r="3595" spans="1:7" x14ac:dyDescent="0.25">
      <c r="A3595" s="2" t="s">
        <v>2487</v>
      </c>
      <c r="B3595" s="3">
        <v>41621</v>
      </c>
      <c r="C3595" s="20" t="str">
        <f>VLOOKUP(D3595,Quotas!A:B,2,FALSE)</f>
        <v>Manager 11</v>
      </c>
      <c r="D3595" s="2" t="s">
        <v>107</v>
      </c>
      <c r="E3595" s="22" t="str">
        <f t="shared" si="56"/>
        <v>Q4</v>
      </c>
      <c r="F3595" s="22" t="str">
        <f>VLOOKUP(C3595,Quotas!R:S,2,FALSE)</f>
        <v>IN</v>
      </c>
      <c r="G3595" s="4">
        <v>17931.52</v>
      </c>
    </row>
    <row r="3596" spans="1:7" x14ac:dyDescent="0.25">
      <c r="A3596" s="2" t="s">
        <v>2486</v>
      </c>
      <c r="B3596" s="3">
        <v>41621</v>
      </c>
      <c r="C3596" s="20" t="str">
        <f>VLOOKUP(D3596,Quotas!A:B,2,FALSE)</f>
        <v>Manager 11</v>
      </c>
      <c r="D3596" s="2" t="s">
        <v>108</v>
      </c>
      <c r="E3596" s="22" t="str">
        <f t="shared" si="56"/>
        <v>Q4</v>
      </c>
      <c r="F3596" s="22" t="str">
        <f>VLOOKUP(C3596,Quotas!R:S,2,FALSE)</f>
        <v>IN</v>
      </c>
      <c r="G3596" s="4">
        <v>8357.7999999999993</v>
      </c>
    </row>
    <row r="3597" spans="1:7" x14ac:dyDescent="0.25">
      <c r="A3597" s="2" t="s">
        <v>802</v>
      </c>
      <c r="B3597" s="3">
        <v>41621</v>
      </c>
      <c r="C3597" s="20" t="str">
        <f>VLOOKUP(D3597,Quotas!A:B,2,FALSE)</f>
        <v>Manager 16</v>
      </c>
      <c r="D3597" s="2" t="s">
        <v>117</v>
      </c>
      <c r="E3597" s="22" t="str">
        <f t="shared" si="56"/>
        <v>Q4</v>
      </c>
      <c r="F3597" s="22" t="str">
        <f>VLOOKUP(C3597,Quotas!R:S,2,FALSE)</f>
        <v>SE</v>
      </c>
      <c r="G3597" s="4">
        <v>11367.48</v>
      </c>
    </row>
    <row r="3598" spans="1:7" x14ac:dyDescent="0.25">
      <c r="A3598" s="2" t="s">
        <v>923</v>
      </c>
      <c r="B3598" s="3">
        <v>41621</v>
      </c>
      <c r="C3598" s="20" t="str">
        <f>VLOOKUP(D3598,Quotas!A:B,2,FALSE)</f>
        <v>Manager 5</v>
      </c>
      <c r="D3598" s="2" t="s">
        <v>121</v>
      </c>
      <c r="E3598" s="22" t="str">
        <f t="shared" si="56"/>
        <v>Q4</v>
      </c>
      <c r="F3598" s="22" t="str">
        <f>VLOOKUP(C3598,Quotas!R:S,2,FALSE)</f>
        <v>SE</v>
      </c>
      <c r="G3598" s="4">
        <v>10100</v>
      </c>
    </row>
    <row r="3599" spans="1:7" x14ac:dyDescent="0.25">
      <c r="A3599" s="2" t="s">
        <v>2282</v>
      </c>
      <c r="B3599" s="3">
        <v>41621</v>
      </c>
      <c r="C3599" s="20" t="str">
        <f>VLOOKUP(D3599,Quotas!A:B,2,FALSE)</f>
        <v>Manager 9</v>
      </c>
      <c r="D3599" s="2" t="s">
        <v>15</v>
      </c>
      <c r="E3599" s="22" t="str">
        <f t="shared" si="56"/>
        <v>Q4</v>
      </c>
      <c r="F3599" s="22" t="str">
        <f>VLOOKUP(C3599,Quotas!R:S,2,FALSE)</f>
        <v>AU</v>
      </c>
      <c r="G3599" s="4">
        <v>30343.96</v>
      </c>
    </row>
    <row r="3600" spans="1:7" x14ac:dyDescent="0.25">
      <c r="A3600" s="2" t="s">
        <v>3674</v>
      </c>
      <c r="B3600" s="3">
        <v>41621</v>
      </c>
      <c r="C3600" s="20" t="str">
        <f>VLOOKUP(D3600,Quotas!A:B,2,FALSE)</f>
        <v>Manager 16</v>
      </c>
      <c r="D3600" s="2" t="s">
        <v>131</v>
      </c>
      <c r="E3600" s="22" t="str">
        <f t="shared" si="56"/>
        <v>Q4</v>
      </c>
      <c r="F3600" s="22" t="str">
        <f>VLOOKUP(C3600,Quotas!R:S,2,FALSE)</f>
        <v>SE</v>
      </c>
      <c r="G3600" s="4">
        <v>8840</v>
      </c>
    </row>
    <row r="3601" spans="1:7" x14ac:dyDescent="0.25">
      <c r="A3601" s="2" t="s">
        <v>866</v>
      </c>
      <c r="B3601" s="3">
        <v>41621</v>
      </c>
      <c r="C3601" s="20" t="str">
        <f>VLOOKUP(D3601,Quotas!A:B,2,FALSE)</f>
        <v>Manager 16</v>
      </c>
      <c r="D3601" s="2" t="s">
        <v>133</v>
      </c>
      <c r="E3601" s="22" t="str">
        <f t="shared" si="56"/>
        <v>Q4</v>
      </c>
      <c r="F3601" s="22" t="str">
        <f>VLOOKUP(C3601,Quotas!R:S,2,FALSE)</f>
        <v>SE</v>
      </c>
      <c r="G3601" s="4">
        <v>0</v>
      </c>
    </row>
    <row r="3602" spans="1:7" x14ac:dyDescent="0.25">
      <c r="A3602" s="2" t="s">
        <v>2279</v>
      </c>
      <c r="B3602" s="3">
        <v>41621</v>
      </c>
      <c r="C3602" s="20" t="str">
        <f>VLOOKUP(D3602,Quotas!A:B,2,FALSE)</f>
        <v>Manager 9</v>
      </c>
      <c r="D3602" s="2" t="s">
        <v>16</v>
      </c>
      <c r="E3602" s="22" t="str">
        <f t="shared" si="56"/>
        <v>Q4</v>
      </c>
      <c r="F3602" s="22" t="str">
        <f>VLOOKUP(C3602,Quotas!R:S,2,FALSE)</f>
        <v>AU</v>
      </c>
      <c r="G3602" s="4">
        <v>10996.44</v>
      </c>
    </row>
    <row r="3603" spans="1:7" x14ac:dyDescent="0.25">
      <c r="A3603" s="2" t="s">
        <v>1030</v>
      </c>
      <c r="B3603" s="3">
        <v>41621</v>
      </c>
      <c r="C3603" s="20" t="str">
        <f>VLOOKUP(D3603,Quotas!A:B,2,FALSE)</f>
        <v>Manager 16</v>
      </c>
      <c r="D3603" s="2" t="s">
        <v>139</v>
      </c>
      <c r="E3603" s="22" t="str">
        <f t="shared" si="56"/>
        <v>Q4</v>
      </c>
      <c r="F3603" s="22" t="str">
        <f>VLOOKUP(C3603,Quotas!R:S,2,FALSE)</f>
        <v>SE</v>
      </c>
      <c r="G3603" s="4">
        <v>10348.07</v>
      </c>
    </row>
    <row r="3604" spans="1:7" x14ac:dyDescent="0.25">
      <c r="A3604" s="2" t="s">
        <v>1029</v>
      </c>
      <c r="B3604" s="3">
        <v>41621</v>
      </c>
      <c r="C3604" s="20" t="str">
        <f>VLOOKUP(D3604,Quotas!A:B,2,FALSE)</f>
        <v>Manager 16</v>
      </c>
      <c r="D3604" s="2" t="s">
        <v>142</v>
      </c>
      <c r="E3604" s="22" t="str">
        <f t="shared" si="56"/>
        <v>Q4</v>
      </c>
      <c r="F3604" s="22" t="str">
        <f>VLOOKUP(C3604,Quotas!R:S,2,FALSE)</f>
        <v>SE</v>
      </c>
      <c r="G3604" s="4">
        <v>30600</v>
      </c>
    </row>
    <row r="3605" spans="1:7" x14ac:dyDescent="0.25">
      <c r="A3605" s="2" t="s">
        <v>2280</v>
      </c>
      <c r="B3605" s="3">
        <v>41621</v>
      </c>
      <c r="C3605" s="20" t="str">
        <f>VLOOKUP(D3605,Quotas!A:B,2,FALSE)</f>
        <v>Manager 9</v>
      </c>
      <c r="D3605" s="2" t="s">
        <v>17</v>
      </c>
      <c r="E3605" s="22" t="str">
        <f t="shared" si="56"/>
        <v>Q4</v>
      </c>
      <c r="F3605" s="22" t="str">
        <f>VLOOKUP(C3605,Quotas!R:S,2,FALSE)</f>
        <v>AU</v>
      </c>
      <c r="G3605" s="4">
        <v>11411.4</v>
      </c>
    </row>
    <row r="3606" spans="1:7" x14ac:dyDescent="0.25">
      <c r="A3606" s="2" t="s">
        <v>2281</v>
      </c>
      <c r="B3606" s="3">
        <v>41621</v>
      </c>
      <c r="C3606" s="20" t="str">
        <f>VLOOKUP(D3606,Quotas!A:B,2,FALSE)</f>
        <v>Manager 9</v>
      </c>
      <c r="D3606" s="2" t="s">
        <v>19</v>
      </c>
      <c r="E3606" s="22" t="str">
        <f t="shared" si="56"/>
        <v>Q4</v>
      </c>
      <c r="F3606" s="22" t="str">
        <f>VLOOKUP(C3606,Quotas!R:S,2,FALSE)</f>
        <v>AU</v>
      </c>
      <c r="G3606" s="4">
        <v>11203.92</v>
      </c>
    </row>
    <row r="3607" spans="1:7" x14ac:dyDescent="0.25">
      <c r="A3607" s="2" t="s">
        <v>3911</v>
      </c>
      <c r="B3607" s="3">
        <v>41621</v>
      </c>
      <c r="C3607" s="20" t="str">
        <f>VLOOKUP(D3607,Quotas!A:B,2,FALSE)</f>
        <v>Manager 13</v>
      </c>
      <c r="D3607" s="2" t="s">
        <v>37</v>
      </c>
      <c r="E3607" s="22" t="str">
        <f t="shared" si="56"/>
        <v>Q4</v>
      </c>
      <c r="F3607" s="22" t="str">
        <f>VLOOKUP(C3607,Quotas!R:S,2,FALSE)</f>
        <v>ST</v>
      </c>
      <c r="G3607" s="4">
        <v>10788.96</v>
      </c>
    </row>
    <row r="3608" spans="1:7" x14ac:dyDescent="0.25">
      <c r="A3608" s="2" t="s">
        <v>1561</v>
      </c>
      <c r="B3608" s="3">
        <v>41621</v>
      </c>
      <c r="C3608" s="20" t="str">
        <f>VLOOKUP(D3608,Quotas!A:B,2,FALSE)</f>
        <v>Manager 6</v>
      </c>
      <c r="D3608" s="2" t="s">
        <v>40</v>
      </c>
      <c r="E3608" s="22" t="str">
        <f t="shared" si="56"/>
        <v>Q4</v>
      </c>
      <c r="F3608" s="22" t="str">
        <f>VLOOKUP(C3608,Quotas!R:S,2,FALSE)</f>
        <v>AU</v>
      </c>
      <c r="G3608" s="4">
        <v>7900</v>
      </c>
    </row>
    <row r="3609" spans="1:7" x14ac:dyDescent="0.25">
      <c r="A3609" s="2" t="s">
        <v>3494</v>
      </c>
      <c r="B3609" s="3">
        <v>41621</v>
      </c>
      <c r="C3609" s="20" t="str">
        <f>VLOOKUP(D3609,Quotas!A:B,2,FALSE)</f>
        <v>Manager 6</v>
      </c>
      <c r="D3609" s="2" t="s">
        <v>41</v>
      </c>
      <c r="E3609" s="22" t="str">
        <f t="shared" si="56"/>
        <v>Q4</v>
      </c>
      <c r="F3609" s="22" t="str">
        <f>VLOOKUP(C3609,Quotas!R:S,2,FALSE)</f>
        <v>AU</v>
      </c>
      <c r="G3609" s="4">
        <v>34846</v>
      </c>
    </row>
    <row r="3610" spans="1:7" x14ac:dyDescent="0.25">
      <c r="A3610" s="2" t="s">
        <v>1280</v>
      </c>
      <c r="B3610" s="3">
        <v>41621</v>
      </c>
      <c r="C3610" s="20" t="str">
        <f>VLOOKUP(D3610,Quotas!A:B,2,FALSE)</f>
        <v>Manager 6</v>
      </c>
      <c r="D3610" s="2" t="s">
        <v>44</v>
      </c>
      <c r="E3610" s="22" t="str">
        <f t="shared" si="56"/>
        <v>Q4</v>
      </c>
      <c r="F3610" s="22" t="str">
        <f>VLOOKUP(C3610,Quotas!R:S,2,FALSE)</f>
        <v>AU</v>
      </c>
      <c r="G3610" s="4">
        <v>57964.74</v>
      </c>
    </row>
    <row r="3611" spans="1:7" x14ac:dyDescent="0.25">
      <c r="A3611" s="2" t="s">
        <v>1278</v>
      </c>
      <c r="B3611" s="3">
        <v>41621</v>
      </c>
      <c r="C3611" s="20" t="str">
        <f>VLOOKUP(D3611,Quotas!A:B,2,FALSE)</f>
        <v>Manager 6</v>
      </c>
      <c r="D3611" s="2" t="s">
        <v>45</v>
      </c>
      <c r="E3611" s="22" t="str">
        <f t="shared" si="56"/>
        <v>Q4</v>
      </c>
      <c r="F3611" s="22" t="str">
        <f>VLOOKUP(C3611,Quotas!R:S,2,FALSE)</f>
        <v>AU</v>
      </c>
      <c r="G3611" s="4">
        <v>10633.35</v>
      </c>
    </row>
    <row r="3612" spans="1:7" x14ac:dyDescent="0.25">
      <c r="A3612" s="2" t="s">
        <v>1279</v>
      </c>
      <c r="B3612" s="3">
        <v>41621</v>
      </c>
      <c r="C3612" s="20" t="str">
        <f>VLOOKUP(D3612,Quotas!A:B,2,FALSE)</f>
        <v>Manager 6</v>
      </c>
      <c r="D3612" s="2" t="s">
        <v>46</v>
      </c>
      <c r="E3612" s="22" t="str">
        <f t="shared" si="56"/>
        <v>Q4</v>
      </c>
      <c r="F3612" s="22" t="str">
        <f>VLOOKUP(C3612,Quotas!R:S,2,FALSE)</f>
        <v>AU</v>
      </c>
      <c r="G3612" s="4">
        <v>15521.27</v>
      </c>
    </row>
    <row r="3613" spans="1:7" x14ac:dyDescent="0.25">
      <c r="A3613" s="2" t="s">
        <v>3399</v>
      </c>
      <c r="B3613" s="3">
        <v>41621</v>
      </c>
      <c r="C3613" s="20" t="str">
        <f>VLOOKUP(D3613,Quotas!A:B,2,FALSE)</f>
        <v>Manager 13</v>
      </c>
      <c r="D3613" s="2" t="s">
        <v>50</v>
      </c>
      <c r="E3613" s="22" t="str">
        <f t="shared" si="56"/>
        <v>Q4</v>
      </c>
      <c r="F3613" s="22" t="str">
        <f>VLOOKUP(C3613,Quotas!R:S,2,FALSE)</f>
        <v>ST</v>
      </c>
      <c r="G3613" s="4">
        <v>13226.85</v>
      </c>
    </row>
    <row r="3614" spans="1:7" x14ac:dyDescent="0.25">
      <c r="A3614" s="2" t="s">
        <v>3400</v>
      </c>
      <c r="B3614" s="3">
        <v>41621</v>
      </c>
      <c r="C3614" s="20" t="str">
        <f>VLOOKUP(D3614,Quotas!A:B,2,FALSE)</f>
        <v>Manager 13</v>
      </c>
      <c r="D3614" s="2" t="s">
        <v>50</v>
      </c>
      <c r="E3614" s="22" t="str">
        <f t="shared" si="56"/>
        <v>Q4</v>
      </c>
      <c r="F3614" s="22" t="str">
        <f>VLOOKUP(C3614,Quotas!R:S,2,FALSE)</f>
        <v>ST</v>
      </c>
      <c r="G3614" s="4">
        <v>33611.769999999997</v>
      </c>
    </row>
    <row r="3615" spans="1:7" x14ac:dyDescent="0.25">
      <c r="A3615" s="2" t="s">
        <v>3041</v>
      </c>
      <c r="B3615" s="3">
        <v>41621</v>
      </c>
      <c r="C3615" s="20" t="str">
        <f>VLOOKUP(D3615,Quotas!A:B,2,FALSE)</f>
        <v>Manager 13</v>
      </c>
      <c r="D3615" s="2" t="s">
        <v>52</v>
      </c>
      <c r="E3615" s="22" t="str">
        <f t="shared" si="56"/>
        <v>Q4</v>
      </c>
      <c r="F3615" s="22" t="str">
        <f>VLOOKUP(C3615,Quotas!R:S,2,FALSE)</f>
        <v>ST</v>
      </c>
      <c r="G3615" s="4">
        <v>5965.05</v>
      </c>
    </row>
    <row r="3616" spans="1:7" x14ac:dyDescent="0.25">
      <c r="A3616" s="2" t="s">
        <v>3939</v>
      </c>
      <c r="B3616" s="3">
        <v>41621</v>
      </c>
      <c r="C3616" s="20" t="str">
        <f>VLOOKUP(D3616,Quotas!A:B,2,FALSE)</f>
        <v>Manager 13</v>
      </c>
      <c r="D3616" s="2" t="s">
        <v>53</v>
      </c>
      <c r="E3616" s="22" t="str">
        <f t="shared" si="56"/>
        <v>Q4</v>
      </c>
      <c r="F3616" s="22" t="str">
        <f>VLOOKUP(C3616,Quotas!R:S,2,FALSE)</f>
        <v>ST</v>
      </c>
      <c r="G3616" s="4">
        <v>2852.85</v>
      </c>
    </row>
    <row r="3617" spans="1:7" x14ac:dyDescent="0.25">
      <c r="A3617" s="2" t="s">
        <v>3940</v>
      </c>
      <c r="B3617" s="3">
        <v>41621</v>
      </c>
      <c r="C3617" s="20" t="str">
        <f>VLOOKUP(D3617,Quotas!A:B,2,FALSE)</f>
        <v>Manager 13</v>
      </c>
      <c r="D3617" s="2" t="s">
        <v>53</v>
      </c>
      <c r="E3617" s="22" t="str">
        <f t="shared" si="56"/>
        <v>Q4</v>
      </c>
      <c r="F3617" s="22" t="str">
        <f>VLOOKUP(C3617,Quotas!R:S,2,FALSE)</f>
        <v>ST</v>
      </c>
      <c r="G3617" s="4">
        <v>9855.2999999999993</v>
      </c>
    </row>
    <row r="3618" spans="1:7" x14ac:dyDescent="0.25">
      <c r="A3618" s="2" t="s">
        <v>3040</v>
      </c>
      <c r="B3618" s="3">
        <v>41621</v>
      </c>
      <c r="C3618" s="20" t="str">
        <f>VLOOKUP(D3618,Quotas!A:B,2,FALSE)</f>
        <v>Manager 13</v>
      </c>
      <c r="D3618" s="2" t="s">
        <v>54</v>
      </c>
      <c r="E3618" s="22" t="str">
        <f t="shared" si="56"/>
        <v>Q4</v>
      </c>
      <c r="F3618" s="22" t="str">
        <f>VLOOKUP(C3618,Quotas!R:S,2,FALSE)</f>
        <v>ST</v>
      </c>
      <c r="G3618" s="4">
        <v>3630.9</v>
      </c>
    </row>
    <row r="3619" spans="1:7" x14ac:dyDescent="0.25">
      <c r="A3619" s="2" t="s">
        <v>693</v>
      </c>
      <c r="B3619" s="3">
        <v>41621</v>
      </c>
      <c r="C3619" s="20" t="str">
        <f>VLOOKUP(D3619,Quotas!A:B,2,FALSE)</f>
        <v>Manager 5</v>
      </c>
      <c r="D3619" s="2" t="s">
        <v>74</v>
      </c>
      <c r="E3619" s="22" t="str">
        <f t="shared" si="56"/>
        <v>Q4</v>
      </c>
      <c r="F3619" s="22" t="str">
        <f>VLOOKUP(C3619,Quotas!R:S,2,FALSE)</f>
        <v>SE</v>
      </c>
      <c r="G3619" s="4">
        <v>5140</v>
      </c>
    </row>
    <row r="3620" spans="1:7" x14ac:dyDescent="0.25">
      <c r="A3620" s="2" t="s">
        <v>438</v>
      </c>
      <c r="B3620" s="3">
        <v>41621</v>
      </c>
      <c r="C3620" s="20" t="str">
        <f>VLOOKUP(D3620,Quotas!A:B,2,FALSE)</f>
        <v>Manager 3</v>
      </c>
      <c r="D3620" s="2" t="s">
        <v>78</v>
      </c>
      <c r="E3620" s="22" t="str">
        <f t="shared" si="56"/>
        <v>Q4</v>
      </c>
      <c r="F3620" s="22" t="str">
        <f>VLOOKUP(C3620,Quotas!R:S,2,FALSE)</f>
        <v>SE</v>
      </c>
      <c r="G3620" s="4">
        <v>18060</v>
      </c>
    </row>
    <row r="3621" spans="1:7" x14ac:dyDescent="0.25">
      <c r="A3621" s="2" t="s">
        <v>2755</v>
      </c>
      <c r="B3621" s="3">
        <v>41621</v>
      </c>
      <c r="C3621" s="20" t="str">
        <f>VLOOKUP(D3621,Quotas!A:B,2,FALSE)</f>
        <v>Manager 12</v>
      </c>
      <c r="D3621" s="2" t="s">
        <v>79</v>
      </c>
      <c r="E3621" s="22" t="str">
        <f t="shared" si="56"/>
        <v>Q4</v>
      </c>
      <c r="F3621" s="22" t="str">
        <f>VLOOKUP(C3621,Quotas!R:S,2,FALSE)</f>
        <v>ST</v>
      </c>
      <c r="G3621" s="4">
        <v>4000</v>
      </c>
    </row>
    <row r="3622" spans="1:7" x14ac:dyDescent="0.25">
      <c r="A3622" s="2" t="s">
        <v>2756</v>
      </c>
      <c r="B3622" s="3">
        <v>41621</v>
      </c>
      <c r="C3622" s="20" t="str">
        <f>VLOOKUP(D3622,Quotas!A:B,2,FALSE)</f>
        <v>Manager 12</v>
      </c>
      <c r="D3622" s="2" t="s">
        <v>79</v>
      </c>
      <c r="E3622" s="22" t="str">
        <f t="shared" si="56"/>
        <v>Q4</v>
      </c>
      <c r="F3622" s="22" t="str">
        <f>VLOOKUP(C3622,Quotas!R:S,2,FALSE)</f>
        <v>ST</v>
      </c>
      <c r="G3622" s="4">
        <v>12000</v>
      </c>
    </row>
    <row r="3623" spans="1:7" x14ac:dyDescent="0.25">
      <c r="A3623" s="2" t="s">
        <v>493</v>
      </c>
      <c r="B3623" s="3">
        <v>41621</v>
      </c>
      <c r="C3623" s="20" t="str">
        <f>VLOOKUP(D3623,Quotas!A:B,2,FALSE)</f>
        <v>Manager 4</v>
      </c>
      <c r="D3623" s="2" t="s">
        <v>88</v>
      </c>
      <c r="E3623" s="22" t="str">
        <f t="shared" si="56"/>
        <v>Q4</v>
      </c>
      <c r="F3623" s="22" t="str">
        <f>VLOOKUP(C3623,Quotas!R:S,2,FALSE)</f>
        <v>IN</v>
      </c>
      <c r="G3623" s="4">
        <v>0</v>
      </c>
    </row>
    <row r="3624" spans="1:7" x14ac:dyDescent="0.25">
      <c r="A3624" s="2" t="s">
        <v>1870</v>
      </c>
      <c r="B3624" s="3">
        <v>41621</v>
      </c>
      <c r="C3624" s="20" t="str">
        <f>VLOOKUP(D3624,Quotas!A:B,2,FALSE)</f>
        <v>Manager 14</v>
      </c>
      <c r="D3624" s="2" t="s">
        <v>92</v>
      </c>
      <c r="E3624" s="22" t="str">
        <f t="shared" si="56"/>
        <v>Q4</v>
      </c>
      <c r="F3624" s="22" t="str">
        <f>VLOOKUP(C3624,Quotas!R:S,2,FALSE)</f>
        <v>IN</v>
      </c>
      <c r="G3624" s="4">
        <v>5450.42</v>
      </c>
    </row>
    <row r="3625" spans="1:7" x14ac:dyDescent="0.25">
      <c r="A3625" s="2" t="s">
        <v>3725</v>
      </c>
      <c r="B3625" s="3">
        <v>41621</v>
      </c>
      <c r="C3625" s="20" t="str">
        <f>VLOOKUP(D3625,Quotas!A:B,2,FALSE)</f>
        <v>Manager 14</v>
      </c>
      <c r="D3625" s="2" t="s">
        <v>95</v>
      </c>
      <c r="E3625" s="22" t="str">
        <f t="shared" si="56"/>
        <v>Q4</v>
      </c>
      <c r="F3625" s="22" t="str">
        <f>VLOOKUP(C3625,Quotas!R:S,2,FALSE)</f>
        <v>IN</v>
      </c>
      <c r="G3625" s="4">
        <v>9053.5499999999993</v>
      </c>
    </row>
    <row r="3626" spans="1:7" x14ac:dyDescent="0.25">
      <c r="A3626" s="2" t="s">
        <v>1732</v>
      </c>
      <c r="B3626" s="3">
        <v>41622</v>
      </c>
      <c r="C3626" s="20" t="str">
        <f>VLOOKUP(D3626,Quotas!A:B,2,FALSE)</f>
        <v>Manager 11</v>
      </c>
      <c r="D3626" s="2" t="s">
        <v>105</v>
      </c>
      <c r="E3626" s="22" t="str">
        <f t="shared" si="56"/>
        <v>Q4</v>
      </c>
      <c r="F3626" s="22" t="str">
        <f>VLOOKUP(C3626,Quotas!R:S,2,FALSE)</f>
        <v>IN</v>
      </c>
      <c r="G3626" s="4">
        <v>15900</v>
      </c>
    </row>
    <row r="3627" spans="1:7" x14ac:dyDescent="0.25">
      <c r="A3627" s="2" t="s">
        <v>1733</v>
      </c>
      <c r="B3627" s="3">
        <v>41622</v>
      </c>
      <c r="C3627" s="20" t="str">
        <f>VLOOKUP(D3627,Quotas!A:B,2,FALSE)</f>
        <v>Manager 11</v>
      </c>
      <c r="D3627" s="2" t="s">
        <v>105</v>
      </c>
      <c r="E3627" s="22" t="str">
        <f t="shared" si="56"/>
        <v>Q4</v>
      </c>
      <c r="F3627" s="22" t="str">
        <f>VLOOKUP(C3627,Quotas!R:S,2,FALSE)</f>
        <v>IN</v>
      </c>
      <c r="G3627" s="4">
        <v>15900</v>
      </c>
    </row>
    <row r="3628" spans="1:7" x14ac:dyDescent="0.25">
      <c r="A3628" s="2" t="s">
        <v>2284</v>
      </c>
      <c r="B3628" s="3">
        <v>41622</v>
      </c>
      <c r="C3628" s="20" t="str">
        <f>VLOOKUP(D3628,Quotas!A:B,2,FALSE)</f>
        <v>Manager 9</v>
      </c>
      <c r="D3628" s="2" t="s">
        <v>23</v>
      </c>
      <c r="E3628" s="22" t="str">
        <f t="shared" si="56"/>
        <v>Q4</v>
      </c>
      <c r="F3628" s="22" t="str">
        <f>VLOOKUP(C3628,Quotas!R:S,2,FALSE)</f>
        <v>AU</v>
      </c>
      <c r="G3628" s="4">
        <v>55295.51</v>
      </c>
    </row>
    <row r="3629" spans="1:7" x14ac:dyDescent="0.25">
      <c r="A3629" s="2" t="s">
        <v>2283</v>
      </c>
      <c r="B3629" s="3">
        <v>41622</v>
      </c>
      <c r="C3629" s="20" t="str">
        <f>VLOOKUP(D3629,Quotas!A:B,2,FALSE)</f>
        <v>Manager 9</v>
      </c>
      <c r="D3629" s="2" t="s">
        <v>24</v>
      </c>
      <c r="E3629" s="22" t="str">
        <f t="shared" si="56"/>
        <v>Q4</v>
      </c>
      <c r="F3629" s="22" t="str">
        <f>VLOOKUP(C3629,Quotas!R:S,2,FALSE)</f>
        <v>AU</v>
      </c>
      <c r="G3629" s="4">
        <v>5187</v>
      </c>
    </row>
    <row r="3630" spans="1:7" x14ac:dyDescent="0.25">
      <c r="A3630" s="2" t="s">
        <v>235</v>
      </c>
      <c r="B3630" s="3">
        <v>41622</v>
      </c>
      <c r="C3630" s="20" t="str">
        <f>VLOOKUP(D3630,Quotas!A:B,2,FALSE)</f>
        <v>Manager 2</v>
      </c>
      <c r="D3630" s="2" t="s">
        <v>10</v>
      </c>
      <c r="E3630" s="22" t="str">
        <f t="shared" si="56"/>
        <v>Q4</v>
      </c>
      <c r="F3630" s="22" t="str">
        <f>VLOOKUP(C3630,Quotas!R:S,2,FALSE)</f>
        <v>AU</v>
      </c>
      <c r="G3630" s="4">
        <v>32495.53</v>
      </c>
    </row>
    <row r="3631" spans="1:7" x14ac:dyDescent="0.25">
      <c r="A3631" s="2" t="s">
        <v>3709</v>
      </c>
      <c r="B3631" s="3">
        <v>41623</v>
      </c>
      <c r="C3631" s="20" t="str">
        <f>VLOOKUP(D3631,Quotas!A:B,2,FALSE)</f>
        <v>Manager 14</v>
      </c>
      <c r="D3631" s="2" t="s">
        <v>99</v>
      </c>
      <c r="E3631" s="22" t="str">
        <f t="shared" si="56"/>
        <v>Q4</v>
      </c>
      <c r="F3631" s="22" t="str">
        <f>VLOOKUP(C3631,Quotas!R:S,2,FALSE)</f>
        <v>IN</v>
      </c>
      <c r="G3631" s="4">
        <v>39720</v>
      </c>
    </row>
    <row r="3632" spans="1:7" x14ac:dyDescent="0.25">
      <c r="A3632" s="2" t="s">
        <v>867</v>
      </c>
      <c r="B3632" s="3">
        <v>41623</v>
      </c>
      <c r="C3632" s="20" t="str">
        <f>VLOOKUP(D3632,Quotas!A:B,2,FALSE)</f>
        <v>Manager 16</v>
      </c>
      <c r="D3632" s="2" t="s">
        <v>133</v>
      </c>
      <c r="E3632" s="22" t="str">
        <f t="shared" si="56"/>
        <v>Q4</v>
      </c>
      <c r="F3632" s="22" t="str">
        <f>VLOOKUP(C3632,Quotas!R:S,2,FALSE)</f>
        <v>SE</v>
      </c>
      <c r="G3632" s="4">
        <v>110024.92</v>
      </c>
    </row>
    <row r="3633" spans="1:7" x14ac:dyDescent="0.25">
      <c r="A3633" s="2" t="s">
        <v>1562</v>
      </c>
      <c r="B3633" s="3">
        <v>41623</v>
      </c>
      <c r="C3633" s="20" t="str">
        <f>VLOOKUP(D3633,Quotas!A:B,2,FALSE)</f>
        <v>Manager 6</v>
      </c>
      <c r="D3633" s="2" t="s">
        <v>40</v>
      </c>
      <c r="E3633" s="22" t="str">
        <f t="shared" si="56"/>
        <v>Q4</v>
      </c>
      <c r="F3633" s="22" t="str">
        <f>VLOOKUP(C3633,Quotas!R:S,2,FALSE)</f>
        <v>AU</v>
      </c>
      <c r="G3633" s="4">
        <v>34408.93</v>
      </c>
    </row>
    <row r="3634" spans="1:7" x14ac:dyDescent="0.25">
      <c r="A3634" s="2" t="s">
        <v>1978</v>
      </c>
      <c r="B3634" s="3">
        <v>41623</v>
      </c>
      <c r="C3634" s="20" t="str">
        <f>VLOOKUP(D3634,Quotas!A:B,2,FALSE)</f>
        <v>Manager 4</v>
      </c>
      <c r="D3634" s="2" t="s">
        <v>87</v>
      </c>
      <c r="E3634" s="22" t="str">
        <f t="shared" si="56"/>
        <v>Q4</v>
      </c>
      <c r="F3634" s="22" t="str">
        <f>VLOOKUP(C3634,Quotas!R:S,2,FALSE)</f>
        <v>IN</v>
      </c>
      <c r="G3634" s="4">
        <v>-37600</v>
      </c>
    </row>
    <row r="3635" spans="1:7" x14ac:dyDescent="0.25">
      <c r="A3635" s="2" t="s">
        <v>3710</v>
      </c>
      <c r="B3635" s="3">
        <v>41624</v>
      </c>
      <c r="C3635" s="20" t="str">
        <f>VLOOKUP(D3635,Quotas!A:B,2,FALSE)</f>
        <v>Manager 14</v>
      </c>
      <c r="D3635" s="2" t="s">
        <v>100</v>
      </c>
      <c r="E3635" s="22" t="str">
        <f t="shared" si="56"/>
        <v>Q4</v>
      </c>
      <c r="F3635" s="22" t="str">
        <f>VLOOKUP(C3635,Quotas!R:S,2,FALSE)</f>
        <v>IN</v>
      </c>
      <c r="G3635" s="4">
        <v>4462.76</v>
      </c>
    </row>
    <row r="3636" spans="1:7" x14ac:dyDescent="0.25">
      <c r="A3636" s="2" t="s">
        <v>1939</v>
      </c>
      <c r="B3636" s="3">
        <v>41624</v>
      </c>
      <c r="C3636" s="20" t="str">
        <f>VLOOKUP(D3636,Quotas!A:B,2,FALSE)</f>
        <v>Manager 14</v>
      </c>
      <c r="D3636" s="2" t="s">
        <v>101</v>
      </c>
      <c r="E3636" s="22" t="str">
        <f t="shared" si="56"/>
        <v>Q4</v>
      </c>
      <c r="F3636" s="22" t="str">
        <f>VLOOKUP(C3636,Quotas!R:S,2,FALSE)</f>
        <v>IN</v>
      </c>
      <c r="G3636" s="4">
        <v>3155.02</v>
      </c>
    </row>
    <row r="3637" spans="1:7" x14ac:dyDescent="0.25">
      <c r="A3637" s="2" t="s">
        <v>588</v>
      </c>
      <c r="B3637" s="3">
        <v>41624</v>
      </c>
      <c r="C3637" s="20" t="str">
        <f>VLOOKUP(D3637,Quotas!A:B,2,FALSE)</f>
        <v>Manager 4</v>
      </c>
      <c r="D3637" s="2" t="s">
        <v>106</v>
      </c>
      <c r="E3637" s="22" t="str">
        <f t="shared" si="56"/>
        <v>Q4</v>
      </c>
      <c r="F3637" s="22" t="str">
        <f>VLOOKUP(C3637,Quotas!R:S,2,FALSE)</f>
        <v>IN</v>
      </c>
      <c r="G3637" s="4">
        <v>99</v>
      </c>
    </row>
    <row r="3638" spans="1:7" x14ac:dyDescent="0.25">
      <c r="A3638" s="2" t="s">
        <v>589</v>
      </c>
      <c r="B3638" s="3">
        <v>41624</v>
      </c>
      <c r="C3638" s="20" t="str">
        <f>VLOOKUP(D3638,Quotas!A:B,2,FALSE)</f>
        <v>Manager 4</v>
      </c>
      <c r="D3638" s="2" t="s">
        <v>106</v>
      </c>
      <c r="E3638" s="22" t="str">
        <f t="shared" si="56"/>
        <v>Q4</v>
      </c>
      <c r="F3638" s="22" t="str">
        <f>VLOOKUP(C3638,Quotas!R:S,2,FALSE)</f>
        <v>IN</v>
      </c>
      <c r="G3638" s="4">
        <v>4898.9799999999996</v>
      </c>
    </row>
    <row r="3639" spans="1:7" x14ac:dyDescent="0.25">
      <c r="A3639" s="2" t="s">
        <v>590</v>
      </c>
      <c r="B3639" s="3">
        <v>41624</v>
      </c>
      <c r="C3639" s="20" t="str">
        <f>VLOOKUP(D3639,Quotas!A:B,2,FALSE)</f>
        <v>Manager 4</v>
      </c>
      <c r="D3639" s="2" t="s">
        <v>106</v>
      </c>
      <c r="E3639" s="22" t="str">
        <f t="shared" si="56"/>
        <v>Q4</v>
      </c>
      <c r="F3639" s="22" t="str">
        <f>VLOOKUP(C3639,Quotas!R:S,2,FALSE)</f>
        <v>IN</v>
      </c>
      <c r="G3639" s="4">
        <v>6708.04</v>
      </c>
    </row>
    <row r="3640" spans="1:7" x14ac:dyDescent="0.25">
      <c r="A3640" s="2" t="s">
        <v>2488</v>
      </c>
      <c r="B3640" s="3">
        <v>41624</v>
      </c>
      <c r="C3640" s="20" t="str">
        <f>VLOOKUP(D3640,Quotas!A:B,2,FALSE)</f>
        <v>Manager 11</v>
      </c>
      <c r="D3640" s="2" t="s">
        <v>107</v>
      </c>
      <c r="E3640" s="22" t="str">
        <f t="shared" si="56"/>
        <v>Q4</v>
      </c>
      <c r="F3640" s="22" t="str">
        <f>VLOOKUP(C3640,Quotas!R:S,2,FALSE)</f>
        <v>IN</v>
      </c>
      <c r="G3640" s="4">
        <v>0</v>
      </c>
    </row>
    <row r="3641" spans="1:7" x14ac:dyDescent="0.25">
      <c r="A3641" s="2" t="s">
        <v>2489</v>
      </c>
      <c r="B3641" s="3">
        <v>41624</v>
      </c>
      <c r="C3641" s="20" t="str">
        <f>VLOOKUP(D3641,Quotas!A:B,2,FALSE)</f>
        <v>Manager 11</v>
      </c>
      <c r="D3641" s="2" t="s">
        <v>110</v>
      </c>
      <c r="E3641" s="22" t="str">
        <f t="shared" si="56"/>
        <v>Q4</v>
      </c>
      <c r="F3641" s="22" t="str">
        <f>VLOOKUP(C3641,Quotas!R:S,2,FALSE)</f>
        <v>IN</v>
      </c>
      <c r="G3641" s="4">
        <v>48415.62</v>
      </c>
    </row>
    <row r="3642" spans="1:7" x14ac:dyDescent="0.25">
      <c r="A3642" s="2" t="s">
        <v>2536</v>
      </c>
      <c r="B3642" s="3">
        <v>41624</v>
      </c>
      <c r="C3642" s="20" t="str">
        <f>VLOOKUP(D3642,Quotas!A:B,2,FALSE)</f>
        <v>Manager 11</v>
      </c>
      <c r="D3642" s="2" t="s">
        <v>115</v>
      </c>
      <c r="E3642" s="22" t="str">
        <f t="shared" si="56"/>
        <v>Q4</v>
      </c>
      <c r="F3642" s="22" t="str">
        <f>VLOOKUP(C3642,Quotas!R:S,2,FALSE)</f>
        <v>IN</v>
      </c>
      <c r="G3642" s="4">
        <v>5304.1</v>
      </c>
    </row>
    <row r="3643" spans="1:7" x14ac:dyDescent="0.25">
      <c r="A3643" s="2" t="s">
        <v>2538</v>
      </c>
      <c r="B3643" s="3">
        <v>41624</v>
      </c>
      <c r="C3643" s="20" t="str">
        <f>VLOOKUP(D3643,Quotas!A:B,2,FALSE)</f>
        <v>Manager 11</v>
      </c>
      <c r="D3643" s="2" t="s">
        <v>115</v>
      </c>
      <c r="E3643" s="22" t="str">
        <f t="shared" si="56"/>
        <v>Q4</v>
      </c>
      <c r="F3643" s="22" t="str">
        <f>VLOOKUP(C3643,Quotas!R:S,2,FALSE)</f>
        <v>IN</v>
      </c>
      <c r="G3643" s="4">
        <v>458.33</v>
      </c>
    </row>
    <row r="3644" spans="1:7" x14ac:dyDescent="0.25">
      <c r="A3644" s="2" t="s">
        <v>924</v>
      </c>
      <c r="B3644" s="3">
        <v>41624</v>
      </c>
      <c r="C3644" s="20" t="str">
        <f>VLOOKUP(D3644,Quotas!A:B,2,FALSE)</f>
        <v>Manager 5</v>
      </c>
      <c r="D3644" s="2" t="s">
        <v>119</v>
      </c>
      <c r="E3644" s="22" t="str">
        <f t="shared" si="56"/>
        <v>Q4</v>
      </c>
      <c r="F3644" s="22" t="str">
        <f>VLOOKUP(C3644,Quotas!R:S,2,FALSE)</f>
        <v>SE</v>
      </c>
      <c r="G3644" s="4">
        <v>-38700</v>
      </c>
    </row>
    <row r="3645" spans="1:7" x14ac:dyDescent="0.25">
      <c r="A3645" s="2" t="s">
        <v>925</v>
      </c>
      <c r="B3645" s="3">
        <v>41624</v>
      </c>
      <c r="C3645" s="20" t="str">
        <f>VLOOKUP(D3645,Quotas!A:B,2,FALSE)</f>
        <v>Manager 5</v>
      </c>
      <c r="D3645" s="2" t="s">
        <v>119</v>
      </c>
      <c r="E3645" s="22" t="str">
        <f t="shared" si="56"/>
        <v>Q4</v>
      </c>
      <c r="F3645" s="22" t="str">
        <f>VLOOKUP(C3645,Quotas!R:S,2,FALSE)</f>
        <v>SE</v>
      </c>
      <c r="G3645" s="4">
        <v>17650</v>
      </c>
    </row>
    <row r="3646" spans="1:7" x14ac:dyDescent="0.25">
      <c r="A3646" s="2" t="s">
        <v>926</v>
      </c>
      <c r="B3646" s="3">
        <v>41624</v>
      </c>
      <c r="C3646" s="20" t="str">
        <f>VLOOKUP(D3646,Quotas!A:B,2,FALSE)</f>
        <v>Manager 5</v>
      </c>
      <c r="D3646" s="2" t="s">
        <v>119</v>
      </c>
      <c r="E3646" s="22" t="str">
        <f t="shared" si="56"/>
        <v>Q4</v>
      </c>
      <c r="F3646" s="22" t="str">
        <f>VLOOKUP(C3646,Quotas!R:S,2,FALSE)</f>
        <v>SE</v>
      </c>
      <c r="G3646" s="4">
        <v>10992.68</v>
      </c>
    </row>
    <row r="3647" spans="1:7" x14ac:dyDescent="0.25">
      <c r="A3647" s="2" t="s">
        <v>807</v>
      </c>
      <c r="B3647" s="3">
        <v>41624</v>
      </c>
      <c r="C3647" s="20" t="str">
        <f>VLOOKUP(D3647,Quotas!A:B,2,FALSE)</f>
        <v>Manager 5</v>
      </c>
      <c r="D3647" s="2" t="s">
        <v>127</v>
      </c>
      <c r="E3647" s="22" t="str">
        <f t="shared" si="56"/>
        <v>Q4</v>
      </c>
      <c r="F3647" s="22" t="str">
        <f>VLOOKUP(C3647,Quotas!R:S,2,FALSE)</f>
        <v>SE</v>
      </c>
      <c r="G3647" s="4">
        <v>66825</v>
      </c>
    </row>
    <row r="3648" spans="1:7" x14ac:dyDescent="0.25">
      <c r="A3648" s="2" t="s">
        <v>868</v>
      </c>
      <c r="B3648" s="3">
        <v>41624</v>
      </c>
      <c r="C3648" s="20" t="str">
        <f>VLOOKUP(D3648,Quotas!A:B,2,FALSE)</f>
        <v>Manager 16</v>
      </c>
      <c r="D3648" s="2" t="s">
        <v>132</v>
      </c>
      <c r="E3648" s="22" t="str">
        <f t="shared" si="56"/>
        <v>Q4</v>
      </c>
      <c r="F3648" s="22" t="str">
        <f>VLOOKUP(C3648,Quotas!R:S,2,FALSE)</f>
        <v>SE</v>
      </c>
      <c r="G3648" s="4">
        <v>1075</v>
      </c>
    </row>
    <row r="3649" spans="1:7" x14ac:dyDescent="0.25">
      <c r="A3649" s="2" t="s">
        <v>869</v>
      </c>
      <c r="B3649" s="3">
        <v>41624</v>
      </c>
      <c r="C3649" s="20" t="str">
        <f>VLOOKUP(D3649,Quotas!A:B,2,FALSE)</f>
        <v>Manager 16</v>
      </c>
      <c r="D3649" s="2" t="s">
        <v>133</v>
      </c>
      <c r="E3649" s="22" t="str">
        <f t="shared" si="56"/>
        <v>Q4</v>
      </c>
      <c r="F3649" s="22" t="str">
        <f>VLOOKUP(C3649,Quotas!R:S,2,FALSE)</f>
        <v>SE</v>
      </c>
      <c r="G3649" s="4">
        <v>30875</v>
      </c>
    </row>
    <row r="3650" spans="1:7" x14ac:dyDescent="0.25">
      <c r="A3650" s="2" t="s">
        <v>3633</v>
      </c>
      <c r="B3650" s="3">
        <v>41624</v>
      </c>
      <c r="C3650" s="20" t="str">
        <f>VLOOKUP(D3650,Quotas!A:B,2,FALSE)</f>
        <v>Manager 16</v>
      </c>
      <c r="D3650" s="2" t="s">
        <v>135</v>
      </c>
      <c r="E3650" s="22" t="str">
        <f t="shared" si="56"/>
        <v>Q4</v>
      </c>
      <c r="F3650" s="22" t="str">
        <f>VLOOKUP(C3650,Quotas!R:S,2,FALSE)</f>
        <v>SE</v>
      </c>
      <c r="G3650" s="4">
        <v>27020</v>
      </c>
    </row>
    <row r="3651" spans="1:7" x14ac:dyDescent="0.25">
      <c r="A3651" s="2" t="s">
        <v>1031</v>
      </c>
      <c r="B3651" s="3">
        <v>41624</v>
      </c>
      <c r="C3651" s="20" t="str">
        <f>VLOOKUP(D3651,Quotas!A:B,2,FALSE)</f>
        <v>Manager 16</v>
      </c>
      <c r="D3651" s="2" t="s">
        <v>143</v>
      </c>
      <c r="E3651" s="22" t="str">
        <f t="shared" ref="E3651:E3714" si="57">"Q"&amp;ROUNDUP(MONTH(B3651)/3,0)</f>
        <v>Q4</v>
      </c>
      <c r="F3651" s="22" t="str">
        <f>VLOOKUP(C3651,Quotas!R:S,2,FALSE)</f>
        <v>SE</v>
      </c>
      <c r="G3651" s="4">
        <v>34400</v>
      </c>
    </row>
    <row r="3652" spans="1:7" x14ac:dyDescent="0.25">
      <c r="A3652" s="2" t="s">
        <v>2285</v>
      </c>
      <c r="B3652" s="3">
        <v>41624</v>
      </c>
      <c r="C3652" s="20" t="str">
        <f>VLOOKUP(D3652,Quotas!A:B,2,FALSE)</f>
        <v>Manager 9</v>
      </c>
      <c r="D3652" s="2" t="s">
        <v>17</v>
      </c>
      <c r="E3652" s="22" t="str">
        <f t="shared" si="57"/>
        <v>Q4</v>
      </c>
      <c r="F3652" s="22" t="str">
        <f>VLOOKUP(C3652,Quotas!R:S,2,FALSE)</f>
        <v>AU</v>
      </c>
      <c r="G3652" s="4">
        <v>6812.61</v>
      </c>
    </row>
    <row r="3653" spans="1:7" x14ac:dyDescent="0.25">
      <c r="A3653" s="2" t="s">
        <v>2287</v>
      </c>
      <c r="B3653" s="3">
        <v>41624</v>
      </c>
      <c r="C3653" s="20" t="str">
        <f>VLOOKUP(D3653,Quotas!A:B,2,FALSE)</f>
        <v>Manager 9</v>
      </c>
      <c r="D3653" s="2" t="s">
        <v>20</v>
      </c>
      <c r="E3653" s="22" t="str">
        <f t="shared" si="57"/>
        <v>Q4</v>
      </c>
      <c r="F3653" s="22" t="str">
        <f>VLOOKUP(C3653,Quotas!R:S,2,FALSE)</f>
        <v>AU</v>
      </c>
      <c r="G3653" s="4">
        <v>11203.92</v>
      </c>
    </row>
    <row r="3654" spans="1:7" x14ac:dyDescent="0.25">
      <c r="A3654" s="2" t="s">
        <v>2286</v>
      </c>
      <c r="B3654" s="3">
        <v>41624</v>
      </c>
      <c r="C3654" s="20" t="str">
        <f>VLOOKUP(D3654,Quotas!A:B,2,FALSE)</f>
        <v>Manager 9</v>
      </c>
      <c r="D3654" s="2" t="s">
        <v>23</v>
      </c>
      <c r="E3654" s="22" t="str">
        <f t="shared" si="57"/>
        <v>Q4</v>
      </c>
      <c r="F3654" s="22" t="str">
        <f>VLOOKUP(C3654,Quotas!R:S,2,FALSE)</f>
        <v>AU</v>
      </c>
      <c r="G3654" s="4">
        <v>6011.74</v>
      </c>
    </row>
    <row r="3655" spans="1:7" x14ac:dyDescent="0.25">
      <c r="A3655" s="2" t="s">
        <v>1714</v>
      </c>
      <c r="B3655" s="3">
        <v>41624</v>
      </c>
      <c r="C3655" s="20" t="str">
        <f>VLOOKUP(D3655,Quotas!A:B,2,FALSE)</f>
        <v>Manager 7</v>
      </c>
      <c r="D3655" s="2" t="s">
        <v>26</v>
      </c>
      <c r="E3655" s="22" t="str">
        <f t="shared" si="57"/>
        <v>Q4</v>
      </c>
      <c r="F3655" s="22" t="str">
        <f>VLOOKUP(C3655,Quotas!R:S,2,FALSE)</f>
        <v>AU</v>
      </c>
      <c r="G3655" s="4">
        <v>16805.89</v>
      </c>
    </row>
    <row r="3656" spans="1:7" x14ac:dyDescent="0.25">
      <c r="A3656" s="2" t="s">
        <v>1715</v>
      </c>
      <c r="B3656" s="3">
        <v>41624</v>
      </c>
      <c r="C3656" s="20" t="str">
        <f>VLOOKUP(D3656,Quotas!A:B,2,FALSE)</f>
        <v>Manager 7</v>
      </c>
      <c r="D3656" s="2" t="s">
        <v>32</v>
      </c>
      <c r="E3656" s="22" t="str">
        <f t="shared" si="57"/>
        <v>Q4</v>
      </c>
      <c r="F3656" s="22" t="str">
        <f>VLOOKUP(C3656,Quotas!R:S,2,FALSE)</f>
        <v>AU</v>
      </c>
      <c r="G3656" s="4">
        <v>60418.2</v>
      </c>
    </row>
    <row r="3657" spans="1:7" x14ac:dyDescent="0.25">
      <c r="A3657" s="2" t="s">
        <v>3913</v>
      </c>
      <c r="B3657" s="3">
        <v>41624</v>
      </c>
      <c r="C3657" s="20" t="str">
        <f>VLOOKUP(D3657,Quotas!A:B,2,FALSE)</f>
        <v>Manager 13</v>
      </c>
      <c r="D3657" s="2" t="s">
        <v>37</v>
      </c>
      <c r="E3657" s="22" t="str">
        <f t="shared" si="57"/>
        <v>Q4</v>
      </c>
      <c r="F3657" s="22" t="str">
        <f>VLOOKUP(C3657,Quotas!R:S,2,FALSE)</f>
        <v>ST</v>
      </c>
      <c r="G3657" s="4">
        <v>39213.730000000003</v>
      </c>
    </row>
    <row r="3658" spans="1:7" x14ac:dyDescent="0.25">
      <c r="A3658" s="2" t="s">
        <v>3914</v>
      </c>
      <c r="B3658" s="3">
        <v>41624</v>
      </c>
      <c r="C3658" s="20" t="str">
        <f>VLOOKUP(D3658,Quotas!A:B,2,FALSE)</f>
        <v>Manager 13</v>
      </c>
      <c r="D3658" s="2" t="s">
        <v>37</v>
      </c>
      <c r="E3658" s="22" t="str">
        <f t="shared" si="57"/>
        <v>Q4</v>
      </c>
      <c r="F3658" s="22" t="str">
        <f>VLOOKUP(C3658,Quotas!R:S,2,FALSE)</f>
        <v>ST</v>
      </c>
      <c r="G3658" s="4">
        <v>40769.83</v>
      </c>
    </row>
    <row r="3659" spans="1:7" x14ac:dyDescent="0.25">
      <c r="A3659" s="2" t="s">
        <v>3912</v>
      </c>
      <c r="B3659" s="3">
        <v>41624</v>
      </c>
      <c r="C3659" s="20" t="str">
        <f>VLOOKUP(D3659,Quotas!A:B,2,FALSE)</f>
        <v>Manager 13</v>
      </c>
      <c r="D3659" s="2" t="s">
        <v>39</v>
      </c>
      <c r="E3659" s="22" t="str">
        <f t="shared" si="57"/>
        <v>Q4</v>
      </c>
      <c r="F3659" s="22" t="str">
        <f>VLOOKUP(C3659,Quotas!R:S,2,FALSE)</f>
        <v>ST</v>
      </c>
      <c r="G3659" s="4">
        <v>10788.96</v>
      </c>
    </row>
    <row r="3660" spans="1:7" x14ac:dyDescent="0.25">
      <c r="A3660" s="2" t="s">
        <v>1283</v>
      </c>
      <c r="B3660" s="3">
        <v>41624</v>
      </c>
      <c r="C3660" s="20" t="str">
        <f>VLOOKUP(D3660,Quotas!A:B,2,FALSE)</f>
        <v>Manager 6</v>
      </c>
      <c r="D3660" s="2" t="s">
        <v>46</v>
      </c>
      <c r="E3660" s="22" t="str">
        <f t="shared" si="57"/>
        <v>Q4</v>
      </c>
      <c r="F3660" s="22" t="str">
        <f>VLOOKUP(C3660,Quotas!R:S,2,FALSE)</f>
        <v>AU</v>
      </c>
      <c r="G3660" s="4">
        <v>43882.04</v>
      </c>
    </row>
    <row r="3661" spans="1:7" x14ac:dyDescent="0.25">
      <c r="A3661" s="2" t="s">
        <v>1281</v>
      </c>
      <c r="B3661" s="3">
        <v>41624</v>
      </c>
      <c r="C3661" s="20" t="str">
        <f>VLOOKUP(D3661,Quotas!A:B,2,FALSE)</f>
        <v>Manager 6</v>
      </c>
      <c r="D3661" s="2" t="s">
        <v>47</v>
      </c>
      <c r="E3661" s="22" t="str">
        <f t="shared" si="57"/>
        <v>Q4</v>
      </c>
      <c r="F3661" s="22" t="str">
        <f>VLOOKUP(C3661,Quotas!R:S,2,FALSE)</f>
        <v>AU</v>
      </c>
      <c r="G3661" s="4">
        <v>0</v>
      </c>
    </row>
    <row r="3662" spans="1:7" x14ac:dyDescent="0.25">
      <c r="A3662" s="2" t="s">
        <v>1282</v>
      </c>
      <c r="B3662" s="3">
        <v>41624</v>
      </c>
      <c r="C3662" s="20" t="str">
        <f>VLOOKUP(D3662,Quotas!A:B,2,FALSE)</f>
        <v>Manager 6</v>
      </c>
      <c r="D3662" s="2" t="s">
        <v>47</v>
      </c>
      <c r="E3662" s="22" t="str">
        <f t="shared" si="57"/>
        <v>Q4</v>
      </c>
      <c r="F3662" s="22" t="str">
        <f>VLOOKUP(C3662,Quotas!R:S,2,FALSE)</f>
        <v>AU</v>
      </c>
      <c r="G3662" s="4">
        <v>14004.9</v>
      </c>
    </row>
    <row r="3663" spans="1:7" x14ac:dyDescent="0.25">
      <c r="A3663" s="2" t="s">
        <v>236</v>
      </c>
      <c r="B3663" s="3">
        <v>41624</v>
      </c>
      <c r="C3663" s="20" t="str">
        <f>VLOOKUP(D3663,Quotas!A:B,2,FALSE)</f>
        <v>Manager 2</v>
      </c>
      <c r="D3663" s="2" t="s">
        <v>7</v>
      </c>
      <c r="E3663" s="22" t="str">
        <f t="shared" si="57"/>
        <v>Q4</v>
      </c>
      <c r="F3663" s="22" t="str">
        <f>VLOOKUP(C3663,Quotas!R:S,2,FALSE)</f>
        <v>AU</v>
      </c>
      <c r="G3663" s="4">
        <v>26609.32</v>
      </c>
    </row>
    <row r="3664" spans="1:7" x14ac:dyDescent="0.25">
      <c r="A3664" s="2" t="s">
        <v>3042</v>
      </c>
      <c r="B3664" s="3">
        <v>41624</v>
      </c>
      <c r="C3664" s="20" t="str">
        <f>VLOOKUP(D3664,Quotas!A:B,2,FALSE)</f>
        <v>Manager 13</v>
      </c>
      <c r="D3664" s="2" t="s">
        <v>51</v>
      </c>
      <c r="E3664" s="22" t="str">
        <f t="shared" si="57"/>
        <v>Q4</v>
      </c>
      <c r="F3664" s="22" t="str">
        <f>VLOOKUP(C3664,Quotas!R:S,2,FALSE)</f>
        <v>ST</v>
      </c>
      <c r="G3664" s="4">
        <v>1837.06</v>
      </c>
    </row>
    <row r="3665" spans="1:7" x14ac:dyDescent="0.25">
      <c r="A3665" s="2" t="s">
        <v>3043</v>
      </c>
      <c r="B3665" s="3">
        <v>41624</v>
      </c>
      <c r="C3665" s="20" t="str">
        <f>VLOOKUP(D3665,Quotas!A:B,2,FALSE)</f>
        <v>Manager 13</v>
      </c>
      <c r="D3665" s="2" t="s">
        <v>51</v>
      </c>
      <c r="E3665" s="22" t="str">
        <f t="shared" si="57"/>
        <v>Q4</v>
      </c>
      <c r="F3665" s="22" t="str">
        <f>VLOOKUP(C3665,Quotas!R:S,2,FALSE)</f>
        <v>ST</v>
      </c>
      <c r="G3665" s="4">
        <v>12448.81</v>
      </c>
    </row>
    <row r="3666" spans="1:7" x14ac:dyDescent="0.25">
      <c r="A3666" s="2" t="s">
        <v>3045</v>
      </c>
      <c r="B3666" s="3">
        <v>41624</v>
      </c>
      <c r="C3666" s="20" t="str">
        <f>VLOOKUP(D3666,Quotas!A:B,2,FALSE)</f>
        <v>Manager 13</v>
      </c>
      <c r="D3666" s="2" t="s">
        <v>52</v>
      </c>
      <c r="E3666" s="22" t="str">
        <f t="shared" si="57"/>
        <v>Q4</v>
      </c>
      <c r="F3666" s="22" t="str">
        <f>VLOOKUP(C3666,Quotas!R:S,2,FALSE)</f>
        <v>ST</v>
      </c>
      <c r="G3666" s="4">
        <v>18154.509999999998</v>
      </c>
    </row>
    <row r="3667" spans="1:7" x14ac:dyDescent="0.25">
      <c r="A3667" s="2" t="s">
        <v>3044</v>
      </c>
      <c r="B3667" s="3">
        <v>41624</v>
      </c>
      <c r="C3667" s="20" t="str">
        <f>VLOOKUP(D3667,Quotas!A:B,2,FALSE)</f>
        <v>Manager 13</v>
      </c>
      <c r="D3667" s="2" t="s">
        <v>54</v>
      </c>
      <c r="E3667" s="22" t="str">
        <f t="shared" si="57"/>
        <v>Q4</v>
      </c>
      <c r="F3667" s="22" t="str">
        <f>VLOOKUP(C3667,Quotas!R:S,2,FALSE)</f>
        <v>ST</v>
      </c>
      <c r="G3667" s="4">
        <v>5057.33</v>
      </c>
    </row>
    <row r="3668" spans="1:7" x14ac:dyDescent="0.25">
      <c r="A3668" s="2" t="s">
        <v>3941</v>
      </c>
      <c r="B3668" s="3">
        <v>41624</v>
      </c>
      <c r="C3668" s="20" t="str">
        <f>VLOOKUP(D3668,Quotas!A:B,2,FALSE)</f>
        <v>Manager 13</v>
      </c>
      <c r="D3668" s="2" t="s">
        <v>55</v>
      </c>
      <c r="E3668" s="22" t="str">
        <f t="shared" si="57"/>
        <v>Q4</v>
      </c>
      <c r="F3668" s="22" t="str">
        <f>VLOOKUP(C3668,Quotas!R:S,2,FALSE)</f>
        <v>ST</v>
      </c>
      <c r="G3668" s="4">
        <v>2593.5</v>
      </c>
    </row>
    <row r="3669" spans="1:7" x14ac:dyDescent="0.25">
      <c r="A3669" s="2" t="s">
        <v>3520</v>
      </c>
      <c r="B3669" s="3">
        <v>41624</v>
      </c>
      <c r="C3669" s="20" t="str">
        <f>VLOOKUP(D3669,Quotas!A:B,2,FALSE)</f>
        <v>Manager 5</v>
      </c>
      <c r="D3669" s="2" t="s">
        <v>68</v>
      </c>
      <c r="E3669" s="22" t="str">
        <f t="shared" si="57"/>
        <v>Q4</v>
      </c>
      <c r="F3669" s="22" t="str">
        <f>VLOOKUP(C3669,Quotas!R:S,2,FALSE)</f>
        <v>SE</v>
      </c>
      <c r="G3669" s="4">
        <v>3206.67</v>
      </c>
    </row>
    <row r="3670" spans="1:7" x14ac:dyDescent="0.25">
      <c r="A3670" s="2" t="s">
        <v>3521</v>
      </c>
      <c r="B3670" s="3">
        <v>41624</v>
      </c>
      <c r="C3670" s="20" t="str">
        <f>VLOOKUP(D3670,Quotas!A:B,2,FALSE)</f>
        <v>Manager 5</v>
      </c>
      <c r="D3670" s="2" t="s">
        <v>68</v>
      </c>
      <c r="E3670" s="22" t="str">
        <f t="shared" si="57"/>
        <v>Q4</v>
      </c>
      <c r="F3670" s="22" t="str">
        <f>VLOOKUP(C3670,Quotas!R:S,2,FALSE)</f>
        <v>SE</v>
      </c>
      <c r="G3670" s="4">
        <v>39400</v>
      </c>
    </row>
    <row r="3671" spans="1:7" x14ac:dyDescent="0.25">
      <c r="A3671" s="2" t="s">
        <v>694</v>
      </c>
      <c r="B3671" s="3">
        <v>41624</v>
      </c>
      <c r="C3671" s="20" t="str">
        <f>VLOOKUP(D3671,Quotas!A:B,2,FALSE)</f>
        <v>Manager 5</v>
      </c>
      <c r="D3671" s="2" t="s">
        <v>74</v>
      </c>
      <c r="E3671" s="22" t="str">
        <f t="shared" si="57"/>
        <v>Q4</v>
      </c>
      <c r="F3671" s="22" t="str">
        <f>VLOOKUP(C3671,Quotas!R:S,2,FALSE)</f>
        <v>SE</v>
      </c>
      <c r="G3671" s="4">
        <v>8020</v>
      </c>
    </row>
    <row r="3672" spans="1:7" x14ac:dyDescent="0.25">
      <c r="A3672" s="2" t="s">
        <v>416</v>
      </c>
      <c r="B3672" s="3">
        <v>41624</v>
      </c>
      <c r="C3672" s="20" t="str">
        <f>VLOOKUP(D3672,Quotas!A:B,2,FALSE)</f>
        <v>Manager 3</v>
      </c>
      <c r="D3672" s="2" t="s">
        <v>76</v>
      </c>
      <c r="E3672" s="22" t="str">
        <f t="shared" si="57"/>
        <v>Q4</v>
      </c>
      <c r="F3672" s="22" t="str">
        <f>VLOOKUP(C3672,Quotas!R:S,2,FALSE)</f>
        <v>SE</v>
      </c>
      <c r="G3672" s="4">
        <v>46848.93</v>
      </c>
    </row>
    <row r="3673" spans="1:7" x14ac:dyDescent="0.25">
      <c r="A3673" s="2" t="s">
        <v>2757</v>
      </c>
      <c r="B3673" s="3">
        <v>41624</v>
      </c>
      <c r="C3673" s="20" t="str">
        <f>VLOOKUP(D3673,Quotas!A:B,2,FALSE)</f>
        <v>Manager 12</v>
      </c>
      <c r="D3673" s="2" t="s">
        <v>79</v>
      </c>
      <c r="E3673" s="22" t="str">
        <f t="shared" si="57"/>
        <v>Q4</v>
      </c>
      <c r="F3673" s="22" t="str">
        <f>VLOOKUP(C3673,Quotas!R:S,2,FALSE)</f>
        <v>ST</v>
      </c>
      <c r="G3673" s="4">
        <v>4000</v>
      </c>
    </row>
    <row r="3674" spans="1:7" x14ac:dyDescent="0.25">
      <c r="A3674" s="2" t="s">
        <v>2758</v>
      </c>
      <c r="B3674" s="3">
        <v>41624</v>
      </c>
      <c r="C3674" s="20" t="str">
        <f>VLOOKUP(D3674,Quotas!A:B,2,FALSE)</f>
        <v>Manager 12</v>
      </c>
      <c r="D3674" s="2" t="s">
        <v>79</v>
      </c>
      <c r="E3674" s="22" t="str">
        <f t="shared" si="57"/>
        <v>Q4</v>
      </c>
      <c r="F3674" s="22" t="str">
        <f>VLOOKUP(C3674,Quotas!R:S,2,FALSE)</f>
        <v>ST</v>
      </c>
      <c r="G3674" s="4">
        <v>2000</v>
      </c>
    </row>
    <row r="3675" spans="1:7" x14ac:dyDescent="0.25">
      <c r="A3675" s="2" t="s">
        <v>2759</v>
      </c>
      <c r="B3675" s="3">
        <v>41624</v>
      </c>
      <c r="C3675" s="20" t="str">
        <f>VLOOKUP(D3675,Quotas!A:B,2,FALSE)</f>
        <v>Manager 12</v>
      </c>
      <c r="D3675" s="2" t="s">
        <v>79</v>
      </c>
      <c r="E3675" s="22" t="str">
        <f t="shared" si="57"/>
        <v>Q4</v>
      </c>
      <c r="F3675" s="22" t="str">
        <f>VLOOKUP(C3675,Quotas!R:S,2,FALSE)</f>
        <v>ST</v>
      </c>
      <c r="G3675" s="4">
        <v>2000</v>
      </c>
    </row>
    <row r="3676" spans="1:7" x14ac:dyDescent="0.25">
      <c r="A3676" s="2" t="s">
        <v>2760</v>
      </c>
      <c r="B3676" s="3">
        <v>41624</v>
      </c>
      <c r="C3676" s="20" t="str">
        <f>VLOOKUP(D3676,Quotas!A:B,2,FALSE)</f>
        <v>Manager 12</v>
      </c>
      <c r="D3676" s="2" t="s">
        <v>79</v>
      </c>
      <c r="E3676" s="22" t="str">
        <f t="shared" si="57"/>
        <v>Q4</v>
      </c>
      <c r="F3676" s="22" t="str">
        <f>VLOOKUP(C3676,Quotas!R:S,2,FALSE)</f>
        <v>ST</v>
      </c>
      <c r="G3676" s="4">
        <v>29832</v>
      </c>
    </row>
    <row r="3677" spans="1:7" x14ac:dyDescent="0.25">
      <c r="A3677" s="2" t="s">
        <v>792</v>
      </c>
      <c r="B3677" s="3">
        <v>41624</v>
      </c>
      <c r="C3677" s="20" t="str">
        <f>VLOOKUP(D3677,Quotas!A:B,2,FALSE)</f>
        <v>Manager 5</v>
      </c>
      <c r="D3677" s="2" t="s">
        <v>83</v>
      </c>
      <c r="E3677" s="22" t="str">
        <f t="shared" si="57"/>
        <v>Q4</v>
      </c>
      <c r="F3677" s="22" t="str">
        <f>VLOOKUP(C3677,Quotas!R:S,2,FALSE)</f>
        <v>SE</v>
      </c>
      <c r="G3677" s="4">
        <v>20100</v>
      </c>
    </row>
    <row r="3678" spans="1:7" x14ac:dyDescent="0.25">
      <c r="A3678" s="2" t="s">
        <v>494</v>
      </c>
      <c r="B3678" s="3">
        <v>41624</v>
      </c>
      <c r="C3678" s="20" t="str">
        <f>VLOOKUP(D3678,Quotas!A:B,2,FALSE)</f>
        <v>Manager 4</v>
      </c>
      <c r="D3678" s="2" t="s">
        <v>88</v>
      </c>
      <c r="E3678" s="22" t="str">
        <f t="shared" si="57"/>
        <v>Q4</v>
      </c>
      <c r="F3678" s="22" t="str">
        <f>VLOOKUP(C3678,Quotas!R:S,2,FALSE)</f>
        <v>IN</v>
      </c>
      <c r="G3678" s="4">
        <v>0</v>
      </c>
    </row>
    <row r="3679" spans="1:7" x14ac:dyDescent="0.25">
      <c r="A3679" s="2" t="s">
        <v>578</v>
      </c>
      <c r="B3679" s="3">
        <v>41624</v>
      </c>
      <c r="C3679" s="20" t="str">
        <f>VLOOKUP(D3679,Quotas!A:B,2,FALSE)</f>
        <v>Manager 4</v>
      </c>
      <c r="D3679" s="2" t="s">
        <v>90</v>
      </c>
      <c r="E3679" s="22" t="str">
        <f t="shared" si="57"/>
        <v>Q4</v>
      </c>
      <c r="F3679" s="22" t="str">
        <f>VLOOKUP(C3679,Quotas!R:S,2,FALSE)</f>
        <v>IN</v>
      </c>
      <c r="G3679" s="4">
        <v>6309.32</v>
      </c>
    </row>
    <row r="3680" spans="1:7" x14ac:dyDescent="0.25">
      <c r="A3680" s="2" t="s">
        <v>1861</v>
      </c>
      <c r="B3680" s="3">
        <v>41624</v>
      </c>
      <c r="C3680" s="20" t="str">
        <f>VLOOKUP(D3680,Quotas!A:B,2,FALSE)</f>
        <v>Manager 14</v>
      </c>
      <c r="D3680" s="2" t="s">
        <v>96</v>
      </c>
      <c r="E3680" s="22" t="str">
        <f t="shared" si="57"/>
        <v>Q4</v>
      </c>
      <c r="F3680" s="22" t="str">
        <f>VLOOKUP(C3680,Quotas!R:S,2,FALSE)</f>
        <v>IN</v>
      </c>
      <c r="G3680" s="4">
        <v>5487</v>
      </c>
    </row>
    <row r="3681" spans="1:7" x14ac:dyDescent="0.25">
      <c r="A3681" s="2" t="s">
        <v>237</v>
      </c>
      <c r="B3681" s="3">
        <v>41625</v>
      </c>
      <c r="C3681" s="20" t="str">
        <f>VLOOKUP(D3681,Quotas!A:B,2,FALSE)</f>
        <v>Manager 2</v>
      </c>
      <c r="D3681" s="2" t="s">
        <v>3</v>
      </c>
      <c r="E3681" s="22" t="str">
        <f t="shared" si="57"/>
        <v>Q4</v>
      </c>
      <c r="F3681" s="22" t="str">
        <f>VLOOKUP(C3681,Quotas!R:S,2,FALSE)</f>
        <v>AU</v>
      </c>
      <c r="G3681" s="4">
        <v>7567.84</v>
      </c>
    </row>
    <row r="3682" spans="1:7" x14ac:dyDescent="0.25">
      <c r="A3682" s="2" t="s">
        <v>1734</v>
      </c>
      <c r="B3682" s="3">
        <v>41625</v>
      </c>
      <c r="C3682" s="20" t="str">
        <f>VLOOKUP(D3682,Quotas!A:B,2,FALSE)</f>
        <v>Manager 11</v>
      </c>
      <c r="D3682" s="2" t="s">
        <v>105</v>
      </c>
      <c r="E3682" s="22" t="str">
        <f t="shared" si="57"/>
        <v>Q4</v>
      </c>
      <c r="F3682" s="22" t="str">
        <f>VLOOKUP(C3682,Quotas!R:S,2,FALSE)</f>
        <v>IN</v>
      </c>
      <c r="G3682" s="4">
        <v>2710</v>
      </c>
    </row>
    <row r="3683" spans="1:7" x14ac:dyDescent="0.25">
      <c r="A3683" s="2" t="s">
        <v>927</v>
      </c>
      <c r="B3683" s="3">
        <v>41625</v>
      </c>
      <c r="C3683" s="20" t="str">
        <f>VLOOKUP(D3683,Quotas!A:B,2,FALSE)</f>
        <v>Manager 5</v>
      </c>
      <c r="D3683" s="2" t="s">
        <v>119</v>
      </c>
      <c r="E3683" s="22" t="str">
        <f t="shared" si="57"/>
        <v>Q4</v>
      </c>
      <c r="F3683" s="22" t="str">
        <f>VLOOKUP(C3683,Quotas!R:S,2,FALSE)</f>
        <v>SE</v>
      </c>
      <c r="G3683" s="4">
        <v>11143.88</v>
      </c>
    </row>
    <row r="3684" spans="1:7" x14ac:dyDescent="0.25">
      <c r="A3684" s="2" t="s">
        <v>2639</v>
      </c>
      <c r="B3684" s="3">
        <v>41625</v>
      </c>
      <c r="C3684" s="20" t="str">
        <f>VLOOKUP(D3684,Quotas!A:B,2,FALSE)</f>
        <v>Manager 12</v>
      </c>
      <c r="D3684" s="2" t="s">
        <v>129</v>
      </c>
      <c r="E3684" s="22" t="str">
        <f t="shared" si="57"/>
        <v>Q4</v>
      </c>
      <c r="F3684" s="22" t="str">
        <f>VLOOKUP(C3684,Quotas!R:S,2,FALSE)</f>
        <v>ST</v>
      </c>
      <c r="G3684" s="4">
        <v>23250</v>
      </c>
    </row>
    <row r="3685" spans="1:7" x14ac:dyDescent="0.25">
      <c r="A3685" s="2" t="s">
        <v>870</v>
      </c>
      <c r="B3685" s="3">
        <v>41625</v>
      </c>
      <c r="C3685" s="20" t="str">
        <f>VLOOKUP(D3685,Quotas!A:B,2,FALSE)</f>
        <v>Manager 16</v>
      </c>
      <c r="D3685" s="2" t="s">
        <v>132</v>
      </c>
      <c r="E3685" s="22" t="str">
        <f t="shared" si="57"/>
        <v>Q4</v>
      </c>
      <c r="F3685" s="22" t="str">
        <f>VLOOKUP(C3685,Quotas!R:S,2,FALSE)</f>
        <v>SE</v>
      </c>
      <c r="G3685" s="4">
        <v>8975</v>
      </c>
    </row>
    <row r="3686" spans="1:7" x14ac:dyDescent="0.25">
      <c r="A3686" s="2" t="s">
        <v>871</v>
      </c>
      <c r="B3686" s="3">
        <v>41625</v>
      </c>
      <c r="C3686" s="20" t="str">
        <f>VLOOKUP(D3686,Quotas!A:B,2,FALSE)</f>
        <v>Manager 16</v>
      </c>
      <c r="D3686" s="2" t="s">
        <v>132</v>
      </c>
      <c r="E3686" s="22" t="str">
        <f t="shared" si="57"/>
        <v>Q4</v>
      </c>
      <c r="F3686" s="22" t="str">
        <f>VLOOKUP(C3686,Quotas!R:S,2,FALSE)</f>
        <v>SE</v>
      </c>
      <c r="G3686" s="4">
        <v>16000</v>
      </c>
    </row>
    <row r="3687" spans="1:7" x14ac:dyDescent="0.25">
      <c r="A3687" s="2" t="s">
        <v>872</v>
      </c>
      <c r="B3687" s="3">
        <v>41625</v>
      </c>
      <c r="C3687" s="20" t="str">
        <f>VLOOKUP(D3687,Quotas!A:B,2,FALSE)</f>
        <v>Manager 16</v>
      </c>
      <c r="D3687" s="2" t="s">
        <v>133</v>
      </c>
      <c r="E3687" s="22" t="str">
        <f t="shared" si="57"/>
        <v>Q4</v>
      </c>
      <c r="F3687" s="22" t="str">
        <f>VLOOKUP(C3687,Quotas!R:S,2,FALSE)</f>
        <v>SE</v>
      </c>
      <c r="G3687" s="4">
        <v>129040</v>
      </c>
    </row>
    <row r="3688" spans="1:7" x14ac:dyDescent="0.25">
      <c r="A3688" s="2" t="s">
        <v>4274</v>
      </c>
      <c r="B3688" s="3">
        <v>41625</v>
      </c>
      <c r="C3688" s="20" t="str">
        <f>VLOOKUP(D3688,Quotas!A:B,2,FALSE)</f>
        <v>Manager 16</v>
      </c>
      <c r="D3688" s="2" t="s">
        <v>138</v>
      </c>
      <c r="E3688" s="22" t="str">
        <f t="shared" si="57"/>
        <v>Q4</v>
      </c>
      <c r="F3688" s="22" t="str">
        <f>VLOOKUP(C3688,Quotas!R:S,2,FALSE)</f>
        <v>SE</v>
      </c>
      <c r="G3688" s="4">
        <v>38000</v>
      </c>
    </row>
    <row r="3689" spans="1:7" x14ac:dyDescent="0.25">
      <c r="A3689" s="2" t="s">
        <v>2289</v>
      </c>
      <c r="B3689" s="3">
        <v>41625</v>
      </c>
      <c r="C3689" s="20" t="str">
        <f>VLOOKUP(D3689,Quotas!A:B,2,FALSE)</f>
        <v>Manager 9</v>
      </c>
      <c r="D3689" s="2" t="s">
        <v>18</v>
      </c>
      <c r="E3689" s="22" t="str">
        <f t="shared" si="57"/>
        <v>Q4</v>
      </c>
      <c r="F3689" s="22" t="str">
        <f>VLOOKUP(C3689,Quotas!R:S,2,FALSE)</f>
        <v>AU</v>
      </c>
      <c r="G3689" s="4">
        <v>16058.96</v>
      </c>
    </row>
    <row r="3690" spans="1:7" x14ac:dyDescent="0.25">
      <c r="A3690" s="2" t="s">
        <v>2288</v>
      </c>
      <c r="B3690" s="3">
        <v>41625</v>
      </c>
      <c r="C3690" s="20" t="str">
        <f>VLOOKUP(D3690,Quotas!A:B,2,FALSE)</f>
        <v>Manager 9</v>
      </c>
      <c r="D3690" s="2" t="s">
        <v>22</v>
      </c>
      <c r="E3690" s="22" t="str">
        <f t="shared" si="57"/>
        <v>Q4</v>
      </c>
      <c r="F3690" s="22" t="str">
        <f>VLOOKUP(C3690,Quotas!R:S,2,FALSE)</f>
        <v>AU</v>
      </c>
      <c r="G3690" s="4">
        <v>22765.75</v>
      </c>
    </row>
    <row r="3691" spans="1:7" x14ac:dyDescent="0.25">
      <c r="A3691" s="2" t="s">
        <v>2290</v>
      </c>
      <c r="B3691" s="3">
        <v>41625</v>
      </c>
      <c r="C3691" s="20" t="str">
        <f>VLOOKUP(D3691,Quotas!A:B,2,FALSE)</f>
        <v>Manager 9</v>
      </c>
      <c r="D3691" s="2" t="s">
        <v>23</v>
      </c>
      <c r="E3691" s="22" t="str">
        <f t="shared" si="57"/>
        <v>Q4</v>
      </c>
      <c r="F3691" s="22" t="str">
        <f>VLOOKUP(C3691,Quotas!R:S,2,FALSE)</f>
        <v>AU</v>
      </c>
      <c r="G3691" s="4">
        <v>10374</v>
      </c>
    </row>
    <row r="3692" spans="1:7" x14ac:dyDescent="0.25">
      <c r="A3692" s="2" t="s">
        <v>1718</v>
      </c>
      <c r="B3692" s="3">
        <v>41625</v>
      </c>
      <c r="C3692" s="20" t="str">
        <f>VLOOKUP(D3692,Quotas!A:B,2,FALSE)</f>
        <v>Manager 7</v>
      </c>
      <c r="D3692" s="2" t="s">
        <v>26</v>
      </c>
      <c r="E3692" s="22" t="str">
        <f t="shared" si="57"/>
        <v>Q4</v>
      </c>
      <c r="F3692" s="22" t="str">
        <f>VLOOKUP(C3692,Quotas!R:S,2,FALSE)</f>
        <v>AU</v>
      </c>
      <c r="G3692" s="4">
        <v>28990.15</v>
      </c>
    </row>
    <row r="3693" spans="1:7" x14ac:dyDescent="0.25">
      <c r="A3693" s="2" t="s">
        <v>1716</v>
      </c>
      <c r="B3693" s="3">
        <v>41625</v>
      </c>
      <c r="C3693" s="20" t="str">
        <f>VLOOKUP(D3693,Quotas!A:B,2,FALSE)</f>
        <v>Manager 7</v>
      </c>
      <c r="D3693" s="2" t="s">
        <v>28</v>
      </c>
      <c r="E3693" s="22" t="str">
        <f t="shared" si="57"/>
        <v>Q4</v>
      </c>
      <c r="F3693" s="22" t="str">
        <f>VLOOKUP(C3693,Quotas!R:S,2,FALSE)</f>
        <v>AU</v>
      </c>
      <c r="G3693" s="4">
        <v>27538</v>
      </c>
    </row>
    <row r="3694" spans="1:7" x14ac:dyDescent="0.25">
      <c r="A3694" s="2" t="s">
        <v>2829</v>
      </c>
      <c r="B3694" s="3">
        <v>41625</v>
      </c>
      <c r="C3694" s="20" t="str">
        <f>VLOOKUP(D3694,Quotas!A:B,2,FALSE)</f>
        <v>Manager 7</v>
      </c>
      <c r="D3694" s="2" t="s">
        <v>29</v>
      </c>
      <c r="E3694" s="22" t="str">
        <f t="shared" si="57"/>
        <v>Q4</v>
      </c>
      <c r="F3694" s="22" t="str">
        <f>VLOOKUP(C3694,Quotas!R:S,2,FALSE)</f>
        <v>AU</v>
      </c>
      <c r="G3694" s="4">
        <v>3934</v>
      </c>
    </row>
    <row r="3695" spans="1:7" x14ac:dyDescent="0.25">
      <c r="A3695" s="2" t="s">
        <v>1717</v>
      </c>
      <c r="B3695" s="3">
        <v>41625</v>
      </c>
      <c r="C3695" s="20" t="str">
        <f>VLOOKUP(D3695,Quotas!A:B,2,FALSE)</f>
        <v>Manager 7</v>
      </c>
      <c r="D3695" s="2" t="s">
        <v>32</v>
      </c>
      <c r="E3695" s="22" t="str">
        <f t="shared" si="57"/>
        <v>Q4</v>
      </c>
      <c r="F3695" s="22" t="str">
        <f>VLOOKUP(C3695,Quotas!R:S,2,FALSE)</f>
        <v>AU</v>
      </c>
      <c r="G3695" s="4">
        <v>28990.15</v>
      </c>
    </row>
    <row r="3696" spans="1:7" x14ac:dyDescent="0.25">
      <c r="A3696" s="2" t="s">
        <v>2833</v>
      </c>
      <c r="B3696" s="3">
        <v>41625</v>
      </c>
      <c r="C3696" s="20" t="str">
        <f>VLOOKUP(D3696,Quotas!A:B,2,FALSE)</f>
        <v>Manager 13</v>
      </c>
      <c r="D3696" s="2" t="s">
        <v>34</v>
      </c>
      <c r="E3696" s="22" t="str">
        <f t="shared" si="57"/>
        <v>Q4</v>
      </c>
      <c r="F3696" s="22" t="str">
        <f>VLOOKUP(C3696,Quotas!R:S,2,FALSE)</f>
        <v>ST</v>
      </c>
      <c r="G3696" s="4">
        <v>15700</v>
      </c>
    </row>
    <row r="3697" spans="1:7" x14ac:dyDescent="0.25">
      <c r="A3697" s="2" t="s">
        <v>3915</v>
      </c>
      <c r="B3697" s="3">
        <v>41625</v>
      </c>
      <c r="C3697" s="20" t="str">
        <f>VLOOKUP(D3697,Quotas!A:B,2,FALSE)</f>
        <v>Manager 13</v>
      </c>
      <c r="D3697" s="2" t="s">
        <v>37</v>
      </c>
      <c r="E3697" s="22" t="str">
        <f t="shared" si="57"/>
        <v>Q4</v>
      </c>
      <c r="F3697" s="22" t="str">
        <f>VLOOKUP(C3697,Quotas!R:S,2,FALSE)</f>
        <v>ST</v>
      </c>
      <c r="G3697" s="4">
        <v>5394.48</v>
      </c>
    </row>
    <row r="3698" spans="1:7" x14ac:dyDescent="0.25">
      <c r="A3698" s="2" t="s">
        <v>3916</v>
      </c>
      <c r="B3698" s="3">
        <v>41625</v>
      </c>
      <c r="C3698" s="20" t="str">
        <f>VLOOKUP(D3698,Quotas!A:B,2,FALSE)</f>
        <v>Manager 13</v>
      </c>
      <c r="D3698" s="2" t="s">
        <v>37</v>
      </c>
      <c r="E3698" s="22" t="str">
        <f t="shared" si="57"/>
        <v>Q4</v>
      </c>
      <c r="F3698" s="22" t="str">
        <f>VLOOKUP(C3698,Quotas!R:S,2,FALSE)</f>
        <v>ST</v>
      </c>
      <c r="G3698" s="4">
        <v>9180.99</v>
      </c>
    </row>
    <row r="3699" spans="1:7" x14ac:dyDescent="0.25">
      <c r="A3699" s="2" t="s">
        <v>3917</v>
      </c>
      <c r="B3699" s="3">
        <v>41625</v>
      </c>
      <c r="C3699" s="20" t="str">
        <f>VLOOKUP(D3699,Quotas!A:B,2,FALSE)</f>
        <v>Manager 13</v>
      </c>
      <c r="D3699" s="2" t="s">
        <v>37</v>
      </c>
      <c r="E3699" s="22" t="str">
        <f t="shared" si="57"/>
        <v>Q4</v>
      </c>
      <c r="F3699" s="22" t="str">
        <f>VLOOKUP(C3699,Quotas!R:S,2,FALSE)</f>
        <v>ST</v>
      </c>
      <c r="G3699" s="4">
        <v>41496.01</v>
      </c>
    </row>
    <row r="3700" spans="1:7" x14ac:dyDescent="0.25">
      <c r="A3700" s="2" t="s">
        <v>2834</v>
      </c>
      <c r="B3700" s="3">
        <v>41625</v>
      </c>
      <c r="C3700" s="20" t="str">
        <f>VLOOKUP(D3700,Quotas!A:B,2,FALSE)</f>
        <v>Manager 13</v>
      </c>
      <c r="D3700" s="2" t="s">
        <v>38</v>
      </c>
      <c r="E3700" s="22" t="str">
        <f t="shared" si="57"/>
        <v>Q4</v>
      </c>
      <c r="F3700" s="22" t="str">
        <f>VLOOKUP(C3700,Quotas!R:S,2,FALSE)</f>
        <v>ST</v>
      </c>
      <c r="G3700" s="4">
        <v>11463.27</v>
      </c>
    </row>
    <row r="3701" spans="1:7" x14ac:dyDescent="0.25">
      <c r="A3701" s="2" t="s">
        <v>1563</v>
      </c>
      <c r="B3701" s="3">
        <v>41625</v>
      </c>
      <c r="C3701" s="20" t="str">
        <f>VLOOKUP(D3701,Quotas!A:B,2,FALSE)</f>
        <v>Manager 6</v>
      </c>
      <c r="D3701" s="2" t="s">
        <v>40</v>
      </c>
      <c r="E3701" s="22" t="str">
        <f t="shared" si="57"/>
        <v>Q4</v>
      </c>
      <c r="F3701" s="22" t="str">
        <f>VLOOKUP(C3701,Quotas!R:S,2,FALSE)</f>
        <v>AU</v>
      </c>
      <c r="G3701" s="4">
        <v>9600</v>
      </c>
    </row>
    <row r="3702" spans="1:7" x14ac:dyDescent="0.25">
      <c r="A3702" s="2" t="s">
        <v>1284</v>
      </c>
      <c r="B3702" s="3">
        <v>41625</v>
      </c>
      <c r="C3702" s="20" t="str">
        <f>VLOOKUP(D3702,Quotas!A:B,2,FALSE)</f>
        <v>Manager 6</v>
      </c>
      <c r="D3702" s="2" t="s">
        <v>45</v>
      </c>
      <c r="E3702" s="22" t="str">
        <f t="shared" si="57"/>
        <v>Q4</v>
      </c>
      <c r="F3702" s="22" t="str">
        <f>VLOOKUP(C3702,Quotas!R:S,2,FALSE)</f>
        <v>AU</v>
      </c>
      <c r="G3702" s="4">
        <v>21180.25</v>
      </c>
    </row>
    <row r="3703" spans="1:7" x14ac:dyDescent="0.25">
      <c r="A3703" s="2" t="s">
        <v>1285</v>
      </c>
      <c r="B3703" s="3">
        <v>41625</v>
      </c>
      <c r="C3703" s="20" t="str">
        <f>VLOOKUP(D3703,Quotas!A:B,2,FALSE)</f>
        <v>Manager 6</v>
      </c>
      <c r="D3703" s="2" t="s">
        <v>45</v>
      </c>
      <c r="E3703" s="22" t="str">
        <f t="shared" si="57"/>
        <v>Q4</v>
      </c>
      <c r="F3703" s="22" t="str">
        <f>VLOOKUP(C3703,Quotas!R:S,2,FALSE)</f>
        <v>AU</v>
      </c>
      <c r="G3703" s="4">
        <v>8825</v>
      </c>
    </row>
    <row r="3704" spans="1:7" x14ac:dyDescent="0.25">
      <c r="A3704" s="2" t="s">
        <v>1286</v>
      </c>
      <c r="B3704" s="3">
        <v>41625</v>
      </c>
      <c r="C3704" s="20" t="str">
        <f>VLOOKUP(D3704,Quotas!A:B,2,FALSE)</f>
        <v>Manager 6</v>
      </c>
      <c r="D3704" s="2" t="s">
        <v>45</v>
      </c>
      <c r="E3704" s="22" t="str">
        <f t="shared" si="57"/>
        <v>Q4</v>
      </c>
      <c r="F3704" s="22" t="str">
        <f>VLOOKUP(C3704,Quotas!R:S,2,FALSE)</f>
        <v>AU</v>
      </c>
      <c r="G3704" s="4">
        <v>26868.67</v>
      </c>
    </row>
    <row r="3705" spans="1:7" x14ac:dyDescent="0.25">
      <c r="A3705" s="2" t="s">
        <v>3046</v>
      </c>
      <c r="B3705" s="3">
        <v>41625</v>
      </c>
      <c r="C3705" s="20" t="str">
        <f>VLOOKUP(D3705,Quotas!A:B,2,FALSE)</f>
        <v>Manager 13</v>
      </c>
      <c r="D3705" s="2" t="s">
        <v>51</v>
      </c>
      <c r="E3705" s="22" t="str">
        <f t="shared" si="57"/>
        <v>Q4</v>
      </c>
      <c r="F3705" s="22" t="str">
        <f>VLOOKUP(C3705,Quotas!R:S,2,FALSE)</f>
        <v>ST</v>
      </c>
      <c r="G3705" s="4">
        <v>6846.84</v>
      </c>
    </row>
    <row r="3706" spans="1:7" x14ac:dyDescent="0.25">
      <c r="A3706" s="2" t="s">
        <v>3943</v>
      </c>
      <c r="B3706" s="3">
        <v>41625</v>
      </c>
      <c r="C3706" s="20" t="str">
        <f>VLOOKUP(D3706,Quotas!A:B,2,FALSE)</f>
        <v>Manager 13</v>
      </c>
      <c r="D3706" s="2" t="s">
        <v>53</v>
      </c>
      <c r="E3706" s="22" t="str">
        <f t="shared" si="57"/>
        <v>Q4</v>
      </c>
      <c r="F3706" s="22" t="str">
        <f>VLOOKUP(C3706,Quotas!R:S,2,FALSE)</f>
        <v>ST</v>
      </c>
      <c r="G3706" s="4">
        <v>1556.1</v>
      </c>
    </row>
    <row r="3707" spans="1:7" x14ac:dyDescent="0.25">
      <c r="A3707" s="2" t="s">
        <v>3944</v>
      </c>
      <c r="B3707" s="3">
        <v>41625</v>
      </c>
      <c r="C3707" s="20" t="str">
        <f>VLOOKUP(D3707,Quotas!A:B,2,FALSE)</f>
        <v>Manager 13</v>
      </c>
      <c r="D3707" s="2" t="s">
        <v>53</v>
      </c>
      <c r="E3707" s="22" t="str">
        <f t="shared" si="57"/>
        <v>Q4</v>
      </c>
      <c r="F3707" s="22" t="str">
        <f>VLOOKUP(C3707,Quotas!R:S,2,FALSE)</f>
        <v>ST</v>
      </c>
      <c r="G3707" s="4">
        <v>6743.1</v>
      </c>
    </row>
    <row r="3708" spans="1:7" x14ac:dyDescent="0.25">
      <c r="A3708" s="2" t="s">
        <v>3047</v>
      </c>
      <c r="B3708" s="3">
        <v>41625</v>
      </c>
      <c r="C3708" s="20" t="str">
        <f>VLOOKUP(D3708,Quotas!A:B,2,FALSE)</f>
        <v>Manager 13</v>
      </c>
      <c r="D3708" s="2" t="s">
        <v>54</v>
      </c>
      <c r="E3708" s="22" t="str">
        <f t="shared" si="57"/>
        <v>Q4</v>
      </c>
      <c r="F3708" s="22" t="str">
        <f>VLOOKUP(C3708,Quotas!R:S,2,FALSE)</f>
        <v>ST</v>
      </c>
      <c r="G3708" s="4">
        <v>-77805.03</v>
      </c>
    </row>
    <row r="3709" spans="1:7" x14ac:dyDescent="0.25">
      <c r="A3709" s="2" t="s">
        <v>3048</v>
      </c>
      <c r="B3709" s="3">
        <v>41625</v>
      </c>
      <c r="C3709" s="20" t="str">
        <f>VLOOKUP(D3709,Quotas!A:B,2,FALSE)</f>
        <v>Manager 13</v>
      </c>
      <c r="D3709" s="2" t="s">
        <v>54</v>
      </c>
      <c r="E3709" s="22" t="str">
        <f t="shared" si="57"/>
        <v>Q4</v>
      </c>
      <c r="F3709" s="22" t="str">
        <f>VLOOKUP(C3709,Quotas!R:S,2,FALSE)</f>
        <v>ST</v>
      </c>
      <c r="G3709" s="4">
        <v>72477.61</v>
      </c>
    </row>
    <row r="3710" spans="1:7" x14ac:dyDescent="0.25">
      <c r="A3710" s="2" t="s">
        <v>3942</v>
      </c>
      <c r="B3710" s="3">
        <v>41625</v>
      </c>
      <c r="C3710" s="20" t="str">
        <f>VLOOKUP(D3710,Quotas!A:B,2,FALSE)</f>
        <v>Manager 13</v>
      </c>
      <c r="D3710" s="2" t="s">
        <v>55</v>
      </c>
      <c r="E3710" s="22" t="str">
        <f t="shared" si="57"/>
        <v>Q4</v>
      </c>
      <c r="F3710" s="22" t="str">
        <f>VLOOKUP(C3710,Quotas!R:S,2,FALSE)</f>
        <v>ST</v>
      </c>
      <c r="G3710" s="4">
        <v>0</v>
      </c>
    </row>
    <row r="3711" spans="1:7" x14ac:dyDescent="0.25">
      <c r="A3711" s="2" t="s">
        <v>1235</v>
      </c>
      <c r="B3711" s="3">
        <v>41625</v>
      </c>
      <c r="C3711" s="20" t="str">
        <f>VLOOKUP(D3711,Quotas!A:B,2,FALSE)</f>
        <v>Manager 15</v>
      </c>
      <c r="D3711" s="2" t="s">
        <v>62</v>
      </c>
      <c r="E3711" s="22" t="str">
        <f t="shared" si="57"/>
        <v>Q4</v>
      </c>
      <c r="F3711" s="22" t="str">
        <f>VLOOKUP(C3711,Quotas!R:S,2,FALSE)</f>
        <v>AU</v>
      </c>
      <c r="G3711" s="4">
        <v>26412.21</v>
      </c>
    </row>
    <row r="3712" spans="1:7" x14ac:dyDescent="0.25">
      <c r="A3712" s="2" t="s">
        <v>695</v>
      </c>
      <c r="B3712" s="3">
        <v>41625</v>
      </c>
      <c r="C3712" s="20" t="str">
        <f>VLOOKUP(D3712,Quotas!A:B,2,FALSE)</f>
        <v>Manager 5</v>
      </c>
      <c r="D3712" s="2" t="s">
        <v>74</v>
      </c>
      <c r="E3712" s="22" t="str">
        <f t="shared" si="57"/>
        <v>Q4</v>
      </c>
      <c r="F3712" s="22" t="str">
        <f>VLOOKUP(C3712,Quotas!R:S,2,FALSE)</f>
        <v>SE</v>
      </c>
      <c r="G3712" s="4">
        <v>17050</v>
      </c>
    </row>
    <row r="3713" spans="1:7" x14ac:dyDescent="0.25">
      <c r="A3713" s="2" t="s">
        <v>417</v>
      </c>
      <c r="B3713" s="3">
        <v>41625</v>
      </c>
      <c r="C3713" s="20" t="str">
        <f>VLOOKUP(D3713,Quotas!A:B,2,FALSE)</f>
        <v>Manager 3</v>
      </c>
      <c r="D3713" s="2" t="s">
        <v>76</v>
      </c>
      <c r="E3713" s="22" t="str">
        <f t="shared" si="57"/>
        <v>Q4</v>
      </c>
      <c r="F3713" s="22" t="str">
        <f>VLOOKUP(C3713,Quotas!R:S,2,FALSE)</f>
        <v>SE</v>
      </c>
      <c r="G3713" s="4">
        <v>14233.09</v>
      </c>
    </row>
    <row r="3714" spans="1:7" x14ac:dyDescent="0.25">
      <c r="A3714" s="2" t="s">
        <v>418</v>
      </c>
      <c r="B3714" s="3">
        <v>41625</v>
      </c>
      <c r="C3714" s="20" t="str">
        <f>VLOOKUP(D3714,Quotas!A:B,2,FALSE)</f>
        <v>Manager 3</v>
      </c>
      <c r="D3714" s="2" t="s">
        <v>77</v>
      </c>
      <c r="E3714" s="22" t="str">
        <f t="shared" si="57"/>
        <v>Q4</v>
      </c>
      <c r="F3714" s="22" t="str">
        <f>VLOOKUP(C3714,Quotas!R:S,2,FALSE)</f>
        <v>SE</v>
      </c>
      <c r="G3714" s="4">
        <v>8950.81</v>
      </c>
    </row>
    <row r="3715" spans="1:7" x14ac:dyDescent="0.25">
      <c r="A3715" s="2" t="s">
        <v>2648</v>
      </c>
      <c r="B3715" s="3">
        <v>41625</v>
      </c>
      <c r="C3715" s="20" t="str">
        <f>VLOOKUP(D3715,Quotas!A:B,2,FALSE)</f>
        <v>Manager 12</v>
      </c>
      <c r="D3715" s="2" t="s">
        <v>79</v>
      </c>
      <c r="E3715" s="22" t="str">
        <f t="shared" ref="E3715:E3778" si="58">"Q"&amp;ROUNDUP(MONTH(B3715)/3,0)</f>
        <v>Q4</v>
      </c>
      <c r="F3715" s="22" t="str">
        <f>VLOOKUP(C3715,Quotas!R:S,2,FALSE)</f>
        <v>ST</v>
      </c>
      <c r="G3715" s="4">
        <v>7046.38</v>
      </c>
    </row>
    <row r="3716" spans="1:7" x14ac:dyDescent="0.25">
      <c r="A3716" s="2" t="s">
        <v>2761</v>
      </c>
      <c r="B3716" s="3">
        <v>41625</v>
      </c>
      <c r="C3716" s="20" t="str">
        <f>VLOOKUP(D3716,Quotas!A:B,2,FALSE)</f>
        <v>Manager 12</v>
      </c>
      <c r="D3716" s="2" t="s">
        <v>79</v>
      </c>
      <c r="E3716" s="22" t="str">
        <f t="shared" si="58"/>
        <v>Q4</v>
      </c>
      <c r="F3716" s="22" t="str">
        <f>VLOOKUP(C3716,Quotas!R:S,2,FALSE)</f>
        <v>ST</v>
      </c>
      <c r="G3716" s="4">
        <v>6710</v>
      </c>
    </row>
    <row r="3717" spans="1:7" x14ac:dyDescent="0.25">
      <c r="A3717" s="2" t="s">
        <v>2762</v>
      </c>
      <c r="B3717" s="3">
        <v>41625</v>
      </c>
      <c r="C3717" s="20" t="str">
        <f>VLOOKUP(D3717,Quotas!A:B,2,FALSE)</f>
        <v>Manager 12</v>
      </c>
      <c r="D3717" s="2" t="s">
        <v>79</v>
      </c>
      <c r="E3717" s="22" t="str">
        <f t="shared" si="58"/>
        <v>Q4</v>
      </c>
      <c r="F3717" s="22" t="str">
        <f>VLOOKUP(C3717,Quotas!R:S,2,FALSE)</f>
        <v>ST</v>
      </c>
      <c r="G3717" s="4">
        <v>0</v>
      </c>
    </row>
    <row r="3718" spans="1:7" x14ac:dyDescent="0.25">
      <c r="A3718" s="2" t="s">
        <v>2763</v>
      </c>
      <c r="B3718" s="3">
        <v>41625</v>
      </c>
      <c r="C3718" s="20" t="str">
        <f>VLOOKUP(D3718,Quotas!A:B,2,FALSE)</f>
        <v>Manager 12</v>
      </c>
      <c r="D3718" s="2" t="s">
        <v>79</v>
      </c>
      <c r="E3718" s="22" t="str">
        <f t="shared" si="58"/>
        <v>Q4</v>
      </c>
      <c r="F3718" s="22" t="str">
        <f>VLOOKUP(C3718,Quotas!R:S,2,FALSE)</f>
        <v>ST</v>
      </c>
      <c r="G3718" s="4">
        <v>2710</v>
      </c>
    </row>
    <row r="3719" spans="1:7" x14ac:dyDescent="0.25">
      <c r="A3719" s="2" t="s">
        <v>2764</v>
      </c>
      <c r="B3719" s="3">
        <v>41625</v>
      </c>
      <c r="C3719" s="20" t="str">
        <f>VLOOKUP(D3719,Quotas!A:B,2,FALSE)</f>
        <v>Manager 12</v>
      </c>
      <c r="D3719" s="2" t="s">
        <v>79</v>
      </c>
      <c r="E3719" s="22" t="str">
        <f t="shared" si="58"/>
        <v>Q4</v>
      </c>
      <c r="F3719" s="22" t="str">
        <f>VLOOKUP(C3719,Quotas!R:S,2,FALSE)</f>
        <v>ST</v>
      </c>
      <c r="G3719" s="4">
        <v>2000</v>
      </c>
    </row>
    <row r="3720" spans="1:7" x14ac:dyDescent="0.25">
      <c r="A3720" s="2" t="s">
        <v>2765</v>
      </c>
      <c r="B3720" s="3">
        <v>41625</v>
      </c>
      <c r="C3720" s="20" t="str">
        <f>VLOOKUP(D3720,Quotas!A:B,2,FALSE)</f>
        <v>Manager 12</v>
      </c>
      <c r="D3720" s="2" t="s">
        <v>79</v>
      </c>
      <c r="E3720" s="22" t="str">
        <f t="shared" si="58"/>
        <v>Q4</v>
      </c>
      <c r="F3720" s="22" t="str">
        <f>VLOOKUP(C3720,Quotas!R:S,2,FALSE)</f>
        <v>ST</v>
      </c>
      <c r="G3720" s="4">
        <v>12800</v>
      </c>
    </row>
    <row r="3721" spans="1:7" x14ac:dyDescent="0.25">
      <c r="A3721" s="2" t="s">
        <v>3726</v>
      </c>
      <c r="B3721" s="3">
        <v>41625</v>
      </c>
      <c r="C3721" s="20" t="str">
        <f>VLOOKUP(D3721,Quotas!A:B,2,FALSE)</f>
        <v>Manager 14</v>
      </c>
      <c r="D3721" s="2" t="s">
        <v>94</v>
      </c>
      <c r="E3721" s="22" t="str">
        <f t="shared" si="58"/>
        <v>Q4</v>
      </c>
      <c r="F3721" s="22" t="str">
        <f>VLOOKUP(C3721,Quotas!R:S,2,FALSE)</f>
        <v>IN</v>
      </c>
      <c r="G3721" s="4">
        <v>4462.76</v>
      </c>
    </row>
    <row r="3722" spans="1:7" x14ac:dyDescent="0.25">
      <c r="A3722" s="2" t="s">
        <v>1932</v>
      </c>
      <c r="B3722" s="3">
        <v>41626</v>
      </c>
      <c r="C3722" s="20" t="str">
        <f>VLOOKUP(D3722,Quotas!A:B,2,FALSE)</f>
        <v>Manager 14</v>
      </c>
      <c r="D3722" s="2" t="s">
        <v>104</v>
      </c>
      <c r="E3722" s="22" t="str">
        <f t="shared" si="58"/>
        <v>Q4</v>
      </c>
      <c r="F3722" s="22" t="str">
        <f>VLOOKUP(C3722,Quotas!R:S,2,FALSE)</f>
        <v>IN</v>
      </c>
      <c r="G3722" s="4">
        <v>14248</v>
      </c>
    </row>
    <row r="3723" spans="1:7" x14ac:dyDescent="0.25">
      <c r="A3723" s="2" t="s">
        <v>1933</v>
      </c>
      <c r="B3723" s="3">
        <v>41626</v>
      </c>
      <c r="C3723" s="20" t="str">
        <f>VLOOKUP(D3723,Quotas!A:B,2,FALSE)</f>
        <v>Manager 14</v>
      </c>
      <c r="D3723" s="2" t="s">
        <v>104</v>
      </c>
      <c r="E3723" s="22" t="str">
        <f t="shared" si="58"/>
        <v>Q4</v>
      </c>
      <c r="F3723" s="22" t="str">
        <f>VLOOKUP(C3723,Quotas!R:S,2,FALSE)</f>
        <v>IN</v>
      </c>
      <c r="G3723" s="4">
        <v>15272.15</v>
      </c>
    </row>
    <row r="3724" spans="1:7" x14ac:dyDescent="0.25">
      <c r="A3724" s="2" t="s">
        <v>591</v>
      </c>
      <c r="B3724" s="3">
        <v>41626</v>
      </c>
      <c r="C3724" s="20" t="str">
        <f>VLOOKUP(D3724,Quotas!A:B,2,FALSE)</f>
        <v>Manager 4</v>
      </c>
      <c r="D3724" s="2" t="s">
        <v>106</v>
      </c>
      <c r="E3724" s="22" t="str">
        <f t="shared" si="58"/>
        <v>Q4</v>
      </c>
      <c r="F3724" s="22" t="str">
        <f>VLOOKUP(C3724,Quotas!R:S,2,FALSE)</f>
        <v>IN</v>
      </c>
      <c r="G3724" s="4">
        <v>17979.12</v>
      </c>
    </row>
    <row r="3725" spans="1:7" x14ac:dyDescent="0.25">
      <c r="A3725" s="2" t="s">
        <v>803</v>
      </c>
      <c r="B3725" s="3">
        <v>41626</v>
      </c>
      <c r="C3725" s="20" t="str">
        <f>VLOOKUP(D3725,Quotas!A:B,2,FALSE)</f>
        <v>Manager 16</v>
      </c>
      <c r="D3725" s="2" t="s">
        <v>117</v>
      </c>
      <c r="E3725" s="22" t="str">
        <f t="shared" si="58"/>
        <v>Q4</v>
      </c>
      <c r="F3725" s="22" t="str">
        <f>VLOOKUP(C3725,Quotas!R:S,2,FALSE)</f>
        <v>SE</v>
      </c>
      <c r="G3725" s="4">
        <v>-213900</v>
      </c>
    </row>
    <row r="3726" spans="1:7" x14ac:dyDescent="0.25">
      <c r="A3726" s="2" t="s">
        <v>804</v>
      </c>
      <c r="B3726" s="3">
        <v>41626</v>
      </c>
      <c r="C3726" s="20" t="str">
        <f>VLOOKUP(D3726,Quotas!A:B,2,FALSE)</f>
        <v>Manager 16</v>
      </c>
      <c r="D3726" s="2" t="s">
        <v>117</v>
      </c>
      <c r="E3726" s="22" t="str">
        <f t="shared" si="58"/>
        <v>Q4</v>
      </c>
      <c r="F3726" s="22" t="str">
        <f>VLOOKUP(C3726,Quotas!R:S,2,FALSE)</f>
        <v>SE</v>
      </c>
      <c r="G3726" s="4">
        <v>48300</v>
      </c>
    </row>
    <row r="3727" spans="1:7" x14ac:dyDescent="0.25">
      <c r="A3727" s="2" t="s">
        <v>187</v>
      </c>
      <c r="B3727" s="3">
        <v>41626</v>
      </c>
      <c r="C3727" s="20" t="str">
        <f>VLOOKUP(D3727,Quotas!A:B,2,FALSE)</f>
        <v>Manager 5</v>
      </c>
      <c r="D3727" s="2" t="s">
        <v>120</v>
      </c>
      <c r="E3727" s="22" t="str">
        <f t="shared" si="58"/>
        <v>Q4</v>
      </c>
      <c r="F3727" s="22" t="str">
        <f>VLOOKUP(C3727,Quotas!R:S,2,FALSE)</f>
        <v>SE</v>
      </c>
      <c r="G3727" s="4">
        <v>12382.09</v>
      </c>
    </row>
    <row r="3728" spans="1:7" x14ac:dyDescent="0.25">
      <c r="A3728" s="2" t="s">
        <v>928</v>
      </c>
      <c r="B3728" s="3">
        <v>41626</v>
      </c>
      <c r="C3728" s="20" t="str">
        <f>VLOOKUP(D3728,Quotas!A:B,2,FALSE)</f>
        <v>Manager 5</v>
      </c>
      <c r="D3728" s="2" t="s">
        <v>121</v>
      </c>
      <c r="E3728" s="22" t="str">
        <f t="shared" si="58"/>
        <v>Q4</v>
      </c>
      <c r="F3728" s="22" t="str">
        <f>VLOOKUP(C3728,Quotas!R:S,2,FALSE)</f>
        <v>SE</v>
      </c>
      <c r="G3728" s="4">
        <v>8700</v>
      </c>
    </row>
    <row r="3729" spans="1:7" x14ac:dyDescent="0.25">
      <c r="A3729" s="2" t="s">
        <v>186</v>
      </c>
      <c r="B3729" s="3">
        <v>41626</v>
      </c>
      <c r="C3729" s="20" t="str">
        <f>VLOOKUP(D3729,Quotas!A:B,2,FALSE)</f>
        <v>Manager 5</v>
      </c>
      <c r="D3729" s="2" t="s">
        <v>122</v>
      </c>
      <c r="E3729" s="22" t="str">
        <f t="shared" si="58"/>
        <v>Q4</v>
      </c>
      <c r="F3729" s="22" t="str">
        <f>VLOOKUP(C3729,Quotas!R:S,2,FALSE)</f>
        <v>SE</v>
      </c>
      <c r="G3729" s="4">
        <v>84200</v>
      </c>
    </row>
    <row r="3730" spans="1:7" x14ac:dyDescent="0.25">
      <c r="A3730" s="2" t="s">
        <v>2295</v>
      </c>
      <c r="B3730" s="3">
        <v>41626</v>
      </c>
      <c r="C3730" s="20" t="str">
        <f>VLOOKUP(D3730,Quotas!A:B,2,FALSE)</f>
        <v>Manager 9</v>
      </c>
      <c r="D3730" s="2" t="s">
        <v>15</v>
      </c>
      <c r="E3730" s="22" t="str">
        <f t="shared" si="58"/>
        <v>Q4</v>
      </c>
      <c r="F3730" s="22" t="str">
        <f>VLOOKUP(C3730,Quotas!R:S,2,FALSE)</f>
        <v>AU</v>
      </c>
      <c r="G3730" s="4">
        <v>21941.02</v>
      </c>
    </row>
    <row r="3731" spans="1:7" x14ac:dyDescent="0.25">
      <c r="A3731" s="2" t="s">
        <v>808</v>
      </c>
      <c r="B3731" s="3">
        <v>41626</v>
      </c>
      <c r="C3731" s="20" t="str">
        <f>VLOOKUP(D3731,Quotas!A:B,2,FALSE)</f>
        <v>Manager 5</v>
      </c>
      <c r="D3731" s="2" t="s">
        <v>127</v>
      </c>
      <c r="E3731" s="22" t="str">
        <f t="shared" si="58"/>
        <v>Q4</v>
      </c>
      <c r="F3731" s="22" t="str">
        <f>VLOOKUP(C3731,Quotas!R:S,2,FALSE)</f>
        <v>SE</v>
      </c>
      <c r="G3731" s="4">
        <v>13654.2</v>
      </c>
    </row>
    <row r="3732" spans="1:7" x14ac:dyDescent="0.25">
      <c r="A3732" s="2" t="s">
        <v>873</v>
      </c>
      <c r="B3732" s="3">
        <v>41626</v>
      </c>
      <c r="C3732" s="20" t="str">
        <f>VLOOKUP(D3732,Quotas!A:B,2,FALSE)</f>
        <v>Manager 16</v>
      </c>
      <c r="D3732" s="2" t="s">
        <v>133</v>
      </c>
      <c r="E3732" s="22" t="str">
        <f t="shared" si="58"/>
        <v>Q4</v>
      </c>
      <c r="F3732" s="22" t="str">
        <f>VLOOKUP(C3732,Quotas!R:S,2,FALSE)</f>
        <v>SE</v>
      </c>
      <c r="G3732" s="4">
        <v>122910</v>
      </c>
    </row>
    <row r="3733" spans="1:7" x14ac:dyDescent="0.25">
      <c r="A3733" s="2" t="s">
        <v>3634</v>
      </c>
      <c r="B3733" s="3">
        <v>41626</v>
      </c>
      <c r="C3733" s="20" t="str">
        <f>VLOOKUP(D3733,Quotas!A:B,2,FALSE)</f>
        <v>Manager 16</v>
      </c>
      <c r="D3733" s="2" t="s">
        <v>134</v>
      </c>
      <c r="E3733" s="22" t="str">
        <f t="shared" si="58"/>
        <v>Q4</v>
      </c>
      <c r="F3733" s="22" t="str">
        <f>VLOOKUP(C3733,Quotas!R:S,2,FALSE)</f>
        <v>SE</v>
      </c>
      <c r="G3733" s="4">
        <v>11375</v>
      </c>
    </row>
    <row r="3734" spans="1:7" x14ac:dyDescent="0.25">
      <c r="A3734" s="2" t="s">
        <v>2292</v>
      </c>
      <c r="B3734" s="3">
        <v>41626</v>
      </c>
      <c r="C3734" s="20" t="str">
        <f>VLOOKUP(D3734,Quotas!A:B,2,FALSE)</f>
        <v>Manager 9</v>
      </c>
      <c r="D3734" s="2" t="s">
        <v>16</v>
      </c>
      <c r="E3734" s="22" t="str">
        <f t="shared" si="58"/>
        <v>Q4</v>
      </c>
      <c r="F3734" s="22" t="str">
        <f>VLOOKUP(C3734,Quotas!R:S,2,FALSE)</f>
        <v>AU</v>
      </c>
      <c r="G3734" s="4">
        <v>7189.18</v>
      </c>
    </row>
    <row r="3735" spans="1:7" x14ac:dyDescent="0.25">
      <c r="A3735" s="2" t="s">
        <v>1032</v>
      </c>
      <c r="B3735" s="3">
        <v>41626</v>
      </c>
      <c r="C3735" s="20" t="str">
        <f>VLOOKUP(D3735,Quotas!A:B,2,FALSE)</f>
        <v>Manager 16</v>
      </c>
      <c r="D3735" s="2" t="s">
        <v>140</v>
      </c>
      <c r="E3735" s="22" t="str">
        <f t="shared" si="58"/>
        <v>Q4</v>
      </c>
      <c r="F3735" s="22" t="str">
        <f>VLOOKUP(C3735,Quotas!R:S,2,FALSE)</f>
        <v>SE</v>
      </c>
      <c r="G3735" s="4">
        <v>1321.8</v>
      </c>
    </row>
    <row r="3736" spans="1:7" x14ac:dyDescent="0.25">
      <c r="A3736" s="2" t="s">
        <v>2294</v>
      </c>
      <c r="B3736" s="3">
        <v>41626</v>
      </c>
      <c r="C3736" s="20" t="str">
        <f>VLOOKUP(D3736,Quotas!A:B,2,FALSE)</f>
        <v>Manager 9</v>
      </c>
      <c r="D3736" s="2" t="s">
        <v>19</v>
      </c>
      <c r="E3736" s="22" t="str">
        <f t="shared" si="58"/>
        <v>Q4</v>
      </c>
      <c r="F3736" s="22" t="str">
        <f>VLOOKUP(C3736,Quotas!R:S,2,FALSE)</f>
        <v>AU</v>
      </c>
      <c r="G3736" s="4">
        <v>19606.87</v>
      </c>
    </row>
    <row r="3737" spans="1:7" x14ac:dyDescent="0.25">
      <c r="A3737" s="2" t="s">
        <v>2296</v>
      </c>
      <c r="B3737" s="3">
        <v>41626</v>
      </c>
      <c r="C3737" s="20" t="str">
        <f>VLOOKUP(D3737,Quotas!A:B,2,FALSE)</f>
        <v>Manager 9</v>
      </c>
      <c r="D3737" s="2" t="s">
        <v>19</v>
      </c>
      <c r="E3737" s="22" t="str">
        <f t="shared" si="58"/>
        <v>Q4</v>
      </c>
      <c r="F3737" s="22" t="str">
        <f>VLOOKUP(C3737,Quotas!R:S,2,FALSE)</f>
        <v>AU</v>
      </c>
      <c r="G3737" s="4">
        <v>9907.17</v>
      </c>
    </row>
    <row r="3738" spans="1:7" x14ac:dyDescent="0.25">
      <c r="A3738" s="2" t="s">
        <v>2291</v>
      </c>
      <c r="B3738" s="3">
        <v>41626</v>
      </c>
      <c r="C3738" s="20" t="str">
        <f>VLOOKUP(D3738,Quotas!A:B,2,FALSE)</f>
        <v>Manager 9</v>
      </c>
      <c r="D3738" s="2" t="s">
        <v>21</v>
      </c>
      <c r="E3738" s="22" t="str">
        <f t="shared" si="58"/>
        <v>Q4</v>
      </c>
      <c r="F3738" s="22" t="str">
        <f>VLOOKUP(C3738,Quotas!R:S,2,FALSE)</f>
        <v>AU</v>
      </c>
      <c r="G3738" s="4">
        <v>53452.05</v>
      </c>
    </row>
    <row r="3739" spans="1:7" x14ac:dyDescent="0.25">
      <c r="A3739" s="2" t="s">
        <v>2293</v>
      </c>
      <c r="B3739" s="3">
        <v>41626</v>
      </c>
      <c r="C3739" s="20" t="str">
        <f>VLOOKUP(D3739,Quotas!A:B,2,FALSE)</f>
        <v>Manager 9</v>
      </c>
      <c r="D3739" s="2" t="s">
        <v>21</v>
      </c>
      <c r="E3739" s="22" t="str">
        <f t="shared" si="58"/>
        <v>Q4</v>
      </c>
      <c r="F3739" s="22" t="str">
        <f>VLOOKUP(C3739,Quotas!R:S,2,FALSE)</f>
        <v>AU</v>
      </c>
      <c r="G3739" s="4">
        <v>50791.12</v>
      </c>
    </row>
    <row r="3740" spans="1:7" x14ac:dyDescent="0.25">
      <c r="A3740" s="2" t="s">
        <v>1720</v>
      </c>
      <c r="B3740" s="3">
        <v>41626</v>
      </c>
      <c r="C3740" s="20" t="str">
        <f>VLOOKUP(D3740,Quotas!A:B,2,FALSE)</f>
        <v>Manager 7</v>
      </c>
      <c r="D3740" s="2" t="s">
        <v>26</v>
      </c>
      <c r="E3740" s="22" t="str">
        <f t="shared" si="58"/>
        <v>Q4</v>
      </c>
      <c r="F3740" s="22" t="str">
        <f>VLOOKUP(C3740,Quotas!R:S,2,FALSE)</f>
        <v>AU</v>
      </c>
      <c r="G3740" s="4">
        <v>35375.35</v>
      </c>
    </row>
    <row r="3741" spans="1:7" x14ac:dyDescent="0.25">
      <c r="A3741" s="2" t="s">
        <v>1721</v>
      </c>
      <c r="B3741" s="3">
        <v>41626</v>
      </c>
      <c r="C3741" s="20" t="str">
        <f>VLOOKUP(D3741,Quotas!A:B,2,FALSE)</f>
        <v>Manager 7</v>
      </c>
      <c r="D3741" s="2" t="s">
        <v>31</v>
      </c>
      <c r="E3741" s="22" t="str">
        <f t="shared" si="58"/>
        <v>Q4</v>
      </c>
      <c r="F3741" s="22" t="str">
        <f>VLOOKUP(C3741,Quotas!R:S,2,FALSE)</f>
        <v>AU</v>
      </c>
      <c r="G3741" s="4">
        <v>15561.01</v>
      </c>
    </row>
    <row r="3742" spans="1:7" x14ac:dyDescent="0.25">
      <c r="A3742" s="2" t="s">
        <v>1719</v>
      </c>
      <c r="B3742" s="3">
        <v>41626</v>
      </c>
      <c r="C3742" s="20" t="str">
        <f>VLOOKUP(D3742,Quotas!A:B,2,FALSE)</f>
        <v>Manager 7</v>
      </c>
      <c r="D3742" s="2" t="s">
        <v>32</v>
      </c>
      <c r="E3742" s="22" t="str">
        <f t="shared" si="58"/>
        <v>Q4</v>
      </c>
      <c r="F3742" s="22" t="str">
        <f>VLOOKUP(C3742,Quotas!R:S,2,FALSE)</f>
        <v>AU</v>
      </c>
      <c r="G3742" s="4">
        <v>33840</v>
      </c>
    </row>
    <row r="3743" spans="1:7" x14ac:dyDescent="0.25">
      <c r="A3743" s="2" t="s">
        <v>2990</v>
      </c>
      <c r="B3743" s="3">
        <v>41626</v>
      </c>
      <c r="C3743" s="20" t="str">
        <f>VLOOKUP(D3743,Quotas!A:B,2,FALSE)</f>
        <v>Manager 13</v>
      </c>
      <c r="D3743" s="2" t="s">
        <v>35</v>
      </c>
      <c r="E3743" s="22" t="str">
        <f t="shared" si="58"/>
        <v>Q4</v>
      </c>
      <c r="F3743" s="22" t="str">
        <f>VLOOKUP(C3743,Quotas!R:S,2,FALSE)</f>
        <v>ST</v>
      </c>
      <c r="G3743" s="4">
        <v>9336.6</v>
      </c>
    </row>
    <row r="3744" spans="1:7" x14ac:dyDescent="0.25">
      <c r="A3744" s="2" t="s">
        <v>1533</v>
      </c>
      <c r="B3744" s="3">
        <v>41626</v>
      </c>
      <c r="C3744" s="20" t="str">
        <f>VLOOKUP(D3744,Quotas!A:B,2,FALSE)</f>
        <v>Manager 2</v>
      </c>
      <c r="D3744" s="2" t="s">
        <v>6</v>
      </c>
      <c r="E3744" s="22" t="str">
        <f t="shared" si="58"/>
        <v>Q4</v>
      </c>
      <c r="F3744" s="22" t="str">
        <f>VLOOKUP(C3744,Quotas!R:S,2,FALSE)</f>
        <v>AU</v>
      </c>
      <c r="G3744" s="4">
        <v>6011.74</v>
      </c>
    </row>
    <row r="3745" spans="1:7" x14ac:dyDescent="0.25">
      <c r="A3745" s="2" t="s">
        <v>1564</v>
      </c>
      <c r="B3745" s="3">
        <v>41626</v>
      </c>
      <c r="C3745" s="20" t="str">
        <f>VLOOKUP(D3745,Quotas!A:B,2,FALSE)</f>
        <v>Manager 6</v>
      </c>
      <c r="D3745" s="2" t="s">
        <v>40</v>
      </c>
      <c r="E3745" s="22" t="str">
        <f t="shared" si="58"/>
        <v>Q4</v>
      </c>
      <c r="F3745" s="22" t="str">
        <f>VLOOKUP(C3745,Quotas!R:S,2,FALSE)</f>
        <v>AU</v>
      </c>
      <c r="G3745" s="4">
        <v>7850</v>
      </c>
    </row>
    <row r="3746" spans="1:7" x14ac:dyDescent="0.25">
      <c r="A3746" s="2" t="s">
        <v>1565</v>
      </c>
      <c r="B3746" s="3">
        <v>41626</v>
      </c>
      <c r="C3746" s="20" t="str">
        <f>VLOOKUP(D3746,Quotas!A:B,2,FALSE)</f>
        <v>Manager 6</v>
      </c>
      <c r="D3746" s="2" t="s">
        <v>40</v>
      </c>
      <c r="E3746" s="22" t="str">
        <f t="shared" si="58"/>
        <v>Q4</v>
      </c>
      <c r="F3746" s="22" t="str">
        <f>VLOOKUP(C3746,Quotas!R:S,2,FALSE)</f>
        <v>AU</v>
      </c>
      <c r="G3746" s="4">
        <v>0</v>
      </c>
    </row>
    <row r="3747" spans="1:7" x14ac:dyDescent="0.25">
      <c r="A3747" s="2" t="s">
        <v>3495</v>
      </c>
      <c r="B3747" s="3">
        <v>41626</v>
      </c>
      <c r="C3747" s="20" t="str">
        <f>VLOOKUP(D3747,Quotas!A:B,2,FALSE)</f>
        <v>Manager 6</v>
      </c>
      <c r="D3747" s="2" t="s">
        <v>41</v>
      </c>
      <c r="E3747" s="22" t="str">
        <f t="shared" si="58"/>
        <v>Q4</v>
      </c>
      <c r="F3747" s="22" t="str">
        <f>VLOOKUP(C3747,Quotas!R:S,2,FALSE)</f>
        <v>AU</v>
      </c>
      <c r="G3747" s="4">
        <v>0</v>
      </c>
    </row>
    <row r="3748" spans="1:7" x14ac:dyDescent="0.25">
      <c r="A3748" s="2" t="s">
        <v>3496</v>
      </c>
      <c r="B3748" s="3">
        <v>41626</v>
      </c>
      <c r="C3748" s="20" t="str">
        <f>VLOOKUP(D3748,Quotas!A:B,2,FALSE)</f>
        <v>Manager 6</v>
      </c>
      <c r="D3748" s="2" t="s">
        <v>41</v>
      </c>
      <c r="E3748" s="22" t="str">
        <f t="shared" si="58"/>
        <v>Q4</v>
      </c>
      <c r="F3748" s="22" t="str">
        <f>VLOOKUP(C3748,Quotas!R:S,2,FALSE)</f>
        <v>AU</v>
      </c>
      <c r="G3748" s="4">
        <v>26453.71</v>
      </c>
    </row>
    <row r="3749" spans="1:7" x14ac:dyDescent="0.25">
      <c r="A3749" s="2" t="s">
        <v>1287</v>
      </c>
      <c r="B3749" s="3">
        <v>41626</v>
      </c>
      <c r="C3749" s="20" t="str">
        <f>VLOOKUP(D3749,Quotas!A:B,2,FALSE)</f>
        <v>Manager 6</v>
      </c>
      <c r="D3749" s="2" t="s">
        <v>44</v>
      </c>
      <c r="E3749" s="22" t="str">
        <f t="shared" si="58"/>
        <v>Q4</v>
      </c>
      <c r="F3749" s="22" t="str">
        <f>VLOOKUP(C3749,Quotas!R:S,2,FALSE)</f>
        <v>AU</v>
      </c>
      <c r="G3749" s="4">
        <v>34120.1</v>
      </c>
    </row>
    <row r="3750" spans="1:7" x14ac:dyDescent="0.25">
      <c r="A3750" s="2" t="s">
        <v>1288</v>
      </c>
      <c r="B3750" s="3">
        <v>41626</v>
      </c>
      <c r="C3750" s="20" t="str">
        <f>VLOOKUP(D3750,Quotas!A:B,2,FALSE)</f>
        <v>Manager 6</v>
      </c>
      <c r="D3750" s="2" t="s">
        <v>44</v>
      </c>
      <c r="E3750" s="22" t="str">
        <f t="shared" si="58"/>
        <v>Q4</v>
      </c>
      <c r="F3750" s="22" t="str">
        <f>VLOOKUP(C3750,Quotas!R:S,2,FALSE)</f>
        <v>AU</v>
      </c>
      <c r="G3750" s="4">
        <v>36309.01</v>
      </c>
    </row>
    <row r="3751" spans="1:7" x14ac:dyDescent="0.25">
      <c r="A3751" s="2" t="s">
        <v>1290</v>
      </c>
      <c r="B3751" s="3">
        <v>41626</v>
      </c>
      <c r="C3751" s="20" t="str">
        <f>VLOOKUP(D3751,Quotas!A:B,2,FALSE)</f>
        <v>Manager 6</v>
      </c>
      <c r="D3751" s="2" t="s">
        <v>45</v>
      </c>
      <c r="E3751" s="22" t="str">
        <f t="shared" si="58"/>
        <v>Q4</v>
      </c>
      <c r="F3751" s="22" t="str">
        <f>VLOOKUP(C3751,Quotas!R:S,2,FALSE)</f>
        <v>AU</v>
      </c>
      <c r="G3751" s="4">
        <v>14004.9</v>
      </c>
    </row>
    <row r="3752" spans="1:7" x14ac:dyDescent="0.25">
      <c r="A3752" s="2" t="s">
        <v>1289</v>
      </c>
      <c r="B3752" s="3">
        <v>41626</v>
      </c>
      <c r="C3752" s="20" t="str">
        <f>VLOOKUP(D3752,Quotas!A:B,2,FALSE)</f>
        <v>Manager 6</v>
      </c>
      <c r="D3752" s="2" t="s">
        <v>47</v>
      </c>
      <c r="E3752" s="22" t="str">
        <f t="shared" si="58"/>
        <v>Q4</v>
      </c>
      <c r="F3752" s="22" t="str">
        <f>VLOOKUP(C3752,Quotas!R:S,2,FALSE)</f>
        <v>AU</v>
      </c>
      <c r="G3752" s="4">
        <v>147310.85</v>
      </c>
    </row>
    <row r="3753" spans="1:7" x14ac:dyDescent="0.25">
      <c r="A3753" s="2" t="s">
        <v>3401</v>
      </c>
      <c r="B3753" s="3">
        <v>41626</v>
      </c>
      <c r="C3753" s="20" t="str">
        <f>VLOOKUP(D3753,Quotas!A:B,2,FALSE)</f>
        <v>Manager 13</v>
      </c>
      <c r="D3753" s="2" t="s">
        <v>50</v>
      </c>
      <c r="E3753" s="22" t="str">
        <f t="shared" si="58"/>
        <v>Q4</v>
      </c>
      <c r="F3753" s="22" t="str">
        <f>VLOOKUP(C3753,Quotas!R:S,2,FALSE)</f>
        <v>ST</v>
      </c>
      <c r="G3753" s="4">
        <v>27403.32</v>
      </c>
    </row>
    <row r="3754" spans="1:7" x14ac:dyDescent="0.25">
      <c r="A3754" s="2" t="s">
        <v>3050</v>
      </c>
      <c r="B3754" s="3">
        <v>41626</v>
      </c>
      <c r="C3754" s="20" t="str">
        <f>VLOOKUP(D3754,Quotas!A:B,2,FALSE)</f>
        <v>Manager 13</v>
      </c>
      <c r="D3754" s="2" t="s">
        <v>51</v>
      </c>
      <c r="E3754" s="22" t="str">
        <f t="shared" si="58"/>
        <v>Q4</v>
      </c>
      <c r="F3754" s="22" t="str">
        <f>VLOOKUP(C3754,Quotas!R:S,2,FALSE)</f>
        <v>ST</v>
      </c>
      <c r="G3754" s="4">
        <v>6224.4</v>
      </c>
    </row>
    <row r="3755" spans="1:7" x14ac:dyDescent="0.25">
      <c r="A3755" s="2" t="s">
        <v>3051</v>
      </c>
      <c r="B3755" s="3">
        <v>41626</v>
      </c>
      <c r="C3755" s="20" t="str">
        <f>VLOOKUP(D3755,Quotas!A:B,2,FALSE)</f>
        <v>Manager 13</v>
      </c>
      <c r="D3755" s="2" t="s">
        <v>51</v>
      </c>
      <c r="E3755" s="22" t="str">
        <f t="shared" si="58"/>
        <v>Q4</v>
      </c>
      <c r="F3755" s="22" t="str">
        <f>VLOOKUP(C3755,Quotas!R:S,2,FALSE)</f>
        <v>ST</v>
      </c>
      <c r="G3755" s="4">
        <v>-16689.8</v>
      </c>
    </row>
    <row r="3756" spans="1:7" x14ac:dyDescent="0.25">
      <c r="A3756" s="2" t="s">
        <v>3052</v>
      </c>
      <c r="B3756" s="3">
        <v>41626</v>
      </c>
      <c r="C3756" s="20" t="str">
        <f>VLOOKUP(D3756,Quotas!A:B,2,FALSE)</f>
        <v>Manager 13</v>
      </c>
      <c r="D3756" s="2" t="s">
        <v>51</v>
      </c>
      <c r="E3756" s="22" t="str">
        <f t="shared" si="58"/>
        <v>Q4</v>
      </c>
      <c r="F3756" s="22" t="str">
        <f>VLOOKUP(C3756,Quotas!R:S,2,FALSE)</f>
        <v>ST</v>
      </c>
      <c r="G3756" s="4">
        <v>15720.04</v>
      </c>
    </row>
    <row r="3757" spans="1:7" x14ac:dyDescent="0.25">
      <c r="A3757" s="2" t="s">
        <v>3946</v>
      </c>
      <c r="B3757" s="3">
        <v>41626</v>
      </c>
      <c r="C3757" s="20" t="str">
        <f>VLOOKUP(D3757,Quotas!A:B,2,FALSE)</f>
        <v>Manager 13</v>
      </c>
      <c r="D3757" s="2" t="s">
        <v>53</v>
      </c>
      <c r="E3757" s="22" t="str">
        <f t="shared" si="58"/>
        <v>Q4</v>
      </c>
      <c r="F3757" s="22" t="str">
        <f>VLOOKUP(C3757,Quotas!R:S,2,FALSE)</f>
        <v>ST</v>
      </c>
      <c r="G3757" s="4">
        <v>259.35000000000002</v>
      </c>
    </row>
    <row r="3758" spans="1:7" x14ac:dyDescent="0.25">
      <c r="A3758" s="2" t="s">
        <v>3049</v>
      </c>
      <c r="B3758" s="3">
        <v>41626</v>
      </c>
      <c r="C3758" s="20" t="str">
        <f>VLOOKUP(D3758,Quotas!A:B,2,FALSE)</f>
        <v>Manager 13</v>
      </c>
      <c r="D3758" s="2" t="s">
        <v>54</v>
      </c>
      <c r="E3758" s="22" t="str">
        <f t="shared" si="58"/>
        <v>Q4</v>
      </c>
      <c r="F3758" s="22" t="str">
        <f>VLOOKUP(C3758,Quotas!R:S,2,FALSE)</f>
        <v>ST</v>
      </c>
      <c r="G3758" s="4">
        <v>0</v>
      </c>
    </row>
    <row r="3759" spans="1:7" x14ac:dyDescent="0.25">
      <c r="A3759" s="2" t="s">
        <v>3945</v>
      </c>
      <c r="B3759" s="3">
        <v>41626</v>
      </c>
      <c r="C3759" s="20" t="str">
        <f>VLOOKUP(D3759,Quotas!A:B,2,FALSE)</f>
        <v>Manager 13</v>
      </c>
      <c r="D3759" s="2" t="s">
        <v>55</v>
      </c>
      <c r="E3759" s="22" t="str">
        <f t="shared" si="58"/>
        <v>Q4</v>
      </c>
      <c r="F3759" s="22" t="str">
        <f>VLOOKUP(C3759,Quotas!R:S,2,FALSE)</f>
        <v>ST</v>
      </c>
      <c r="G3759" s="4">
        <v>1296.75</v>
      </c>
    </row>
    <row r="3760" spans="1:7" x14ac:dyDescent="0.25">
      <c r="A3760" s="2" t="s">
        <v>3947</v>
      </c>
      <c r="B3760" s="3">
        <v>41626</v>
      </c>
      <c r="C3760" s="20" t="str">
        <f>VLOOKUP(D3760,Quotas!A:B,2,FALSE)</f>
        <v>Manager 13</v>
      </c>
      <c r="D3760" s="2" t="s">
        <v>55</v>
      </c>
      <c r="E3760" s="22" t="str">
        <f t="shared" si="58"/>
        <v>Q4</v>
      </c>
      <c r="F3760" s="22" t="str">
        <f>VLOOKUP(C3760,Quotas!R:S,2,FALSE)</f>
        <v>ST</v>
      </c>
      <c r="G3760" s="4">
        <v>0</v>
      </c>
    </row>
    <row r="3761" spans="1:7" x14ac:dyDescent="0.25">
      <c r="A3761" s="2" t="s">
        <v>4263</v>
      </c>
      <c r="B3761" s="3">
        <v>41626</v>
      </c>
      <c r="C3761" s="20" t="str">
        <f>VLOOKUP(D3761,Quotas!A:B,2,FALSE)</f>
        <v>Manager 15</v>
      </c>
      <c r="D3761" s="2" t="s">
        <v>60</v>
      </c>
      <c r="E3761" s="22" t="str">
        <f t="shared" si="58"/>
        <v>Q4</v>
      </c>
      <c r="F3761" s="22" t="str">
        <f>VLOOKUP(C3761,Quotas!R:S,2,FALSE)</f>
        <v>AU</v>
      </c>
      <c r="G3761" s="4">
        <v>21500</v>
      </c>
    </row>
    <row r="3762" spans="1:7" x14ac:dyDescent="0.25">
      <c r="A3762" s="2" t="s">
        <v>1236</v>
      </c>
      <c r="B3762" s="3">
        <v>41626</v>
      </c>
      <c r="C3762" s="20" t="str">
        <f>VLOOKUP(D3762,Quotas!A:B,2,FALSE)</f>
        <v>Manager 15</v>
      </c>
      <c r="D3762" s="2" t="s">
        <v>62</v>
      </c>
      <c r="E3762" s="22" t="str">
        <f t="shared" si="58"/>
        <v>Q4</v>
      </c>
      <c r="F3762" s="22" t="str">
        <f>VLOOKUP(C3762,Quotas!R:S,2,FALSE)</f>
        <v>AU</v>
      </c>
      <c r="G3762" s="4">
        <v>1556.1</v>
      </c>
    </row>
    <row r="3763" spans="1:7" x14ac:dyDescent="0.25">
      <c r="A3763" s="2" t="s">
        <v>3522</v>
      </c>
      <c r="B3763" s="3">
        <v>41626</v>
      </c>
      <c r="C3763" s="20" t="str">
        <f>VLOOKUP(D3763,Quotas!A:B,2,FALSE)</f>
        <v>Manager 5</v>
      </c>
      <c r="D3763" s="2" t="s">
        <v>68</v>
      </c>
      <c r="E3763" s="22" t="str">
        <f t="shared" si="58"/>
        <v>Q4</v>
      </c>
      <c r="F3763" s="22" t="str">
        <f>VLOOKUP(C3763,Quotas!R:S,2,FALSE)</f>
        <v>SE</v>
      </c>
      <c r="G3763" s="4">
        <v>7900</v>
      </c>
    </row>
    <row r="3764" spans="1:7" x14ac:dyDescent="0.25">
      <c r="A3764" s="2" t="s">
        <v>3523</v>
      </c>
      <c r="B3764" s="3">
        <v>41626</v>
      </c>
      <c r="C3764" s="20" t="str">
        <f>VLOOKUP(D3764,Quotas!A:B,2,FALSE)</f>
        <v>Manager 5</v>
      </c>
      <c r="D3764" s="2" t="s">
        <v>68</v>
      </c>
      <c r="E3764" s="22" t="str">
        <f t="shared" si="58"/>
        <v>Q4</v>
      </c>
      <c r="F3764" s="22" t="str">
        <f>VLOOKUP(C3764,Quotas!R:S,2,FALSE)</f>
        <v>SE</v>
      </c>
      <c r="G3764" s="4">
        <v>24400</v>
      </c>
    </row>
    <row r="3765" spans="1:7" x14ac:dyDescent="0.25">
      <c r="A3765" s="2" t="s">
        <v>419</v>
      </c>
      <c r="B3765" s="3">
        <v>41626</v>
      </c>
      <c r="C3765" s="20" t="str">
        <f>VLOOKUP(D3765,Quotas!A:B,2,FALSE)</f>
        <v>Manager 3</v>
      </c>
      <c r="D3765" s="2" t="s">
        <v>76</v>
      </c>
      <c r="E3765" s="22" t="str">
        <f t="shared" si="58"/>
        <v>Q4</v>
      </c>
      <c r="F3765" s="22" t="str">
        <f>VLOOKUP(C3765,Quotas!R:S,2,FALSE)</f>
        <v>SE</v>
      </c>
      <c r="G3765" s="4">
        <v>5913.75</v>
      </c>
    </row>
    <row r="3766" spans="1:7" x14ac:dyDescent="0.25">
      <c r="A3766" s="2" t="s">
        <v>439</v>
      </c>
      <c r="B3766" s="3">
        <v>41626</v>
      </c>
      <c r="C3766" s="20" t="str">
        <f>VLOOKUP(D3766,Quotas!A:B,2,FALSE)</f>
        <v>Manager 3</v>
      </c>
      <c r="D3766" s="2" t="s">
        <v>78</v>
      </c>
      <c r="E3766" s="22" t="str">
        <f t="shared" si="58"/>
        <v>Q4</v>
      </c>
      <c r="F3766" s="22" t="str">
        <f>VLOOKUP(C3766,Quotas!R:S,2,FALSE)</f>
        <v>SE</v>
      </c>
      <c r="G3766" s="4">
        <v>23220</v>
      </c>
    </row>
    <row r="3767" spans="1:7" x14ac:dyDescent="0.25">
      <c r="A3767" s="2" t="s">
        <v>440</v>
      </c>
      <c r="B3767" s="3">
        <v>41626</v>
      </c>
      <c r="C3767" s="20" t="str">
        <f>VLOOKUP(D3767,Quotas!A:B,2,FALSE)</f>
        <v>Manager 3</v>
      </c>
      <c r="D3767" s="2" t="s">
        <v>78</v>
      </c>
      <c r="E3767" s="22" t="str">
        <f t="shared" si="58"/>
        <v>Q4</v>
      </c>
      <c r="F3767" s="22" t="str">
        <f>VLOOKUP(C3767,Quotas!R:S,2,FALSE)</f>
        <v>SE</v>
      </c>
      <c r="G3767" s="4">
        <v>11250</v>
      </c>
    </row>
    <row r="3768" spans="1:7" x14ac:dyDescent="0.25">
      <c r="A3768" s="2" t="s">
        <v>441</v>
      </c>
      <c r="B3768" s="3">
        <v>41626</v>
      </c>
      <c r="C3768" s="20" t="str">
        <f>VLOOKUP(D3768,Quotas!A:B,2,FALSE)</f>
        <v>Manager 3</v>
      </c>
      <c r="D3768" s="2" t="s">
        <v>78</v>
      </c>
      <c r="E3768" s="22" t="str">
        <f t="shared" si="58"/>
        <v>Q4</v>
      </c>
      <c r="F3768" s="22" t="str">
        <f>VLOOKUP(C3768,Quotas!R:S,2,FALSE)</f>
        <v>SE</v>
      </c>
      <c r="G3768" s="4">
        <v>34518.75</v>
      </c>
    </row>
    <row r="3769" spans="1:7" x14ac:dyDescent="0.25">
      <c r="A3769" s="2" t="s">
        <v>2766</v>
      </c>
      <c r="B3769" s="3">
        <v>41626</v>
      </c>
      <c r="C3769" s="20" t="str">
        <f>VLOOKUP(D3769,Quotas!A:B,2,FALSE)</f>
        <v>Manager 12</v>
      </c>
      <c r="D3769" s="2" t="s">
        <v>79</v>
      </c>
      <c r="E3769" s="22" t="str">
        <f t="shared" si="58"/>
        <v>Q4</v>
      </c>
      <c r="F3769" s="22" t="str">
        <f>VLOOKUP(C3769,Quotas!R:S,2,FALSE)</f>
        <v>ST</v>
      </c>
      <c r="G3769" s="4">
        <v>2710</v>
      </c>
    </row>
    <row r="3770" spans="1:7" x14ac:dyDescent="0.25">
      <c r="A3770" s="2" t="s">
        <v>2767</v>
      </c>
      <c r="B3770" s="3">
        <v>41626</v>
      </c>
      <c r="C3770" s="20" t="str">
        <f>VLOOKUP(D3770,Quotas!A:B,2,FALSE)</f>
        <v>Manager 12</v>
      </c>
      <c r="D3770" s="2" t="s">
        <v>79</v>
      </c>
      <c r="E3770" s="22" t="str">
        <f t="shared" si="58"/>
        <v>Q4</v>
      </c>
      <c r="F3770" s="22" t="str">
        <f>VLOOKUP(C3770,Quotas!R:S,2,FALSE)</f>
        <v>ST</v>
      </c>
      <c r="G3770" s="4">
        <v>14140.55</v>
      </c>
    </row>
    <row r="3771" spans="1:7" x14ac:dyDescent="0.25">
      <c r="A3771" s="2" t="s">
        <v>478</v>
      </c>
      <c r="B3771" s="3">
        <v>41626</v>
      </c>
      <c r="C3771" s="20" t="str">
        <f>VLOOKUP(D3771,Quotas!A:B,2,FALSE)</f>
        <v>Manager 4</v>
      </c>
      <c r="D3771" s="2" t="s">
        <v>85</v>
      </c>
      <c r="E3771" s="22" t="str">
        <f t="shared" si="58"/>
        <v>Q4</v>
      </c>
      <c r="F3771" s="22" t="str">
        <f>VLOOKUP(C3771,Quotas!R:S,2,FALSE)</f>
        <v>IN</v>
      </c>
      <c r="G3771" s="4">
        <v>8870</v>
      </c>
    </row>
    <row r="3772" spans="1:7" x14ac:dyDescent="0.25">
      <c r="A3772" s="2" t="s">
        <v>1972</v>
      </c>
      <c r="B3772" s="3">
        <v>41626</v>
      </c>
      <c r="C3772" s="20" t="str">
        <f>VLOOKUP(D3772,Quotas!A:B,2,FALSE)</f>
        <v>Manager 4</v>
      </c>
      <c r="D3772" s="2" t="s">
        <v>87</v>
      </c>
      <c r="E3772" s="22" t="str">
        <f t="shared" si="58"/>
        <v>Q4</v>
      </c>
      <c r="F3772" s="22" t="str">
        <f>VLOOKUP(C3772,Quotas!R:S,2,FALSE)</f>
        <v>IN</v>
      </c>
      <c r="G3772" s="4">
        <v>-97750</v>
      </c>
    </row>
    <row r="3773" spans="1:7" x14ac:dyDescent="0.25">
      <c r="A3773" s="2" t="s">
        <v>1973</v>
      </c>
      <c r="B3773" s="3">
        <v>41626</v>
      </c>
      <c r="C3773" s="20" t="str">
        <f>VLOOKUP(D3773,Quotas!A:B,2,FALSE)</f>
        <v>Manager 4</v>
      </c>
      <c r="D3773" s="2" t="s">
        <v>87</v>
      </c>
      <c r="E3773" s="22" t="str">
        <f t="shared" si="58"/>
        <v>Q4</v>
      </c>
      <c r="F3773" s="22" t="str">
        <f>VLOOKUP(C3773,Quotas!R:S,2,FALSE)</f>
        <v>IN</v>
      </c>
      <c r="G3773" s="4">
        <v>-151450</v>
      </c>
    </row>
    <row r="3774" spans="1:7" x14ac:dyDescent="0.25">
      <c r="A3774" s="2" t="s">
        <v>1974</v>
      </c>
      <c r="B3774" s="3">
        <v>41626</v>
      </c>
      <c r="C3774" s="20" t="str">
        <f>VLOOKUP(D3774,Quotas!A:B,2,FALSE)</f>
        <v>Manager 4</v>
      </c>
      <c r="D3774" s="2" t="s">
        <v>87</v>
      </c>
      <c r="E3774" s="22" t="str">
        <f t="shared" si="58"/>
        <v>Q4</v>
      </c>
      <c r="F3774" s="22" t="str">
        <f>VLOOKUP(C3774,Quotas!R:S,2,FALSE)</f>
        <v>IN</v>
      </c>
      <c r="G3774" s="4">
        <v>151450</v>
      </c>
    </row>
    <row r="3775" spans="1:7" x14ac:dyDescent="0.25">
      <c r="A3775" s="2" t="s">
        <v>1975</v>
      </c>
      <c r="B3775" s="3">
        <v>41626</v>
      </c>
      <c r="C3775" s="20" t="str">
        <f>VLOOKUP(D3775,Quotas!A:B,2,FALSE)</f>
        <v>Manager 4</v>
      </c>
      <c r="D3775" s="2" t="s">
        <v>87</v>
      </c>
      <c r="E3775" s="22" t="str">
        <f t="shared" si="58"/>
        <v>Q4</v>
      </c>
      <c r="F3775" s="22" t="str">
        <f>VLOOKUP(C3775,Quotas!R:S,2,FALSE)</f>
        <v>IN</v>
      </c>
      <c r="G3775" s="4">
        <v>97750</v>
      </c>
    </row>
    <row r="3776" spans="1:7" x14ac:dyDescent="0.25">
      <c r="A3776" s="2" t="s">
        <v>495</v>
      </c>
      <c r="B3776" s="3">
        <v>41626</v>
      </c>
      <c r="C3776" s="20" t="str">
        <f>VLOOKUP(D3776,Quotas!A:B,2,FALSE)</f>
        <v>Manager 4</v>
      </c>
      <c r="D3776" s="2" t="s">
        <v>88</v>
      </c>
      <c r="E3776" s="22" t="str">
        <f t="shared" si="58"/>
        <v>Q4</v>
      </c>
      <c r="F3776" s="22" t="str">
        <f>VLOOKUP(C3776,Quotas!R:S,2,FALSE)</f>
        <v>IN</v>
      </c>
      <c r="G3776" s="4">
        <v>0</v>
      </c>
    </row>
    <row r="3777" spans="1:7" x14ac:dyDescent="0.25">
      <c r="A3777" s="2" t="s">
        <v>2490</v>
      </c>
      <c r="B3777" s="3">
        <v>41627</v>
      </c>
      <c r="C3777" s="20" t="str">
        <f>VLOOKUP(D3777,Quotas!A:B,2,FALSE)</f>
        <v>Manager 11</v>
      </c>
      <c r="D3777" s="2" t="s">
        <v>110</v>
      </c>
      <c r="E3777" s="22" t="str">
        <f t="shared" si="58"/>
        <v>Q4</v>
      </c>
      <c r="F3777" s="22" t="str">
        <f>VLOOKUP(C3777,Quotas!R:S,2,FALSE)</f>
        <v>IN</v>
      </c>
      <c r="G3777" s="4">
        <v>5000</v>
      </c>
    </row>
    <row r="3778" spans="1:7" x14ac:dyDescent="0.25">
      <c r="A3778" s="2" t="s">
        <v>1049</v>
      </c>
      <c r="B3778" s="3">
        <v>41627</v>
      </c>
      <c r="C3778" s="20" t="str">
        <f>VLOOKUP(D3778,Quotas!A:B,2,FALSE)</f>
        <v>Manager 16</v>
      </c>
      <c r="D3778" s="2" t="s">
        <v>118</v>
      </c>
      <c r="E3778" s="22" t="str">
        <f t="shared" si="58"/>
        <v>Q4</v>
      </c>
      <c r="F3778" s="22" t="str">
        <f>VLOOKUP(C3778,Quotas!R:S,2,FALSE)</f>
        <v>SE</v>
      </c>
      <c r="G3778" s="4">
        <v>-35720</v>
      </c>
    </row>
    <row r="3779" spans="1:7" x14ac:dyDescent="0.25">
      <c r="A3779" s="2" t="s">
        <v>1050</v>
      </c>
      <c r="B3779" s="3">
        <v>41627</v>
      </c>
      <c r="C3779" s="20" t="str">
        <f>VLOOKUP(D3779,Quotas!A:B,2,FALSE)</f>
        <v>Manager 16</v>
      </c>
      <c r="D3779" s="2" t="s">
        <v>118</v>
      </c>
      <c r="E3779" s="22" t="str">
        <f t="shared" ref="E3779:E3842" si="59">"Q"&amp;ROUNDUP(MONTH(B3779)/3,0)</f>
        <v>Q4</v>
      </c>
      <c r="F3779" s="22" t="str">
        <f>VLOOKUP(C3779,Quotas!R:S,2,FALSE)</f>
        <v>SE</v>
      </c>
      <c r="G3779" s="4">
        <v>6920</v>
      </c>
    </row>
    <row r="3780" spans="1:7" x14ac:dyDescent="0.25">
      <c r="A3780" s="2" t="s">
        <v>929</v>
      </c>
      <c r="B3780" s="3">
        <v>41627</v>
      </c>
      <c r="C3780" s="20" t="str">
        <f>VLOOKUP(D3780,Quotas!A:B,2,FALSE)</f>
        <v>Manager 5</v>
      </c>
      <c r="D3780" s="2" t="s">
        <v>119</v>
      </c>
      <c r="E3780" s="22" t="str">
        <f t="shared" si="59"/>
        <v>Q4</v>
      </c>
      <c r="F3780" s="22" t="str">
        <f>VLOOKUP(C3780,Quotas!R:S,2,FALSE)</f>
        <v>SE</v>
      </c>
      <c r="G3780" s="4">
        <v>20636.82</v>
      </c>
    </row>
    <row r="3781" spans="1:7" x14ac:dyDescent="0.25">
      <c r="A3781" s="2" t="s">
        <v>930</v>
      </c>
      <c r="B3781" s="3">
        <v>41627</v>
      </c>
      <c r="C3781" s="20" t="str">
        <f>VLOOKUP(D3781,Quotas!A:B,2,FALSE)</f>
        <v>Manager 5</v>
      </c>
      <c r="D3781" s="2" t="s">
        <v>119</v>
      </c>
      <c r="E3781" s="22" t="str">
        <f t="shared" si="59"/>
        <v>Q4</v>
      </c>
      <c r="F3781" s="22" t="str">
        <f>VLOOKUP(C3781,Quotas!R:S,2,FALSE)</f>
        <v>SE</v>
      </c>
      <c r="G3781" s="4">
        <v>13771.5</v>
      </c>
    </row>
    <row r="3782" spans="1:7" x14ac:dyDescent="0.25">
      <c r="A3782" s="2" t="s">
        <v>188</v>
      </c>
      <c r="B3782" s="3">
        <v>41627</v>
      </c>
      <c r="C3782" s="20" t="str">
        <f>VLOOKUP(D3782,Quotas!A:B,2,FALSE)</f>
        <v>Manager 5</v>
      </c>
      <c r="D3782" s="2" t="s">
        <v>120</v>
      </c>
      <c r="E3782" s="22" t="str">
        <f t="shared" si="59"/>
        <v>Q4</v>
      </c>
      <c r="F3782" s="22" t="str">
        <f>VLOOKUP(C3782,Quotas!R:S,2,FALSE)</f>
        <v>SE</v>
      </c>
      <c r="G3782" s="4">
        <v>11400</v>
      </c>
    </row>
    <row r="3783" spans="1:7" x14ac:dyDescent="0.25">
      <c r="A3783" s="2" t="s">
        <v>189</v>
      </c>
      <c r="B3783" s="3">
        <v>41627</v>
      </c>
      <c r="C3783" s="20" t="str">
        <f>VLOOKUP(D3783,Quotas!A:B,2,FALSE)</f>
        <v>Manager 5</v>
      </c>
      <c r="D3783" s="2" t="s">
        <v>120</v>
      </c>
      <c r="E3783" s="22" t="str">
        <f t="shared" si="59"/>
        <v>Q4</v>
      </c>
      <c r="F3783" s="22" t="str">
        <f>VLOOKUP(C3783,Quotas!R:S,2,FALSE)</f>
        <v>SE</v>
      </c>
      <c r="G3783" s="4">
        <v>29400</v>
      </c>
    </row>
    <row r="3784" spans="1:7" x14ac:dyDescent="0.25">
      <c r="A3784" s="2" t="s">
        <v>3635</v>
      </c>
      <c r="B3784" s="3">
        <v>41627</v>
      </c>
      <c r="C3784" s="20" t="str">
        <f>VLOOKUP(D3784,Quotas!A:B,2,FALSE)</f>
        <v>Manager 16</v>
      </c>
      <c r="D3784" s="2" t="s">
        <v>134</v>
      </c>
      <c r="E3784" s="22" t="str">
        <f t="shared" si="59"/>
        <v>Q4</v>
      </c>
      <c r="F3784" s="22" t="str">
        <f>VLOOKUP(C3784,Quotas!R:S,2,FALSE)</f>
        <v>SE</v>
      </c>
      <c r="G3784" s="4">
        <v>1225</v>
      </c>
    </row>
    <row r="3785" spans="1:7" x14ac:dyDescent="0.25">
      <c r="A3785" s="2" t="s">
        <v>3636</v>
      </c>
      <c r="B3785" s="3">
        <v>41627</v>
      </c>
      <c r="C3785" s="20" t="str">
        <f>VLOOKUP(D3785,Quotas!A:B,2,FALSE)</f>
        <v>Manager 16</v>
      </c>
      <c r="D3785" s="2" t="s">
        <v>134</v>
      </c>
      <c r="E3785" s="22" t="str">
        <f t="shared" si="59"/>
        <v>Q4</v>
      </c>
      <c r="F3785" s="22" t="str">
        <f>VLOOKUP(C3785,Quotas!R:S,2,FALSE)</f>
        <v>SE</v>
      </c>
      <c r="G3785" s="4">
        <v>57140</v>
      </c>
    </row>
    <row r="3786" spans="1:7" x14ac:dyDescent="0.25">
      <c r="A3786" s="2" t="s">
        <v>2297</v>
      </c>
      <c r="B3786" s="3">
        <v>41627</v>
      </c>
      <c r="C3786" s="20" t="str">
        <f>VLOOKUP(D3786,Quotas!A:B,2,FALSE)</f>
        <v>Manager 9</v>
      </c>
      <c r="D3786" s="2" t="s">
        <v>16</v>
      </c>
      <c r="E3786" s="22" t="str">
        <f t="shared" si="59"/>
        <v>Q4</v>
      </c>
      <c r="F3786" s="22" t="str">
        <f>VLOOKUP(C3786,Quotas!R:S,2,FALSE)</f>
        <v>AU</v>
      </c>
      <c r="G3786" s="4">
        <v>10100</v>
      </c>
    </row>
    <row r="3787" spans="1:7" x14ac:dyDescent="0.25">
      <c r="A3787" s="2" t="s">
        <v>1033</v>
      </c>
      <c r="B3787" s="3">
        <v>41627</v>
      </c>
      <c r="C3787" s="20" t="str">
        <f>VLOOKUP(D3787,Quotas!A:B,2,FALSE)</f>
        <v>Manager 16</v>
      </c>
      <c r="D3787" s="2" t="s">
        <v>139</v>
      </c>
      <c r="E3787" s="22" t="str">
        <f t="shared" si="59"/>
        <v>Q4</v>
      </c>
      <c r="F3787" s="22" t="str">
        <f>VLOOKUP(C3787,Quotas!R:S,2,FALSE)</f>
        <v>SE</v>
      </c>
      <c r="G3787" s="4">
        <v>38595.360000000001</v>
      </c>
    </row>
    <row r="3788" spans="1:7" x14ac:dyDescent="0.25">
      <c r="A3788" s="2" t="s">
        <v>2298</v>
      </c>
      <c r="B3788" s="3">
        <v>41627</v>
      </c>
      <c r="C3788" s="20" t="str">
        <f>VLOOKUP(D3788,Quotas!A:B,2,FALSE)</f>
        <v>Manager 9</v>
      </c>
      <c r="D3788" s="2" t="s">
        <v>20</v>
      </c>
      <c r="E3788" s="22" t="str">
        <f t="shared" si="59"/>
        <v>Q4</v>
      </c>
      <c r="F3788" s="22" t="str">
        <f>VLOOKUP(C3788,Quotas!R:S,2,FALSE)</f>
        <v>AU</v>
      </c>
      <c r="G3788" s="4">
        <v>10737.09</v>
      </c>
    </row>
    <row r="3789" spans="1:7" x14ac:dyDescent="0.25">
      <c r="A3789" s="2" t="s">
        <v>1722</v>
      </c>
      <c r="B3789" s="3">
        <v>41627</v>
      </c>
      <c r="C3789" s="20" t="str">
        <f>VLOOKUP(D3789,Quotas!A:B,2,FALSE)</f>
        <v>Manager 7</v>
      </c>
      <c r="D3789" s="2" t="s">
        <v>26</v>
      </c>
      <c r="E3789" s="22" t="str">
        <f t="shared" si="59"/>
        <v>Q4</v>
      </c>
      <c r="F3789" s="22" t="str">
        <f>VLOOKUP(C3789,Quotas!R:S,2,FALSE)</f>
        <v>AU</v>
      </c>
      <c r="G3789" s="4">
        <v>6345.94</v>
      </c>
    </row>
    <row r="3790" spans="1:7" x14ac:dyDescent="0.25">
      <c r="A3790" s="2" t="s">
        <v>2991</v>
      </c>
      <c r="B3790" s="3">
        <v>41627</v>
      </c>
      <c r="C3790" s="20" t="str">
        <f>VLOOKUP(D3790,Quotas!A:B,2,FALSE)</f>
        <v>Manager 13</v>
      </c>
      <c r="D3790" s="2" t="s">
        <v>35</v>
      </c>
      <c r="E3790" s="22" t="str">
        <f t="shared" si="59"/>
        <v>Q4</v>
      </c>
      <c r="F3790" s="22" t="str">
        <f>VLOOKUP(C3790,Quotas!R:S,2,FALSE)</f>
        <v>ST</v>
      </c>
      <c r="G3790" s="4">
        <v>10374</v>
      </c>
    </row>
    <row r="3791" spans="1:7" x14ac:dyDescent="0.25">
      <c r="A3791" s="2" t="s">
        <v>3918</v>
      </c>
      <c r="B3791" s="3">
        <v>41627</v>
      </c>
      <c r="C3791" s="20" t="str">
        <f>VLOOKUP(D3791,Quotas!A:B,2,FALSE)</f>
        <v>Manager 13</v>
      </c>
      <c r="D3791" s="2" t="s">
        <v>37</v>
      </c>
      <c r="E3791" s="22" t="str">
        <f t="shared" si="59"/>
        <v>Q4</v>
      </c>
      <c r="F3791" s="22" t="str">
        <f>VLOOKUP(C3791,Quotas!R:S,2,FALSE)</f>
        <v>ST</v>
      </c>
      <c r="G3791" s="4">
        <v>8869.77</v>
      </c>
    </row>
    <row r="3792" spans="1:7" x14ac:dyDescent="0.25">
      <c r="A3792" s="2" t="s">
        <v>3919</v>
      </c>
      <c r="B3792" s="3">
        <v>41627</v>
      </c>
      <c r="C3792" s="20" t="str">
        <f>VLOOKUP(D3792,Quotas!A:B,2,FALSE)</f>
        <v>Manager 13</v>
      </c>
      <c r="D3792" s="2" t="s">
        <v>39</v>
      </c>
      <c r="E3792" s="22" t="str">
        <f t="shared" si="59"/>
        <v>Q4</v>
      </c>
      <c r="F3792" s="22" t="str">
        <f>VLOOKUP(C3792,Quotas!R:S,2,FALSE)</f>
        <v>ST</v>
      </c>
      <c r="G3792" s="4">
        <v>6275</v>
      </c>
    </row>
    <row r="3793" spans="1:7" x14ac:dyDescent="0.25">
      <c r="A3793" s="2" t="s">
        <v>1566</v>
      </c>
      <c r="B3793" s="3">
        <v>41627</v>
      </c>
      <c r="C3793" s="20" t="str">
        <f>VLOOKUP(D3793,Quotas!A:B,2,FALSE)</f>
        <v>Manager 6</v>
      </c>
      <c r="D3793" s="2" t="s">
        <v>40</v>
      </c>
      <c r="E3793" s="22" t="str">
        <f t="shared" si="59"/>
        <v>Q4</v>
      </c>
      <c r="F3793" s="22" t="str">
        <f>VLOOKUP(C3793,Quotas!R:S,2,FALSE)</f>
        <v>AU</v>
      </c>
      <c r="G3793" s="4">
        <v>3000</v>
      </c>
    </row>
    <row r="3794" spans="1:7" x14ac:dyDescent="0.25">
      <c r="A3794" s="2" t="s">
        <v>3497</v>
      </c>
      <c r="B3794" s="3">
        <v>41627</v>
      </c>
      <c r="C3794" s="20" t="str">
        <f>VLOOKUP(D3794,Quotas!A:B,2,FALSE)</f>
        <v>Manager 6</v>
      </c>
      <c r="D3794" s="2" t="s">
        <v>41</v>
      </c>
      <c r="E3794" s="22" t="str">
        <f t="shared" si="59"/>
        <v>Q4</v>
      </c>
      <c r="F3794" s="22" t="str">
        <f>VLOOKUP(C3794,Quotas!R:S,2,FALSE)</f>
        <v>AU</v>
      </c>
      <c r="G3794" s="4">
        <v>12760.02</v>
      </c>
    </row>
    <row r="3795" spans="1:7" x14ac:dyDescent="0.25">
      <c r="A3795" s="2" t="s">
        <v>3498</v>
      </c>
      <c r="B3795" s="3">
        <v>41627</v>
      </c>
      <c r="C3795" s="20" t="str">
        <f>VLOOKUP(D3795,Quotas!A:B,2,FALSE)</f>
        <v>Manager 6</v>
      </c>
      <c r="D3795" s="2" t="s">
        <v>41</v>
      </c>
      <c r="E3795" s="22" t="str">
        <f t="shared" si="59"/>
        <v>Q4</v>
      </c>
      <c r="F3795" s="22" t="str">
        <f>VLOOKUP(C3795,Quotas!R:S,2,FALSE)</f>
        <v>AU</v>
      </c>
      <c r="G3795" s="4">
        <v>6500</v>
      </c>
    </row>
    <row r="3796" spans="1:7" x14ac:dyDescent="0.25">
      <c r="A3796" s="2" t="s">
        <v>3499</v>
      </c>
      <c r="B3796" s="3">
        <v>41627</v>
      </c>
      <c r="C3796" s="20" t="str">
        <f>VLOOKUP(D3796,Quotas!A:B,2,FALSE)</f>
        <v>Manager 6</v>
      </c>
      <c r="D3796" s="2" t="s">
        <v>41</v>
      </c>
      <c r="E3796" s="22" t="str">
        <f t="shared" si="59"/>
        <v>Q4</v>
      </c>
      <c r="F3796" s="22" t="str">
        <f>VLOOKUP(C3796,Quotas!R:S,2,FALSE)</f>
        <v>AU</v>
      </c>
      <c r="G3796" s="4">
        <v>0</v>
      </c>
    </row>
    <row r="3797" spans="1:7" x14ac:dyDescent="0.25">
      <c r="A3797" s="2" t="s">
        <v>3500</v>
      </c>
      <c r="B3797" s="3">
        <v>41627</v>
      </c>
      <c r="C3797" s="20" t="str">
        <f>VLOOKUP(D3797,Quotas!A:B,2,FALSE)</f>
        <v>Manager 6</v>
      </c>
      <c r="D3797" s="2" t="s">
        <v>41</v>
      </c>
      <c r="E3797" s="22" t="str">
        <f t="shared" si="59"/>
        <v>Q4</v>
      </c>
      <c r="F3797" s="22" t="str">
        <f>VLOOKUP(C3797,Quotas!R:S,2,FALSE)</f>
        <v>AU</v>
      </c>
      <c r="G3797" s="4">
        <v>112222.39999999999</v>
      </c>
    </row>
    <row r="3798" spans="1:7" x14ac:dyDescent="0.25">
      <c r="A3798" s="2" t="s">
        <v>3501</v>
      </c>
      <c r="B3798" s="3">
        <v>41627</v>
      </c>
      <c r="C3798" s="20" t="str">
        <f>VLOOKUP(D3798,Quotas!A:B,2,FALSE)</f>
        <v>Manager 6</v>
      </c>
      <c r="D3798" s="2" t="s">
        <v>41</v>
      </c>
      <c r="E3798" s="22" t="str">
        <f t="shared" si="59"/>
        <v>Q4</v>
      </c>
      <c r="F3798" s="22" t="str">
        <f>VLOOKUP(C3798,Quotas!R:S,2,FALSE)</f>
        <v>AU</v>
      </c>
      <c r="G3798" s="4">
        <v>10020</v>
      </c>
    </row>
    <row r="3799" spans="1:7" x14ac:dyDescent="0.25">
      <c r="A3799" s="2" t="s">
        <v>1089</v>
      </c>
      <c r="B3799" s="3">
        <v>41627</v>
      </c>
      <c r="C3799" s="20" t="str">
        <f>VLOOKUP(D3799,Quotas!A:B,2,FALSE)</f>
        <v>Manager 6</v>
      </c>
      <c r="D3799" s="2" t="s">
        <v>43</v>
      </c>
      <c r="E3799" s="22" t="str">
        <f t="shared" si="59"/>
        <v>Q4</v>
      </c>
      <c r="F3799" s="22" t="str">
        <f>VLOOKUP(C3799,Quotas!R:S,2,FALSE)</f>
        <v>AU</v>
      </c>
      <c r="G3799" s="4">
        <v>73053</v>
      </c>
    </row>
    <row r="3800" spans="1:7" x14ac:dyDescent="0.25">
      <c r="A3800" s="2" t="s">
        <v>1291</v>
      </c>
      <c r="B3800" s="3">
        <v>41627</v>
      </c>
      <c r="C3800" s="20" t="str">
        <f>VLOOKUP(D3800,Quotas!A:B,2,FALSE)</f>
        <v>Manager 6</v>
      </c>
      <c r="D3800" s="2" t="s">
        <v>45</v>
      </c>
      <c r="E3800" s="22" t="str">
        <f t="shared" si="59"/>
        <v>Q4</v>
      </c>
      <c r="F3800" s="22" t="str">
        <f>VLOOKUP(C3800,Quotas!R:S,2,FALSE)</f>
        <v>AU</v>
      </c>
      <c r="G3800" s="4">
        <v>20049.84</v>
      </c>
    </row>
    <row r="3801" spans="1:7" x14ac:dyDescent="0.25">
      <c r="A3801" s="2" t="s">
        <v>1293</v>
      </c>
      <c r="B3801" s="3">
        <v>41627</v>
      </c>
      <c r="C3801" s="20" t="str">
        <f>VLOOKUP(D3801,Quotas!A:B,2,FALSE)</f>
        <v>Manager 6</v>
      </c>
      <c r="D3801" s="2" t="s">
        <v>45</v>
      </c>
      <c r="E3801" s="22" t="str">
        <f t="shared" si="59"/>
        <v>Q4</v>
      </c>
      <c r="F3801" s="22" t="str">
        <f>VLOOKUP(C3801,Quotas!R:S,2,FALSE)</f>
        <v>AU</v>
      </c>
      <c r="G3801" s="4">
        <v>42274.06</v>
      </c>
    </row>
    <row r="3802" spans="1:7" x14ac:dyDescent="0.25">
      <c r="A3802" s="2" t="s">
        <v>1292</v>
      </c>
      <c r="B3802" s="3">
        <v>41627</v>
      </c>
      <c r="C3802" s="20" t="str">
        <f>VLOOKUP(D3802,Quotas!A:B,2,FALSE)</f>
        <v>Manager 6</v>
      </c>
      <c r="D3802" s="2" t="s">
        <v>46</v>
      </c>
      <c r="E3802" s="22" t="str">
        <f t="shared" si="59"/>
        <v>Q4</v>
      </c>
      <c r="F3802" s="22" t="str">
        <f>VLOOKUP(C3802,Quotas!R:S,2,FALSE)</f>
        <v>AU</v>
      </c>
      <c r="G3802" s="4">
        <v>9803.43</v>
      </c>
    </row>
    <row r="3803" spans="1:7" x14ac:dyDescent="0.25">
      <c r="A3803" s="2" t="s">
        <v>238</v>
      </c>
      <c r="B3803" s="3">
        <v>41627</v>
      </c>
      <c r="C3803" s="20" t="str">
        <f>VLOOKUP(D3803,Quotas!A:B,2,FALSE)</f>
        <v>Manager 2</v>
      </c>
      <c r="D3803" s="2" t="s">
        <v>7</v>
      </c>
      <c r="E3803" s="22" t="str">
        <f t="shared" si="59"/>
        <v>Q4</v>
      </c>
      <c r="F3803" s="22" t="str">
        <f>VLOOKUP(C3803,Quotas!R:S,2,FALSE)</f>
        <v>AU</v>
      </c>
      <c r="G3803" s="4">
        <v>7189.44</v>
      </c>
    </row>
    <row r="3804" spans="1:7" x14ac:dyDescent="0.25">
      <c r="A3804" s="2" t="s">
        <v>3053</v>
      </c>
      <c r="B3804" s="3">
        <v>41627</v>
      </c>
      <c r="C3804" s="20" t="str">
        <f>VLOOKUP(D3804,Quotas!A:B,2,FALSE)</f>
        <v>Manager 13</v>
      </c>
      <c r="D3804" s="2" t="s">
        <v>51</v>
      </c>
      <c r="E3804" s="22" t="str">
        <f t="shared" si="59"/>
        <v>Q4</v>
      </c>
      <c r="F3804" s="22" t="str">
        <f>VLOOKUP(C3804,Quotas!R:S,2,FALSE)</f>
        <v>ST</v>
      </c>
      <c r="G3804" s="4">
        <v>21617.45</v>
      </c>
    </row>
    <row r="3805" spans="1:7" x14ac:dyDescent="0.25">
      <c r="A3805" s="2" t="s">
        <v>3054</v>
      </c>
      <c r="B3805" s="3">
        <v>41627</v>
      </c>
      <c r="C3805" s="20" t="str">
        <f>VLOOKUP(D3805,Quotas!A:B,2,FALSE)</f>
        <v>Manager 13</v>
      </c>
      <c r="D3805" s="2" t="s">
        <v>51</v>
      </c>
      <c r="E3805" s="22" t="str">
        <f t="shared" si="59"/>
        <v>Q4</v>
      </c>
      <c r="F3805" s="22" t="str">
        <f>VLOOKUP(C3805,Quotas!R:S,2,FALSE)</f>
        <v>ST</v>
      </c>
      <c r="G3805" s="4">
        <v>4236.05</v>
      </c>
    </row>
    <row r="3806" spans="1:7" x14ac:dyDescent="0.25">
      <c r="A3806" s="2" t="s">
        <v>3948</v>
      </c>
      <c r="B3806" s="3">
        <v>41627</v>
      </c>
      <c r="C3806" s="20" t="str">
        <f>VLOOKUP(D3806,Quotas!A:B,2,FALSE)</f>
        <v>Manager 13</v>
      </c>
      <c r="D3806" s="2" t="s">
        <v>53</v>
      </c>
      <c r="E3806" s="22" t="str">
        <f t="shared" si="59"/>
        <v>Q4</v>
      </c>
      <c r="F3806" s="22" t="str">
        <f>VLOOKUP(C3806,Quotas!R:S,2,FALSE)</f>
        <v>ST</v>
      </c>
      <c r="G3806" s="4">
        <v>1296.75</v>
      </c>
    </row>
    <row r="3807" spans="1:7" x14ac:dyDescent="0.25">
      <c r="A3807" s="2" t="s">
        <v>3949</v>
      </c>
      <c r="B3807" s="3">
        <v>41627</v>
      </c>
      <c r="C3807" s="20" t="str">
        <f>VLOOKUP(D3807,Quotas!A:B,2,FALSE)</f>
        <v>Manager 13</v>
      </c>
      <c r="D3807" s="2" t="s">
        <v>53</v>
      </c>
      <c r="E3807" s="22" t="str">
        <f t="shared" si="59"/>
        <v>Q4</v>
      </c>
      <c r="F3807" s="22" t="str">
        <f>VLOOKUP(C3807,Quotas!R:S,2,FALSE)</f>
        <v>ST</v>
      </c>
      <c r="G3807" s="4">
        <v>2334.15</v>
      </c>
    </row>
    <row r="3808" spans="1:7" x14ac:dyDescent="0.25">
      <c r="A3808" s="2" t="s">
        <v>3801</v>
      </c>
      <c r="B3808" s="3">
        <v>41627</v>
      </c>
      <c r="C3808" s="20" t="str">
        <f>VLOOKUP(D3808,Quotas!A:B,2,FALSE)</f>
        <v>Manager 15</v>
      </c>
      <c r="D3808" s="2" t="s">
        <v>58</v>
      </c>
      <c r="E3808" s="22" t="str">
        <f t="shared" si="59"/>
        <v>Q4</v>
      </c>
      <c r="F3808" s="22" t="str">
        <f>VLOOKUP(C3808,Quotas!R:S,2,FALSE)</f>
        <v>AU</v>
      </c>
      <c r="G3808" s="4">
        <v>12448.8</v>
      </c>
    </row>
    <row r="3809" spans="1:7" x14ac:dyDescent="0.25">
      <c r="A3809" s="2" t="s">
        <v>4266</v>
      </c>
      <c r="B3809" s="3">
        <v>41627</v>
      </c>
      <c r="C3809" s="20" t="str">
        <f>VLOOKUP(D3809,Quotas!A:B,2,FALSE)</f>
        <v>Manager 15</v>
      </c>
      <c r="D3809" s="2" t="s">
        <v>59</v>
      </c>
      <c r="E3809" s="22" t="str">
        <f t="shared" si="59"/>
        <v>Q4</v>
      </c>
      <c r="F3809" s="22" t="str">
        <f>VLOOKUP(C3809,Quotas!R:S,2,FALSE)</f>
        <v>AU</v>
      </c>
      <c r="G3809" s="4">
        <v>15561.01</v>
      </c>
    </row>
    <row r="3810" spans="1:7" x14ac:dyDescent="0.25">
      <c r="A3810" s="2" t="s">
        <v>4265</v>
      </c>
      <c r="B3810" s="3">
        <v>41627</v>
      </c>
      <c r="C3810" s="20" t="str">
        <f>VLOOKUP(D3810,Quotas!A:B,2,FALSE)</f>
        <v>Manager 15</v>
      </c>
      <c r="D3810" s="2" t="s">
        <v>60</v>
      </c>
      <c r="E3810" s="22" t="str">
        <f t="shared" si="59"/>
        <v>Q4</v>
      </c>
      <c r="F3810" s="22" t="str">
        <f>VLOOKUP(C3810,Quotas!R:S,2,FALSE)</f>
        <v>AU</v>
      </c>
      <c r="G3810" s="4">
        <v>0</v>
      </c>
    </row>
    <row r="3811" spans="1:7" x14ac:dyDescent="0.25">
      <c r="A3811" s="2" t="s">
        <v>4264</v>
      </c>
      <c r="B3811" s="3">
        <v>41627</v>
      </c>
      <c r="C3811" s="20" t="str">
        <f>VLOOKUP(D3811,Quotas!A:B,2,FALSE)</f>
        <v>Manager 15</v>
      </c>
      <c r="D3811" s="2" t="s">
        <v>66</v>
      </c>
      <c r="E3811" s="22" t="str">
        <f t="shared" si="59"/>
        <v>Q4</v>
      </c>
      <c r="F3811" s="22" t="str">
        <f>VLOOKUP(C3811,Quotas!R:S,2,FALSE)</f>
        <v>AU</v>
      </c>
      <c r="G3811" s="4">
        <v>10378.15</v>
      </c>
    </row>
    <row r="3812" spans="1:7" x14ac:dyDescent="0.25">
      <c r="A3812" s="2" t="s">
        <v>3524</v>
      </c>
      <c r="B3812" s="3">
        <v>41627</v>
      </c>
      <c r="C3812" s="20" t="str">
        <f>VLOOKUP(D3812,Quotas!A:B,2,FALSE)</f>
        <v>Manager 5</v>
      </c>
      <c r="D3812" s="2" t="s">
        <v>68</v>
      </c>
      <c r="E3812" s="22" t="str">
        <f t="shared" si="59"/>
        <v>Q4</v>
      </c>
      <c r="F3812" s="22" t="str">
        <f>VLOOKUP(C3812,Quotas!R:S,2,FALSE)</f>
        <v>SE</v>
      </c>
      <c r="G3812" s="4">
        <v>12623.19</v>
      </c>
    </row>
    <row r="3813" spans="1:7" x14ac:dyDescent="0.25">
      <c r="A3813" s="2" t="s">
        <v>3525</v>
      </c>
      <c r="B3813" s="3">
        <v>41627</v>
      </c>
      <c r="C3813" s="20" t="str">
        <f>VLOOKUP(D3813,Quotas!A:B,2,FALSE)</f>
        <v>Manager 5</v>
      </c>
      <c r="D3813" s="2" t="s">
        <v>68</v>
      </c>
      <c r="E3813" s="22" t="str">
        <f t="shared" si="59"/>
        <v>Q4</v>
      </c>
      <c r="F3813" s="22" t="str">
        <f>VLOOKUP(C3813,Quotas!R:S,2,FALSE)</f>
        <v>SE</v>
      </c>
      <c r="G3813" s="4">
        <v>5526.22</v>
      </c>
    </row>
    <row r="3814" spans="1:7" x14ac:dyDescent="0.25">
      <c r="A3814" s="2" t="s">
        <v>420</v>
      </c>
      <c r="B3814" s="3">
        <v>41627</v>
      </c>
      <c r="C3814" s="20" t="str">
        <f>VLOOKUP(D3814,Quotas!A:B,2,FALSE)</f>
        <v>Manager 3</v>
      </c>
      <c r="D3814" s="2" t="s">
        <v>76</v>
      </c>
      <c r="E3814" s="22" t="str">
        <f t="shared" si="59"/>
        <v>Q4</v>
      </c>
      <c r="F3814" s="22" t="str">
        <f>VLOOKUP(C3814,Quotas!R:S,2,FALSE)</f>
        <v>SE</v>
      </c>
      <c r="G3814" s="4">
        <v>25383.75</v>
      </c>
    </row>
    <row r="3815" spans="1:7" x14ac:dyDescent="0.25">
      <c r="A3815" s="2" t="s">
        <v>442</v>
      </c>
      <c r="B3815" s="3">
        <v>41627</v>
      </c>
      <c r="C3815" s="20" t="str">
        <f>VLOOKUP(D3815,Quotas!A:B,2,FALSE)</f>
        <v>Manager 3</v>
      </c>
      <c r="D3815" s="2" t="s">
        <v>78</v>
      </c>
      <c r="E3815" s="22" t="str">
        <f t="shared" si="59"/>
        <v>Q4</v>
      </c>
      <c r="F3815" s="22" t="str">
        <f>VLOOKUP(C3815,Quotas!R:S,2,FALSE)</f>
        <v>SE</v>
      </c>
      <c r="G3815" s="4">
        <v>11500</v>
      </c>
    </row>
    <row r="3816" spans="1:7" x14ac:dyDescent="0.25">
      <c r="A3816" s="2" t="s">
        <v>2768</v>
      </c>
      <c r="B3816" s="3">
        <v>41627</v>
      </c>
      <c r="C3816" s="20" t="str">
        <f>VLOOKUP(D3816,Quotas!A:B,2,FALSE)</f>
        <v>Manager 12</v>
      </c>
      <c r="D3816" s="2" t="s">
        <v>79</v>
      </c>
      <c r="E3816" s="22" t="str">
        <f t="shared" si="59"/>
        <v>Q4</v>
      </c>
      <c r="F3816" s="22" t="str">
        <f>VLOOKUP(C3816,Quotas!R:S,2,FALSE)</f>
        <v>ST</v>
      </c>
      <c r="G3816" s="4">
        <v>4750</v>
      </c>
    </row>
    <row r="3817" spans="1:7" x14ac:dyDescent="0.25">
      <c r="A3817" s="2" t="s">
        <v>2598</v>
      </c>
      <c r="B3817" s="3">
        <v>41627</v>
      </c>
      <c r="C3817" s="20" t="str">
        <f>VLOOKUP(D3817,Quotas!A:B,2,FALSE)</f>
        <v>Manager 12</v>
      </c>
      <c r="D3817" s="2" t="s">
        <v>80</v>
      </c>
      <c r="E3817" s="22" t="str">
        <f t="shared" si="59"/>
        <v>Q4</v>
      </c>
      <c r="F3817" s="22" t="str">
        <f>VLOOKUP(C3817,Quotas!R:S,2,FALSE)</f>
        <v>ST</v>
      </c>
      <c r="G3817" s="4">
        <v>6675.52</v>
      </c>
    </row>
    <row r="3818" spans="1:7" x14ac:dyDescent="0.25">
      <c r="A3818" s="2" t="s">
        <v>1871</v>
      </c>
      <c r="B3818" s="3">
        <v>41627</v>
      </c>
      <c r="C3818" s="20" t="str">
        <f>VLOOKUP(D3818,Quotas!A:B,2,FALSE)</f>
        <v>Manager 14</v>
      </c>
      <c r="D3818" s="2" t="s">
        <v>93</v>
      </c>
      <c r="E3818" s="22" t="str">
        <f t="shared" si="59"/>
        <v>Q4</v>
      </c>
      <c r="F3818" s="22" t="str">
        <f>VLOOKUP(C3818,Quotas!R:S,2,FALSE)</f>
        <v>IN</v>
      </c>
      <c r="G3818" s="4">
        <v>1400</v>
      </c>
    </row>
    <row r="3819" spans="1:7" x14ac:dyDescent="0.25">
      <c r="A3819" s="2" t="s">
        <v>3727</v>
      </c>
      <c r="B3819" s="3">
        <v>41627</v>
      </c>
      <c r="C3819" s="20" t="str">
        <f>VLOOKUP(D3819,Quotas!A:B,2,FALSE)</f>
        <v>Manager 14</v>
      </c>
      <c r="D3819" s="2" t="s">
        <v>94</v>
      </c>
      <c r="E3819" s="22" t="str">
        <f t="shared" si="59"/>
        <v>Q4</v>
      </c>
      <c r="F3819" s="22" t="str">
        <f>VLOOKUP(C3819,Quotas!R:S,2,FALSE)</f>
        <v>IN</v>
      </c>
      <c r="G3819" s="4">
        <v>8576.73</v>
      </c>
    </row>
    <row r="3820" spans="1:7" x14ac:dyDescent="0.25">
      <c r="A3820" s="2" t="s">
        <v>1862</v>
      </c>
      <c r="B3820" s="3">
        <v>41627</v>
      </c>
      <c r="C3820" s="20" t="str">
        <f>VLOOKUP(D3820,Quotas!A:B,2,FALSE)</f>
        <v>Manager 14</v>
      </c>
      <c r="D3820" s="2" t="s">
        <v>96</v>
      </c>
      <c r="E3820" s="22" t="str">
        <f t="shared" si="59"/>
        <v>Q4</v>
      </c>
      <c r="F3820" s="22" t="str">
        <f>VLOOKUP(C3820,Quotas!R:S,2,FALSE)</f>
        <v>IN</v>
      </c>
      <c r="G3820" s="4">
        <v>34602.5</v>
      </c>
    </row>
    <row r="3821" spans="1:7" x14ac:dyDescent="0.25">
      <c r="A3821" s="2" t="s">
        <v>240</v>
      </c>
      <c r="B3821" s="3">
        <v>41628</v>
      </c>
      <c r="C3821" s="20" t="str">
        <f>VLOOKUP(D3821,Quotas!A:B,2,FALSE)</f>
        <v>Manager 2</v>
      </c>
      <c r="D3821" s="2" t="s">
        <v>3</v>
      </c>
      <c r="E3821" s="22" t="str">
        <f t="shared" si="59"/>
        <v>Q4</v>
      </c>
      <c r="F3821" s="22" t="str">
        <f>VLOOKUP(C3821,Quotas!R:S,2,FALSE)</f>
        <v>AU</v>
      </c>
      <c r="G3821" s="4">
        <v>13304.66</v>
      </c>
    </row>
    <row r="3822" spans="1:7" x14ac:dyDescent="0.25">
      <c r="A3822" s="2" t="s">
        <v>3711</v>
      </c>
      <c r="B3822" s="3">
        <v>41628</v>
      </c>
      <c r="C3822" s="20" t="str">
        <f>VLOOKUP(D3822,Quotas!A:B,2,FALSE)</f>
        <v>Manager 14</v>
      </c>
      <c r="D3822" s="2" t="s">
        <v>99</v>
      </c>
      <c r="E3822" s="22" t="str">
        <f t="shared" si="59"/>
        <v>Q4</v>
      </c>
      <c r="F3822" s="22" t="str">
        <f>VLOOKUP(C3822,Quotas!R:S,2,FALSE)</f>
        <v>IN</v>
      </c>
      <c r="G3822" s="4">
        <v>10974</v>
      </c>
    </row>
    <row r="3823" spans="1:7" x14ac:dyDescent="0.25">
      <c r="A3823" s="2" t="s">
        <v>3790</v>
      </c>
      <c r="B3823" s="3">
        <v>41628</v>
      </c>
      <c r="C3823" s="20" t="str">
        <f>VLOOKUP(D3823,Quotas!A:B,2,FALSE)</f>
        <v>Manager 14</v>
      </c>
      <c r="D3823" s="2" t="s">
        <v>103</v>
      </c>
      <c r="E3823" s="22" t="str">
        <f t="shared" si="59"/>
        <v>Q4</v>
      </c>
      <c r="F3823" s="22" t="str">
        <f>VLOOKUP(C3823,Quotas!R:S,2,FALSE)</f>
        <v>IN</v>
      </c>
      <c r="G3823" s="4">
        <v>3500</v>
      </c>
    </row>
    <row r="3824" spans="1:7" x14ac:dyDescent="0.25">
      <c r="A3824" s="2" t="s">
        <v>1934</v>
      </c>
      <c r="B3824" s="3">
        <v>41628</v>
      </c>
      <c r="C3824" s="20" t="str">
        <f>VLOOKUP(D3824,Quotas!A:B,2,FALSE)</f>
        <v>Manager 14</v>
      </c>
      <c r="D3824" s="2" t="s">
        <v>104</v>
      </c>
      <c r="E3824" s="22" t="str">
        <f t="shared" si="59"/>
        <v>Q4</v>
      </c>
      <c r="F3824" s="22" t="str">
        <f>VLOOKUP(C3824,Quotas!R:S,2,FALSE)</f>
        <v>IN</v>
      </c>
      <c r="G3824" s="4">
        <v>21400</v>
      </c>
    </row>
    <row r="3825" spans="1:7" x14ac:dyDescent="0.25">
      <c r="A3825" s="2" t="s">
        <v>1935</v>
      </c>
      <c r="B3825" s="3">
        <v>41628</v>
      </c>
      <c r="C3825" s="20" t="str">
        <f>VLOOKUP(D3825,Quotas!A:B,2,FALSE)</f>
        <v>Manager 14</v>
      </c>
      <c r="D3825" s="2" t="s">
        <v>104</v>
      </c>
      <c r="E3825" s="22" t="str">
        <f t="shared" si="59"/>
        <v>Q4</v>
      </c>
      <c r="F3825" s="22" t="str">
        <f>VLOOKUP(C3825,Quotas!R:S,2,FALSE)</f>
        <v>IN</v>
      </c>
      <c r="G3825" s="4">
        <v>4000</v>
      </c>
    </row>
    <row r="3826" spans="1:7" x14ac:dyDescent="0.25">
      <c r="A3826" s="2" t="s">
        <v>1936</v>
      </c>
      <c r="B3826" s="3">
        <v>41628</v>
      </c>
      <c r="C3826" s="20" t="str">
        <f>VLOOKUP(D3826,Quotas!A:B,2,FALSE)</f>
        <v>Manager 14</v>
      </c>
      <c r="D3826" s="2" t="s">
        <v>104</v>
      </c>
      <c r="E3826" s="22" t="str">
        <f t="shared" si="59"/>
        <v>Q4</v>
      </c>
      <c r="F3826" s="22" t="str">
        <f>VLOOKUP(C3826,Quotas!R:S,2,FALSE)</f>
        <v>IN</v>
      </c>
      <c r="G3826" s="4">
        <v>5852.8</v>
      </c>
    </row>
    <row r="3827" spans="1:7" x14ac:dyDescent="0.25">
      <c r="A3827" s="2" t="s">
        <v>1937</v>
      </c>
      <c r="B3827" s="3">
        <v>41628</v>
      </c>
      <c r="C3827" s="20" t="str">
        <f>VLOOKUP(D3827,Quotas!A:B,2,FALSE)</f>
        <v>Manager 14</v>
      </c>
      <c r="D3827" s="2" t="s">
        <v>104</v>
      </c>
      <c r="E3827" s="22" t="str">
        <f t="shared" si="59"/>
        <v>Q4</v>
      </c>
      <c r="F3827" s="22" t="str">
        <f>VLOOKUP(C3827,Quotas!R:S,2,FALSE)</f>
        <v>IN</v>
      </c>
      <c r="G3827" s="4">
        <v>40606.54</v>
      </c>
    </row>
    <row r="3828" spans="1:7" x14ac:dyDescent="0.25">
      <c r="A3828" s="2" t="s">
        <v>592</v>
      </c>
      <c r="B3828" s="3">
        <v>41628</v>
      </c>
      <c r="C3828" s="20" t="str">
        <f>VLOOKUP(D3828,Quotas!A:B,2,FALSE)</f>
        <v>Manager 4</v>
      </c>
      <c r="D3828" s="2" t="s">
        <v>106</v>
      </c>
      <c r="E3828" s="22" t="str">
        <f t="shared" si="59"/>
        <v>Q4</v>
      </c>
      <c r="F3828" s="22" t="str">
        <f>VLOOKUP(C3828,Quotas!R:S,2,FALSE)</f>
        <v>IN</v>
      </c>
      <c r="G3828" s="4">
        <v>198</v>
      </c>
    </row>
    <row r="3829" spans="1:7" x14ac:dyDescent="0.25">
      <c r="A3829" s="2" t="s">
        <v>931</v>
      </c>
      <c r="B3829" s="3">
        <v>41628</v>
      </c>
      <c r="C3829" s="20" t="str">
        <f>VLOOKUP(D3829,Quotas!A:B,2,FALSE)</f>
        <v>Manager 5</v>
      </c>
      <c r="D3829" s="2" t="s">
        <v>119</v>
      </c>
      <c r="E3829" s="22" t="str">
        <f t="shared" si="59"/>
        <v>Q4</v>
      </c>
      <c r="F3829" s="22" t="str">
        <f>VLOOKUP(C3829,Quotas!R:S,2,FALSE)</f>
        <v>SE</v>
      </c>
      <c r="G3829" s="4">
        <v>9603.27</v>
      </c>
    </row>
    <row r="3830" spans="1:7" x14ac:dyDescent="0.25">
      <c r="A3830" s="2" t="s">
        <v>932</v>
      </c>
      <c r="B3830" s="3">
        <v>41628</v>
      </c>
      <c r="C3830" s="20" t="str">
        <f>VLOOKUP(D3830,Quotas!A:B,2,FALSE)</f>
        <v>Manager 5</v>
      </c>
      <c r="D3830" s="2" t="s">
        <v>121</v>
      </c>
      <c r="E3830" s="22" t="str">
        <f t="shared" si="59"/>
        <v>Q4</v>
      </c>
      <c r="F3830" s="22" t="str">
        <f>VLOOKUP(C3830,Quotas!R:S,2,FALSE)</f>
        <v>SE</v>
      </c>
      <c r="G3830" s="4">
        <v>5000</v>
      </c>
    </row>
    <row r="3831" spans="1:7" x14ac:dyDescent="0.25">
      <c r="A3831" s="2" t="s">
        <v>190</v>
      </c>
      <c r="B3831" s="3">
        <v>41628</v>
      </c>
      <c r="C3831" s="20" t="str">
        <f>VLOOKUP(D3831,Quotas!A:B,2,FALSE)</f>
        <v>Manager 5</v>
      </c>
      <c r="D3831" s="2" t="s">
        <v>122</v>
      </c>
      <c r="E3831" s="22" t="str">
        <f t="shared" si="59"/>
        <v>Q4</v>
      </c>
      <c r="F3831" s="22" t="str">
        <f>VLOOKUP(C3831,Quotas!R:S,2,FALSE)</f>
        <v>SE</v>
      </c>
      <c r="G3831" s="4">
        <v>9780</v>
      </c>
    </row>
    <row r="3832" spans="1:7" x14ac:dyDescent="0.25">
      <c r="A3832" s="2" t="s">
        <v>191</v>
      </c>
      <c r="B3832" s="3">
        <v>41628</v>
      </c>
      <c r="C3832" s="20" t="str">
        <f>VLOOKUP(D3832,Quotas!A:B,2,FALSE)</f>
        <v>Manager 5</v>
      </c>
      <c r="D3832" s="2" t="s">
        <v>122</v>
      </c>
      <c r="E3832" s="22" t="str">
        <f t="shared" si="59"/>
        <v>Q4</v>
      </c>
      <c r="F3832" s="22" t="str">
        <f>VLOOKUP(C3832,Quotas!R:S,2,FALSE)</f>
        <v>SE</v>
      </c>
      <c r="G3832" s="4">
        <v>45700</v>
      </c>
    </row>
    <row r="3833" spans="1:7" x14ac:dyDescent="0.25">
      <c r="A3833" s="2" t="s">
        <v>809</v>
      </c>
      <c r="B3833" s="3">
        <v>41628</v>
      </c>
      <c r="C3833" s="20" t="str">
        <f>VLOOKUP(D3833,Quotas!A:B,2,FALSE)</f>
        <v>Manager 5</v>
      </c>
      <c r="D3833" s="2" t="s">
        <v>127</v>
      </c>
      <c r="E3833" s="22" t="str">
        <f t="shared" si="59"/>
        <v>Q4</v>
      </c>
      <c r="F3833" s="22" t="str">
        <f>VLOOKUP(C3833,Quotas!R:S,2,FALSE)</f>
        <v>SE</v>
      </c>
      <c r="G3833" s="4">
        <v>106600</v>
      </c>
    </row>
    <row r="3834" spans="1:7" x14ac:dyDescent="0.25">
      <c r="A3834" s="2" t="s">
        <v>3675</v>
      </c>
      <c r="B3834" s="3">
        <v>41628</v>
      </c>
      <c r="C3834" s="20" t="str">
        <f>VLOOKUP(D3834,Quotas!A:B,2,FALSE)</f>
        <v>Manager 16</v>
      </c>
      <c r="D3834" s="2" t="s">
        <v>131</v>
      </c>
      <c r="E3834" s="22" t="str">
        <f t="shared" si="59"/>
        <v>Q4</v>
      </c>
      <c r="F3834" s="22" t="str">
        <f>VLOOKUP(C3834,Quotas!R:S,2,FALSE)</f>
        <v>SE</v>
      </c>
      <c r="G3834" s="4">
        <v>34900</v>
      </c>
    </row>
    <row r="3835" spans="1:7" x14ac:dyDescent="0.25">
      <c r="A3835" s="2" t="s">
        <v>3637</v>
      </c>
      <c r="B3835" s="3">
        <v>41628</v>
      </c>
      <c r="C3835" s="20" t="str">
        <f>VLOOKUP(D3835,Quotas!A:B,2,FALSE)</f>
        <v>Manager 16</v>
      </c>
      <c r="D3835" s="2" t="s">
        <v>134</v>
      </c>
      <c r="E3835" s="22" t="str">
        <f t="shared" si="59"/>
        <v>Q4</v>
      </c>
      <c r="F3835" s="22" t="str">
        <f>VLOOKUP(C3835,Quotas!R:S,2,FALSE)</f>
        <v>SE</v>
      </c>
      <c r="G3835" s="4">
        <v>20796.32</v>
      </c>
    </row>
    <row r="3836" spans="1:7" x14ac:dyDescent="0.25">
      <c r="A3836" s="2" t="s">
        <v>3638</v>
      </c>
      <c r="B3836" s="3">
        <v>41628</v>
      </c>
      <c r="C3836" s="20" t="str">
        <f>VLOOKUP(D3836,Quotas!A:B,2,FALSE)</f>
        <v>Manager 16</v>
      </c>
      <c r="D3836" s="2" t="s">
        <v>134</v>
      </c>
      <c r="E3836" s="22" t="str">
        <f t="shared" si="59"/>
        <v>Q4</v>
      </c>
      <c r="F3836" s="22" t="str">
        <f>VLOOKUP(C3836,Quotas!R:S,2,FALSE)</f>
        <v>SE</v>
      </c>
      <c r="G3836" s="4">
        <v>24673.61</v>
      </c>
    </row>
    <row r="3837" spans="1:7" x14ac:dyDescent="0.25">
      <c r="A3837" s="2" t="s">
        <v>3639</v>
      </c>
      <c r="B3837" s="3">
        <v>41628</v>
      </c>
      <c r="C3837" s="20" t="str">
        <f>VLOOKUP(D3837,Quotas!A:B,2,FALSE)</f>
        <v>Manager 16</v>
      </c>
      <c r="D3837" s="2" t="s">
        <v>134</v>
      </c>
      <c r="E3837" s="22" t="str">
        <f t="shared" si="59"/>
        <v>Q4</v>
      </c>
      <c r="F3837" s="22" t="str">
        <f>VLOOKUP(C3837,Quotas!R:S,2,FALSE)</f>
        <v>SE</v>
      </c>
      <c r="G3837" s="4">
        <v>54964.85</v>
      </c>
    </row>
    <row r="3838" spans="1:7" x14ac:dyDescent="0.25">
      <c r="A3838" s="2" t="s">
        <v>3640</v>
      </c>
      <c r="B3838" s="3">
        <v>41628</v>
      </c>
      <c r="C3838" s="20" t="str">
        <f>VLOOKUP(D3838,Quotas!A:B,2,FALSE)</f>
        <v>Manager 16</v>
      </c>
      <c r="D3838" s="2" t="s">
        <v>134</v>
      </c>
      <c r="E3838" s="22" t="str">
        <f t="shared" si="59"/>
        <v>Q4</v>
      </c>
      <c r="F3838" s="22" t="str">
        <f>VLOOKUP(C3838,Quotas!R:S,2,FALSE)</f>
        <v>SE</v>
      </c>
      <c r="G3838" s="4">
        <v>15000</v>
      </c>
    </row>
    <row r="3839" spans="1:7" x14ac:dyDescent="0.25">
      <c r="A3839" s="2" t="s">
        <v>2301</v>
      </c>
      <c r="B3839" s="3">
        <v>41628</v>
      </c>
      <c r="C3839" s="20" t="str">
        <f>VLOOKUP(D3839,Quotas!A:B,2,FALSE)</f>
        <v>Manager 9</v>
      </c>
      <c r="D3839" s="2" t="s">
        <v>16</v>
      </c>
      <c r="E3839" s="22" t="str">
        <f t="shared" si="59"/>
        <v>Q4</v>
      </c>
      <c r="F3839" s="22" t="str">
        <f>VLOOKUP(C3839,Quotas!R:S,2,FALSE)</f>
        <v>AU</v>
      </c>
      <c r="G3839" s="4">
        <v>5913.18</v>
      </c>
    </row>
    <row r="3840" spans="1:7" x14ac:dyDescent="0.25">
      <c r="A3840" s="2" t="s">
        <v>2306</v>
      </c>
      <c r="B3840" s="3">
        <v>41628</v>
      </c>
      <c r="C3840" s="20" t="str">
        <f>VLOOKUP(D3840,Quotas!A:B,2,FALSE)</f>
        <v>Manager 9</v>
      </c>
      <c r="D3840" s="2" t="s">
        <v>16</v>
      </c>
      <c r="E3840" s="22" t="str">
        <f t="shared" si="59"/>
        <v>Q4</v>
      </c>
      <c r="F3840" s="22" t="str">
        <f>VLOOKUP(C3840,Quotas!R:S,2,FALSE)</f>
        <v>AU</v>
      </c>
      <c r="G3840" s="4">
        <v>10957.02</v>
      </c>
    </row>
    <row r="3841" spans="1:7" x14ac:dyDescent="0.25">
      <c r="A3841" s="2" t="s">
        <v>1036</v>
      </c>
      <c r="B3841" s="3">
        <v>41628</v>
      </c>
      <c r="C3841" s="20" t="str">
        <f>VLOOKUP(D3841,Quotas!A:B,2,FALSE)</f>
        <v>Manager 16</v>
      </c>
      <c r="D3841" s="2" t="s">
        <v>139</v>
      </c>
      <c r="E3841" s="22" t="str">
        <f t="shared" si="59"/>
        <v>Q4</v>
      </c>
      <c r="F3841" s="22" t="str">
        <f>VLOOKUP(C3841,Quotas!R:S,2,FALSE)</f>
        <v>SE</v>
      </c>
      <c r="G3841" s="4">
        <v>24968.51</v>
      </c>
    </row>
    <row r="3842" spans="1:7" x14ac:dyDescent="0.25">
      <c r="A3842" s="2" t="s">
        <v>1034</v>
      </c>
      <c r="B3842" s="3">
        <v>41628</v>
      </c>
      <c r="C3842" s="20" t="str">
        <f>VLOOKUP(D3842,Quotas!A:B,2,FALSE)</f>
        <v>Manager 16</v>
      </c>
      <c r="D3842" s="2" t="s">
        <v>141</v>
      </c>
      <c r="E3842" s="22" t="str">
        <f t="shared" si="59"/>
        <v>Q4</v>
      </c>
      <c r="F3842" s="22" t="str">
        <f>VLOOKUP(C3842,Quotas!R:S,2,FALSE)</f>
        <v>SE</v>
      </c>
      <c r="G3842" s="4">
        <v>33840</v>
      </c>
    </row>
    <row r="3843" spans="1:7" x14ac:dyDescent="0.25">
      <c r="A3843" s="2" t="s">
        <v>1035</v>
      </c>
      <c r="B3843" s="3">
        <v>41628</v>
      </c>
      <c r="C3843" s="20" t="str">
        <f>VLOOKUP(D3843,Quotas!A:B,2,FALSE)</f>
        <v>Manager 16</v>
      </c>
      <c r="D3843" s="2" t="s">
        <v>141</v>
      </c>
      <c r="E3843" s="22" t="str">
        <f t="shared" ref="E3843:E3906" si="60">"Q"&amp;ROUNDUP(MONTH(B3843)/3,0)</f>
        <v>Q4</v>
      </c>
      <c r="F3843" s="22" t="str">
        <f>VLOOKUP(C3843,Quotas!R:S,2,FALSE)</f>
        <v>SE</v>
      </c>
      <c r="G3843" s="4">
        <v>31600</v>
      </c>
    </row>
    <row r="3844" spans="1:7" x14ac:dyDescent="0.25">
      <c r="A3844" s="2" t="s">
        <v>2300</v>
      </c>
      <c r="B3844" s="3">
        <v>41628</v>
      </c>
      <c r="C3844" s="20" t="str">
        <f>VLOOKUP(D3844,Quotas!A:B,2,FALSE)</f>
        <v>Manager 9</v>
      </c>
      <c r="D3844" s="2" t="s">
        <v>18</v>
      </c>
      <c r="E3844" s="22" t="str">
        <f t="shared" si="60"/>
        <v>Q4</v>
      </c>
      <c r="F3844" s="22" t="str">
        <f>VLOOKUP(C3844,Quotas!R:S,2,FALSE)</f>
        <v>AU</v>
      </c>
      <c r="G3844" s="4">
        <v>7936.11</v>
      </c>
    </row>
    <row r="3845" spans="1:7" x14ac:dyDescent="0.25">
      <c r="A3845" s="2" t="s">
        <v>2299</v>
      </c>
      <c r="B3845" s="3">
        <v>41628</v>
      </c>
      <c r="C3845" s="20" t="str">
        <f>VLOOKUP(D3845,Quotas!A:B,2,FALSE)</f>
        <v>Manager 9</v>
      </c>
      <c r="D3845" s="2" t="s">
        <v>19</v>
      </c>
      <c r="E3845" s="22" t="str">
        <f t="shared" si="60"/>
        <v>Q4</v>
      </c>
      <c r="F3845" s="22" t="str">
        <f>VLOOKUP(C3845,Quotas!R:S,2,FALSE)</f>
        <v>AU</v>
      </c>
      <c r="G3845" s="4">
        <v>6011.74</v>
      </c>
    </row>
    <row r="3846" spans="1:7" x14ac:dyDescent="0.25">
      <c r="A3846" s="2" t="s">
        <v>2302</v>
      </c>
      <c r="B3846" s="3">
        <v>41628</v>
      </c>
      <c r="C3846" s="20" t="str">
        <f>VLOOKUP(D3846,Quotas!A:B,2,FALSE)</f>
        <v>Manager 9</v>
      </c>
      <c r="D3846" s="2" t="s">
        <v>19</v>
      </c>
      <c r="E3846" s="22" t="str">
        <f t="shared" si="60"/>
        <v>Q4</v>
      </c>
      <c r="F3846" s="22" t="str">
        <f>VLOOKUP(C3846,Quotas!R:S,2,FALSE)</f>
        <v>AU</v>
      </c>
      <c r="G3846" s="4">
        <v>6011.74</v>
      </c>
    </row>
    <row r="3847" spans="1:7" x14ac:dyDescent="0.25">
      <c r="A3847" s="2" t="s">
        <v>2305</v>
      </c>
      <c r="B3847" s="3">
        <v>41628</v>
      </c>
      <c r="C3847" s="20" t="str">
        <f>VLOOKUP(D3847,Quotas!A:B,2,FALSE)</f>
        <v>Manager 9</v>
      </c>
      <c r="D3847" s="2" t="s">
        <v>20</v>
      </c>
      <c r="E3847" s="22" t="str">
        <f t="shared" si="60"/>
        <v>Q4</v>
      </c>
      <c r="F3847" s="22" t="str">
        <f>VLOOKUP(C3847,Quotas!R:S,2,FALSE)</f>
        <v>AU</v>
      </c>
      <c r="G3847" s="4">
        <v>12374.11</v>
      </c>
    </row>
    <row r="3848" spans="1:7" x14ac:dyDescent="0.25">
      <c r="A3848" s="2" t="s">
        <v>2304</v>
      </c>
      <c r="B3848" s="3">
        <v>41628</v>
      </c>
      <c r="C3848" s="20" t="str">
        <f>VLOOKUP(D3848,Quotas!A:B,2,FALSE)</f>
        <v>Manager 9</v>
      </c>
      <c r="D3848" s="2" t="s">
        <v>22</v>
      </c>
      <c r="E3848" s="22" t="str">
        <f t="shared" si="60"/>
        <v>Q4</v>
      </c>
      <c r="F3848" s="22" t="str">
        <f>VLOOKUP(C3848,Quotas!R:S,2,FALSE)</f>
        <v>AU</v>
      </c>
      <c r="G3848" s="4">
        <v>11904.17</v>
      </c>
    </row>
    <row r="3849" spans="1:7" x14ac:dyDescent="0.25">
      <c r="A3849" s="2" t="s">
        <v>2303</v>
      </c>
      <c r="B3849" s="3">
        <v>41628</v>
      </c>
      <c r="C3849" s="20" t="str">
        <f>VLOOKUP(D3849,Quotas!A:B,2,FALSE)</f>
        <v>Manager 9</v>
      </c>
      <c r="D3849" s="2" t="s">
        <v>24</v>
      </c>
      <c r="E3849" s="22" t="str">
        <f t="shared" si="60"/>
        <v>Q4</v>
      </c>
      <c r="F3849" s="22" t="str">
        <f>VLOOKUP(C3849,Quotas!R:S,2,FALSE)</f>
        <v>AU</v>
      </c>
      <c r="G3849" s="4">
        <v>17941.84</v>
      </c>
    </row>
    <row r="3850" spans="1:7" x14ac:dyDescent="0.25">
      <c r="A3850" s="2" t="s">
        <v>1723</v>
      </c>
      <c r="B3850" s="3">
        <v>41628</v>
      </c>
      <c r="C3850" s="20" t="str">
        <f>VLOOKUP(D3850,Quotas!A:B,2,FALSE)</f>
        <v>Manager 7</v>
      </c>
      <c r="D3850" s="2" t="s">
        <v>30</v>
      </c>
      <c r="E3850" s="22" t="str">
        <f t="shared" si="60"/>
        <v>Q4</v>
      </c>
      <c r="F3850" s="22" t="str">
        <f>VLOOKUP(C3850,Quotas!R:S,2,FALSE)</f>
        <v>AU</v>
      </c>
      <c r="G3850" s="4">
        <v>16339.06</v>
      </c>
    </row>
    <row r="3851" spans="1:7" x14ac:dyDescent="0.25">
      <c r="A3851" s="2" t="s">
        <v>2992</v>
      </c>
      <c r="B3851" s="3">
        <v>41628</v>
      </c>
      <c r="C3851" s="20" t="str">
        <f>VLOOKUP(D3851,Quotas!A:B,2,FALSE)</f>
        <v>Manager 13</v>
      </c>
      <c r="D3851" s="2" t="s">
        <v>35</v>
      </c>
      <c r="E3851" s="22" t="str">
        <f t="shared" si="60"/>
        <v>Q4</v>
      </c>
      <c r="F3851" s="22" t="str">
        <f>VLOOKUP(C3851,Quotas!R:S,2,FALSE)</f>
        <v>ST</v>
      </c>
      <c r="G3851" s="4">
        <v>7303.3</v>
      </c>
    </row>
    <row r="3852" spans="1:7" x14ac:dyDescent="0.25">
      <c r="A3852" s="2" t="s">
        <v>2993</v>
      </c>
      <c r="B3852" s="3">
        <v>41628</v>
      </c>
      <c r="C3852" s="20" t="str">
        <f>VLOOKUP(D3852,Quotas!A:B,2,FALSE)</f>
        <v>Manager 13</v>
      </c>
      <c r="D3852" s="2" t="s">
        <v>35</v>
      </c>
      <c r="E3852" s="22" t="str">
        <f t="shared" si="60"/>
        <v>Q4</v>
      </c>
      <c r="F3852" s="22" t="str">
        <f>VLOOKUP(C3852,Quotas!R:S,2,FALSE)</f>
        <v>ST</v>
      </c>
      <c r="G3852" s="4">
        <v>0</v>
      </c>
    </row>
    <row r="3853" spans="1:7" x14ac:dyDescent="0.25">
      <c r="A3853" s="2" t="s">
        <v>2836</v>
      </c>
      <c r="B3853" s="3">
        <v>41628</v>
      </c>
      <c r="C3853" s="20" t="str">
        <f>VLOOKUP(D3853,Quotas!A:B,2,FALSE)</f>
        <v>Manager 13</v>
      </c>
      <c r="D3853" s="2" t="s">
        <v>36</v>
      </c>
      <c r="E3853" s="22" t="str">
        <f t="shared" si="60"/>
        <v>Q4</v>
      </c>
      <c r="F3853" s="22" t="str">
        <f>VLOOKUP(C3853,Quotas!R:S,2,FALSE)</f>
        <v>ST</v>
      </c>
      <c r="G3853" s="4">
        <v>11411.4</v>
      </c>
    </row>
    <row r="3854" spans="1:7" x14ac:dyDescent="0.25">
      <c r="A3854" s="2" t="s">
        <v>3920</v>
      </c>
      <c r="B3854" s="3">
        <v>41628</v>
      </c>
      <c r="C3854" s="20" t="str">
        <f>VLOOKUP(D3854,Quotas!A:B,2,FALSE)</f>
        <v>Manager 13</v>
      </c>
      <c r="D3854" s="2" t="s">
        <v>37</v>
      </c>
      <c r="E3854" s="22" t="str">
        <f t="shared" si="60"/>
        <v>Q4</v>
      </c>
      <c r="F3854" s="22" t="str">
        <f>VLOOKUP(C3854,Quotas!R:S,2,FALSE)</f>
        <v>ST</v>
      </c>
      <c r="G3854" s="4">
        <v>25416.31</v>
      </c>
    </row>
    <row r="3855" spans="1:7" x14ac:dyDescent="0.25">
      <c r="A3855" s="2" t="s">
        <v>3921</v>
      </c>
      <c r="B3855" s="3">
        <v>41628</v>
      </c>
      <c r="C3855" s="20" t="str">
        <f>VLOOKUP(D3855,Quotas!A:B,2,FALSE)</f>
        <v>Manager 13</v>
      </c>
      <c r="D3855" s="2" t="s">
        <v>37</v>
      </c>
      <c r="E3855" s="22" t="str">
        <f t="shared" si="60"/>
        <v>Q4</v>
      </c>
      <c r="F3855" s="22" t="str">
        <f>VLOOKUP(C3855,Quotas!R:S,2,FALSE)</f>
        <v>ST</v>
      </c>
      <c r="G3855" s="4">
        <v>40458.61</v>
      </c>
    </row>
    <row r="3856" spans="1:7" x14ac:dyDescent="0.25">
      <c r="A3856" s="2" t="s">
        <v>2835</v>
      </c>
      <c r="B3856" s="3">
        <v>41628</v>
      </c>
      <c r="C3856" s="20" t="str">
        <f>VLOOKUP(D3856,Quotas!A:B,2,FALSE)</f>
        <v>Manager 13</v>
      </c>
      <c r="D3856" s="2" t="s">
        <v>38</v>
      </c>
      <c r="E3856" s="22" t="str">
        <f t="shared" si="60"/>
        <v>Q4</v>
      </c>
      <c r="F3856" s="22" t="str">
        <f>VLOOKUP(C3856,Quotas!R:S,2,FALSE)</f>
        <v>ST</v>
      </c>
      <c r="G3856" s="4">
        <v>15405.4</v>
      </c>
    </row>
    <row r="3857" spans="1:7" x14ac:dyDescent="0.25">
      <c r="A3857" s="2" t="s">
        <v>1534</v>
      </c>
      <c r="B3857" s="3">
        <v>41628</v>
      </c>
      <c r="C3857" s="20" t="str">
        <f>VLOOKUP(D3857,Quotas!A:B,2,FALSE)</f>
        <v>Manager 2</v>
      </c>
      <c r="D3857" s="2" t="s">
        <v>6</v>
      </c>
      <c r="E3857" s="22" t="str">
        <f t="shared" si="60"/>
        <v>Q4</v>
      </c>
      <c r="F3857" s="22" t="str">
        <f>VLOOKUP(C3857,Quotas!R:S,2,FALSE)</f>
        <v>AU</v>
      </c>
      <c r="G3857" s="4">
        <v>7567.84</v>
      </c>
    </row>
    <row r="3858" spans="1:7" x14ac:dyDescent="0.25">
      <c r="A3858" s="2" t="s">
        <v>1535</v>
      </c>
      <c r="B3858" s="3">
        <v>41628</v>
      </c>
      <c r="C3858" s="20" t="str">
        <f>VLOOKUP(D3858,Quotas!A:B,2,FALSE)</f>
        <v>Manager 2</v>
      </c>
      <c r="D3858" s="2" t="s">
        <v>6</v>
      </c>
      <c r="E3858" s="22" t="str">
        <f t="shared" si="60"/>
        <v>Q4</v>
      </c>
      <c r="F3858" s="22" t="str">
        <f>VLOOKUP(C3858,Quotas!R:S,2,FALSE)</f>
        <v>AU</v>
      </c>
      <c r="G3858" s="4">
        <v>19104.759999999998</v>
      </c>
    </row>
    <row r="3859" spans="1:7" x14ac:dyDescent="0.25">
      <c r="A3859" s="2" t="s">
        <v>1536</v>
      </c>
      <c r="B3859" s="3">
        <v>41628</v>
      </c>
      <c r="C3859" s="20" t="str">
        <f>VLOOKUP(D3859,Quotas!A:B,2,FALSE)</f>
        <v>Manager 2</v>
      </c>
      <c r="D3859" s="2" t="s">
        <v>6</v>
      </c>
      <c r="E3859" s="22" t="str">
        <f t="shared" si="60"/>
        <v>Q4</v>
      </c>
      <c r="F3859" s="22" t="str">
        <f>VLOOKUP(C3859,Quotas!R:S,2,FALSE)</f>
        <v>AU</v>
      </c>
      <c r="G3859" s="4">
        <v>10737.09</v>
      </c>
    </row>
    <row r="3860" spans="1:7" x14ac:dyDescent="0.25">
      <c r="A3860" s="2" t="s">
        <v>1567</v>
      </c>
      <c r="B3860" s="3">
        <v>41628</v>
      </c>
      <c r="C3860" s="20" t="str">
        <f>VLOOKUP(D3860,Quotas!A:B,2,FALSE)</f>
        <v>Manager 6</v>
      </c>
      <c r="D3860" s="2" t="s">
        <v>40</v>
      </c>
      <c r="E3860" s="22" t="str">
        <f t="shared" si="60"/>
        <v>Q4</v>
      </c>
      <c r="F3860" s="22" t="str">
        <f>VLOOKUP(C3860,Quotas!R:S,2,FALSE)</f>
        <v>AU</v>
      </c>
      <c r="G3860" s="4">
        <v>39500</v>
      </c>
    </row>
    <row r="3861" spans="1:7" x14ac:dyDescent="0.25">
      <c r="A3861" s="2" t="s">
        <v>3502</v>
      </c>
      <c r="B3861" s="3">
        <v>41628</v>
      </c>
      <c r="C3861" s="20" t="str">
        <f>VLOOKUP(D3861,Quotas!A:B,2,FALSE)</f>
        <v>Manager 6</v>
      </c>
      <c r="D3861" s="2" t="s">
        <v>41</v>
      </c>
      <c r="E3861" s="22" t="str">
        <f t="shared" si="60"/>
        <v>Q4</v>
      </c>
      <c r="F3861" s="22" t="str">
        <f>VLOOKUP(C3861,Quotas!R:S,2,FALSE)</f>
        <v>AU</v>
      </c>
      <c r="G3861" s="4">
        <v>9230</v>
      </c>
    </row>
    <row r="3862" spans="1:7" x14ac:dyDescent="0.25">
      <c r="A3862" s="2" t="s">
        <v>3503</v>
      </c>
      <c r="B3862" s="3">
        <v>41628</v>
      </c>
      <c r="C3862" s="20" t="str">
        <f>VLOOKUP(D3862,Quotas!A:B,2,FALSE)</f>
        <v>Manager 6</v>
      </c>
      <c r="D3862" s="2" t="s">
        <v>41</v>
      </c>
      <c r="E3862" s="22" t="str">
        <f t="shared" si="60"/>
        <v>Q4</v>
      </c>
      <c r="F3862" s="22" t="str">
        <f>VLOOKUP(C3862,Quotas!R:S,2,FALSE)</f>
        <v>AU</v>
      </c>
      <c r="G3862" s="4">
        <v>11618.88</v>
      </c>
    </row>
    <row r="3863" spans="1:7" x14ac:dyDescent="0.25">
      <c r="A3863" s="2" t="s">
        <v>1294</v>
      </c>
      <c r="B3863" s="3">
        <v>41628</v>
      </c>
      <c r="C3863" s="20" t="str">
        <f>VLOOKUP(D3863,Quotas!A:B,2,FALSE)</f>
        <v>Manager 6</v>
      </c>
      <c r="D3863" s="2" t="s">
        <v>44</v>
      </c>
      <c r="E3863" s="22" t="str">
        <f t="shared" si="60"/>
        <v>Q4</v>
      </c>
      <c r="F3863" s="22" t="str">
        <f>VLOOKUP(C3863,Quotas!R:S,2,FALSE)</f>
        <v>AU</v>
      </c>
      <c r="G3863" s="4">
        <v>10374</v>
      </c>
    </row>
    <row r="3864" spans="1:7" x14ac:dyDescent="0.25">
      <c r="A3864" s="2" t="s">
        <v>1295</v>
      </c>
      <c r="B3864" s="3">
        <v>41628</v>
      </c>
      <c r="C3864" s="20" t="str">
        <f>VLOOKUP(D3864,Quotas!A:B,2,FALSE)</f>
        <v>Manager 6</v>
      </c>
      <c r="D3864" s="2" t="s">
        <v>44</v>
      </c>
      <c r="E3864" s="22" t="str">
        <f t="shared" si="60"/>
        <v>Q4</v>
      </c>
      <c r="F3864" s="22" t="str">
        <f>VLOOKUP(C3864,Quotas!R:S,2,FALSE)</f>
        <v>AU</v>
      </c>
      <c r="G3864" s="4">
        <v>18725.080000000002</v>
      </c>
    </row>
    <row r="3865" spans="1:7" x14ac:dyDescent="0.25">
      <c r="A3865" s="2" t="s">
        <v>1296</v>
      </c>
      <c r="B3865" s="3">
        <v>41628</v>
      </c>
      <c r="C3865" s="20" t="str">
        <f>VLOOKUP(D3865,Quotas!A:B,2,FALSE)</f>
        <v>Manager 6</v>
      </c>
      <c r="D3865" s="2" t="s">
        <v>44</v>
      </c>
      <c r="E3865" s="22" t="str">
        <f t="shared" si="60"/>
        <v>Q4</v>
      </c>
      <c r="F3865" s="22" t="str">
        <f>VLOOKUP(C3865,Quotas!R:S,2,FALSE)</f>
        <v>AU</v>
      </c>
      <c r="G3865" s="4">
        <v>17635.810000000001</v>
      </c>
    </row>
    <row r="3866" spans="1:7" x14ac:dyDescent="0.25">
      <c r="A3866" s="2" t="s">
        <v>1297</v>
      </c>
      <c r="B3866" s="3">
        <v>41628</v>
      </c>
      <c r="C3866" s="20" t="str">
        <f>VLOOKUP(D3866,Quotas!A:B,2,FALSE)</f>
        <v>Manager 6</v>
      </c>
      <c r="D3866" s="2" t="s">
        <v>44</v>
      </c>
      <c r="E3866" s="22" t="str">
        <f t="shared" si="60"/>
        <v>Q4</v>
      </c>
      <c r="F3866" s="22" t="str">
        <f>VLOOKUP(C3866,Quotas!R:S,2,FALSE)</f>
        <v>AU</v>
      </c>
      <c r="G3866" s="4">
        <v>38643.160000000003</v>
      </c>
    </row>
    <row r="3867" spans="1:7" x14ac:dyDescent="0.25">
      <c r="A3867" s="2" t="s">
        <v>1298</v>
      </c>
      <c r="B3867" s="3">
        <v>41628</v>
      </c>
      <c r="C3867" s="20" t="str">
        <f>VLOOKUP(D3867,Quotas!A:B,2,FALSE)</f>
        <v>Manager 6</v>
      </c>
      <c r="D3867" s="2" t="s">
        <v>45</v>
      </c>
      <c r="E3867" s="22" t="str">
        <f t="shared" si="60"/>
        <v>Q4</v>
      </c>
      <c r="F3867" s="22" t="str">
        <f>VLOOKUP(C3867,Quotas!R:S,2,FALSE)</f>
        <v>AU</v>
      </c>
      <c r="G3867" s="4">
        <v>40354.870000000003</v>
      </c>
    </row>
    <row r="3868" spans="1:7" x14ac:dyDescent="0.25">
      <c r="A3868" s="2" t="s">
        <v>3402</v>
      </c>
      <c r="B3868" s="3">
        <v>41628</v>
      </c>
      <c r="C3868" s="20" t="str">
        <f>VLOOKUP(D3868,Quotas!A:B,2,FALSE)</f>
        <v>Manager 13</v>
      </c>
      <c r="D3868" s="2" t="s">
        <v>50</v>
      </c>
      <c r="E3868" s="22" t="str">
        <f t="shared" si="60"/>
        <v>Q4</v>
      </c>
      <c r="F3868" s="22" t="str">
        <f>VLOOKUP(C3868,Quotas!R:S,2,FALSE)</f>
        <v>ST</v>
      </c>
      <c r="G3868" s="4">
        <v>8299.2000000000007</v>
      </c>
    </row>
    <row r="3869" spans="1:7" x14ac:dyDescent="0.25">
      <c r="A3869" s="2" t="s">
        <v>3403</v>
      </c>
      <c r="B3869" s="3">
        <v>41628</v>
      </c>
      <c r="C3869" s="20" t="str">
        <f>VLOOKUP(D3869,Quotas!A:B,2,FALSE)</f>
        <v>Manager 13</v>
      </c>
      <c r="D3869" s="2" t="s">
        <v>50</v>
      </c>
      <c r="E3869" s="22" t="str">
        <f t="shared" si="60"/>
        <v>Q4</v>
      </c>
      <c r="F3869" s="22" t="str">
        <f>VLOOKUP(C3869,Quotas!R:S,2,FALSE)</f>
        <v>ST</v>
      </c>
      <c r="G3869" s="4">
        <v>3553.1</v>
      </c>
    </row>
    <row r="3870" spans="1:7" x14ac:dyDescent="0.25">
      <c r="A3870" s="2" t="s">
        <v>3404</v>
      </c>
      <c r="B3870" s="3">
        <v>41628</v>
      </c>
      <c r="C3870" s="20" t="str">
        <f>VLOOKUP(D3870,Quotas!A:B,2,FALSE)</f>
        <v>Manager 13</v>
      </c>
      <c r="D3870" s="2" t="s">
        <v>50</v>
      </c>
      <c r="E3870" s="22" t="str">
        <f t="shared" si="60"/>
        <v>Q4</v>
      </c>
      <c r="F3870" s="22" t="str">
        <f>VLOOKUP(C3870,Quotas!R:S,2,FALSE)</f>
        <v>ST</v>
      </c>
      <c r="G3870" s="4">
        <v>5394.48</v>
      </c>
    </row>
    <row r="3871" spans="1:7" x14ac:dyDescent="0.25">
      <c r="A3871" s="2" t="s">
        <v>3055</v>
      </c>
      <c r="B3871" s="3">
        <v>41628</v>
      </c>
      <c r="C3871" s="20" t="str">
        <f>VLOOKUP(D3871,Quotas!A:B,2,FALSE)</f>
        <v>Manager 13</v>
      </c>
      <c r="D3871" s="2" t="s">
        <v>52</v>
      </c>
      <c r="E3871" s="22" t="str">
        <f t="shared" si="60"/>
        <v>Q4</v>
      </c>
      <c r="F3871" s="22" t="str">
        <f>VLOOKUP(C3871,Quotas!R:S,2,FALSE)</f>
        <v>ST</v>
      </c>
      <c r="G3871" s="4">
        <v>4564.5600000000004</v>
      </c>
    </row>
    <row r="3872" spans="1:7" x14ac:dyDescent="0.25">
      <c r="A3872" s="2" t="s">
        <v>3950</v>
      </c>
      <c r="B3872" s="3">
        <v>41628</v>
      </c>
      <c r="C3872" s="20" t="str">
        <f>VLOOKUP(D3872,Quotas!A:B,2,FALSE)</f>
        <v>Manager 13</v>
      </c>
      <c r="D3872" s="2" t="s">
        <v>53</v>
      </c>
      <c r="E3872" s="22" t="str">
        <f t="shared" si="60"/>
        <v>Q4</v>
      </c>
      <c r="F3872" s="22" t="str">
        <f>VLOOKUP(C3872,Quotas!R:S,2,FALSE)</f>
        <v>ST</v>
      </c>
      <c r="G3872" s="4">
        <v>6743.1</v>
      </c>
    </row>
    <row r="3873" spans="1:7" x14ac:dyDescent="0.25">
      <c r="A3873" s="2" t="s">
        <v>3056</v>
      </c>
      <c r="B3873" s="3">
        <v>41628</v>
      </c>
      <c r="C3873" s="20" t="str">
        <f>VLOOKUP(D3873,Quotas!A:B,2,FALSE)</f>
        <v>Manager 13</v>
      </c>
      <c r="D3873" s="2" t="s">
        <v>54</v>
      </c>
      <c r="E3873" s="22" t="str">
        <f t="shared" si="60"/>
        <v>Q4</v>
      </c>
      <c r="F3873" s="22" t="str">
        <f>VLOOKUP(C3873,Quotas!R:S,2,FALSE)</f>
        <v>ST</v>
      </c>
      <c r="G3873" s="4">
        <v>0</v>
      </c>
    </row>
    <row r="3874" spans="1:7" x14ac:dyDescent="0.25">
      <c r="A3874" s="2" t="s">
        <v>4267</v>
      </c>
      <c r="B3874" s="3">
        <v>41628</v>
      </c>
      <c r="C3874" s="20" t="str">
        <f>VLOOKUP(D3874,Quotas!A:B,2,FALSE)</f>
        <v>Manager 15</v>
      </c>
      <c r="D3874" s="2" t="s">
        <v>59</v>
      </c>
      <c r="E3874" s="22" t="str">
        <f t="shared" si="60"/>
        <v>Q4</v>
      </c>
      <c r="F3874" s="22" t="str">
        <f>VLOOKUP(C3874,Quotas!R:S,2,FALSE)</f>
        <v>AU</v>
      </c>
      <c r="G3874" s="4">
        <v>33300.550000000003</v>
      </c>
    </row>
    <row r="3875" spans="1:7" x14ac:dyDescent="0.25">
      <c r="A3875" s="2" t="s">
        <v>4268</v>
      </c>
      <c r="B3875" s="3">
        <v>41628</v>
      </c>
      <c r="C3875" s="20" t="str">
        <f>VLOOKUP(D3875,Quotas!A:B,2,FALSE)</f>
        <v>Manager 15</v>
      </c>
      <c r="D3875" s="2" t="s">
        <v>66</v>
      </c>
      <c r="E3875" s="22" t="str">
        <f t="shared" si="60"/>
        <v>Q4</v>
      </c>
      <c r="F3875" s="22" t="str">
        <f>VLOOKUP(C3875,Quotas!R:S,2,FALSE)</f>
        <v>AU</v>
      </c>
      <c r="G3875" s="4">
        <v>20229.310000000001</v>
      </c>
    </row>
    <row r="3876" spans="1:7" x14ac:dyDescent="0.25">
      <c r="A3876" s="2" t="s">
        <v>3526</v>
      </c>
      <c r="B3876" s="3">
        <v>41628</v>
      </c>
      <c r="C3876" s="20" t="str">
        <f>VLOOKUP(D3876,Quotas!A:B,2,FALSE)</f>
        <v>Manager 5</v>
      </c>
      <c r="D3876" s="2" t="s">
        <v>68</v>
      </c>
      <c r="E3876" s="22" t="str">
        <f t="shared" si="60"/>
        <v>Q4</v>
      </c>
      <c r="F3876" s="22" t="str">
        <f>VLOOKUP(C3876,Quotas!R:S,2,FALSE)</f>
        <v>SE</v>
      </c>
      <c r="G3876" s="4">
        <v>4143.84</v>
      </c>
    </row>
    <row r="3877" spans="1:7" x14ac:dyDescent="0.25">
      <c r="A3877" s="2" t="s">
        <v>3527</v>
      </c>
      <c r="B3877" s="3">
        <v>41628</v>
      </c>
      <c r="C3877" s="20" t="str">
        <f>VLOOKUP(D3877,Quotas!A:B,2,FALSE)</f>
        <v>Manager 5</v>
      </c>
      <c r="D3877" s="2" t="s">
        <v>68</v>
      </c>
      <c r="E3877" s="22" t="str">
        <f t="shared" si="60"/>
        <v>Q4</v>
      </c>
      <c r="F3877" s="22" t="str">
        <f>VLOOKUP(C3877,Quotas!R:S,2,FALSE)</f>
        <v>SE</v>
      </c>
      <c r="G3877" s="4">
        <v>19298.28</v>
      </c>
    </row>
    <row r="3878" spans="1:7" x14ac:dyDescent="0.25">
      <c r="A3878" s="2" t="s">
        <v>3528</v>
      </c>
      <c r="B3878" s="3">
        <v>41628</v>
      </c>
      <c r="C3878" s="20" t="str">
        <f>VLOOKUP(D3878,Quotas!A:B,2,FALSE)</f>
        <v>Manager 5</v>
      </c>
      <c r="D3878" s="2" t="s">
        <v>68</v>
      </c>
      <c r="E3878" s="22" t="str">
        <f t="shared" si="60"/>
        <v>Q4</v>
      </c>
      <c r="F3878" s="22" t="str">
        <f>VLOOKUP(C3878,Quotas!R:S,2,FALSE)</f>
        <v>SE</v>
      </c>
      <c r="G3878" s="4">
        <v>20074.84</v>
      </c>
    </row>
    <row r="3879" spans="1:7" x14ac:dyDescent="0.25">
      <c r="A3879" s="2" t="s">
        <v>2552</v>
      </c>
      <c r="B3879" s="3">
        <v>41628</v>
      </c>
      <c r="C3879" s="20" t="str">
        <f>VLOOKUP(D3879,Quotas!A:B,2,FALSE)</f>
        <v>Manager 12</v>
      </c>
      <c r="D3879" s="2" t="s">
        <v>73</v>
      </c>
      <c r="E3879" s="22" t="str">
        <f t="shared" si="60"/>
        <v>Q4</v>
      </c>
      <c r="F3879" s="22" t="str">
        <f>VLOOKUP(C3879,Quotas!R:S,2,FALSE)</f>
        <v>ST</v>
      </c>
      <c r="G3879" s="4">
        <v>10687.5</v>
      </c>
    </row>
    <row r="3880" spans="1:7" x14ac:dyDescent="0.25">
      <c r="A3880" s="2" t="s">
        <v>2553</v>
      </c>
      <c r="B3880" s="3">
        <v>41628</v>
      </c>
      <c r="C3880" s="20" t="str">
        <f>VLOOKUP(D3880,Quotas!A:B,2,FALSE)</f>
        <v>Manager 12</v>
      </c>
      <c r="D3880" s="2" t="s">
        <v>73</v>
      </c>
      <c r="E3880" s="22" t="str">
        <f t="shared" si="60"/>
        <v>Q4</v>
      </c>
      <c r="F3880" s="22" t="str">
        <f>VLOOKUP(C3880,Quotas!R:S,2,FALSE)</f>
        <v>ST</v>
      </c>
      <c r="G3880" s="4">
        <v>7830</v>
      </c>
    </row>
    <row r="3881" spans="1:7" x14ac:dyDescent="0.25">
      <c r="A3881" s="2" t="s">
        <v>421</v>
      </c>
      <c r="B3881" s="3">
        <v>41628</v>
      </c>
      <c r="C3881" s="20" t="str">
        <f>VLOOKUP(D3881,Quotas!A:B,2,FALSE)</f>
        <v>Manager 3</v>
      </c>
      <c r="D3881" s="2" t="s">
        <v>76</v>
      </c>
      <c r="E3881" s="22" t="str">
        <f t="shared" si="60"/>
        <v>Q4</v>
      </c>
      <c r="F3881" s="22" t="str">
        <f>VLOOKUP(C3881,Quotas!R:S,2,FALSE)</f>
        <v>SE</v>
      </c>
      <c r="G3881" s="4">
        <v>39163.11</v>
      </c>
    </row>
    <row r="3882" spans="1:7" x14ac:dyDescent="0.25">
      <c r="A3882" s="2" t="s">
        <v>241</v>
      </c>
      <c r="B3882" s="3">
        <v>41628</v>
      </c>
      <c r="C3882" s="20" t="str">
        <f>VLOOKUP(D3882,Quotas!A:B,2,FALSE)</f>
        <v>Manager 2</v>
      </c>
      <c r="D3882" s="2" t="s">
        <v>10</v>
      </c>
      <c r="E3882" s="22" t="str">
        <f t="shared" si="60"/>
        <v>Q4</v>
      </c>
      <c r="F3882" s="22" t="str">
        <f>VLOOKUP(C3882,Quotas!R:S,2,FALSE)</f>
        <v>AU</v>
      </c>
      <c r="G3882" s="4">
        <v>12448.8</v>
      </c>
    </row>
    <row r="3883" spans="1:7" x14ac:dyDescent="0.25">
      <c r="A3883" s="2" t="s">
        <v>443</v>
      </c>
      <c r="B3883" s="3">
        <v>41628</v>
      </c>
      <c r="C3883" s="20" t="str">
        <f>VLOOKUP(D3883,Quotas!A:B,2,FALSE)</f>
        <v>Manager 3</v>
      </c>
      <c r="D3883" s="2" t="s">
        <v>78</v>
      </c>
      <c r="E3883" s="22" t="str">
        <f t="shared" si="60"/>
        <v>Q4</v>
      </c>
      <c r="F3883" s="22" t="str">
        <f>VLOOKUP(C3883,Quotas!R:S,2,FALSE)</f>
        <v>SE</v>
      </c>
      <c r="G3883" s="4">
        <v>0</v>
      </c>
    </row>
    <row r="3884" spans="1:7" x14ac:dyDescent="0.25">
      <c r="A3884" s="2" t="s">
        <v>444</v>
      </c>
      <c r="B3884" s="3">
        <v>41628</v>
      </c>
      <c r="C3884" s="20" t="str">
        <f>VLOOKUP(D3884,Quotas!A:B,2,FALSE)</f>
        <v>Manager 3</v>
      </c>
      <c r="D3884" s="2" t="s">
        <v>78</v>
      </c>
      <c r="E3884" s="22" t="str">
        <f t="shared" si="60"/>
        <v>Q4</v>
      </c>
      <c r="F3884" s="22" t="str">
        <f>VLOOKUP(C3884,Quotas!R:S,2,FALSE)</f>
        <v>SE</v>
      </c>
      <c r="G3884" s="4">
        <v>5713.28</v>
      </c>
    </row>
    <row r="3885" spans="1:7" x14ac:dyDescent="0.25">
      <c r="A3885" s="2" t="s">
        <v>2769</v>
      </c>
      <c r="B3885" s="3">
        <v>41628</v>
      </c>
      <c r="C3885" s="20" t="str">
        <f>VLOOKUP(D3885,Quotas!A:B,2,FALSE)</f>
        <v>Manager 12</v>
      </c>
      <c r="D3885" s="2" t="s">
        <v>79</v>
      </c>
      <c r="E3885" s="22" t="str">
        <f t="shared" si="60"/>
        <v>Q4</v>
      </c>
      <c r="F3885" s="22" t="str">
        <f>VLOOKUP(C3885,Quotas!R:S,2,FALSE)</f>
        <v>ST</v>
      </c>
      <c r="G3885" s="4">
        <v>9421.9</v>
      </c>
    </row>
    <row r="3886" spans="1:7" x14ac:dyDescent="0.25">
      <c r="A3886" s="2" t="s">
        <v>239</v>
      </c>
      <c r="B3886" s="3">
        <v>41628</v>
      </c>
      <c r="C3886" s="20" t="str">
        <f>VLOOKUP(D3886,Quotas!A:B,2,FALSE)</f>
        <v>Manager 2</v>
      </c>
      <c r="D3886" s="2" t="s">
        <v>11</v>
      </c>
      <c r="E3886" s="22" t="str">
        <f t="shared" si="60"/>
        <v>Q4</v>
      </c>
      <c r="F3886" s="22" t="str">
        <f>VLOOKUP(C3886,Quotas!R:S,2,FALSE)</f>
        <v>AU</v>
      </c>
      <c r="G3886" s="4">
        <v>7350</v>
      </c>
    </row>
    <row r="3887" spans="1:7" x14ac:dyDescent="0.25">
      <c r="A3887" s="2" t="s">
        <v>496</v>
      </c>
      <c r="B3887" s="3">
        <v>41628</v>
      </c>
      <c r="C3887" s="20" t="str">
        <f>VLOOKUP(D3887,Quotas!A:B,2,FALSE)</f>
        <v>Manager 4</v>
      </c>
      <c r="D3887" s="2" t="s">
        <v>88</v>
      </c>
      <c r="E3887" s="22" t="str">
        <f t="shared" si="60"/>
        <v>Q4</v>
      </c>
      <c r="F3887" s="22" t="str">
        <f>VLOOKUP(C3887,Quotas!R:S,2,FALSE)</f>
        <v>IN</v>
      </c>
      <c r="G3887" s="4">
        <v>9876.6</v>
      </c>
    </row>
    <row r="3888" spans="1:7" x14ac:dyDescent="0.25">
      <c r="A3888" s="2" t="s">
        <v>497</v>
      </c>
      <c r="B3888" s="3">
        <v>41628</v>
      </c>
      <c r="C3888" s="20" t="str">
        <f>VLOOKUP(D3888,Quotas!A:B,2,FALSE)</f>
        <v>Manager 4</v>
      </c>
      <c r="D3888" s="2" t="s">
        <v>88</v>
      </c>
      <c r="E3888" s="22" t="str">
        <f t="shared" si="60"/>
        <v>Q4</v>
      </c>
      <c r="F3888" s="22" t="str">
        <f>VLOOKUP(C3888,Quotas!R:S,2,FALSE)</f>
        <v>IN</v>
      </c>
      <c r="G3888" s="4">
        <v>11598.05</v>
      </c>
    </row>
    <row r="3889" spans="1:7" x14ac:dyDescent="0.25">
      <c r="A3889" s="2" t="s">
        <v>579</v>
      </c>
      <c r="B3889" s="3">
        <v>41628</v>
      </c>
      <c r="C3889" s="20" t="str">
        <f>VLOOKUP(D3889,Quotas!A:B,2,FALSE)</f>
        <v>Manager 4</v>
      </c>
      <c r="D3889" s="2" t="s">
        <v>91</v>
      </c>
      <c r="E3889" s="22" t="str">
        <f t="shared" si="60"/>
        <v>Q4</v>
      </c>
      <c r="F3889" s="22" t="str">
        <f>VLOOKUP(C3889,Quotas!R:S,2,FALSE)</f>
        <v>IN</v>
      </c>
      <c r="G3889" s="4">
        <v>12255</v>
      </c>
    </row>
    <row r="3890" spans="1:7" x14ac:dyDescent="0.25">
      <c r="A3890" s="2" t="s">
        <v>3728</v>
      </c>
      <c r="B3890" s="3">
        <v>41628</v>
      </c>
      <c r="C3890" s="20" t="str">
        <f>VLOOKUP(D3890,Quotas!A:B,2,FALSE)</f>
        <v>Manager 14</v>
      </c>
      <c r="D3890" s="2" t="s">
        <v>94</v>
      </c>
      <c r="E3890" s="22" t="str">
        <f t="shared" si="60"/>
        <v>Q4</v>
      </c>
      <c r="F3890" s="22" t="str">
        <f>VLOOKUP(C3890,Quotas!R:S,2,FALSE)</f>
        <v>IN</v>
      </c>
      <c r="G3890" s="4">
        <v>8700</v>
      </c>
    </row>
    <row r="3891" spans="1:7" x14ac:dyDescent="0.25">
      <c r="A3891" s="2" t="s">
        <v>1793</v>
      </c>
      <c r="B3891" s="3">
        <v>41628</v>
      </c>
      <c r="C3891" s="20" t="str">
        <f>VLOOKUP(D3891,Quotas!A:B,2,FALSE)</f>
        <v>Manager 14</v>
      </c>
      <c r="D3891" s="2" t="s">
        <v>97</v>
      </c>
      <c r="E3891" s="22" t="str">
        <f t="shared" si="60"/>
        <v>Q4</v>
      </c>
      <c r="F3891" s="22" t="str">
        <f>VLOOKUP(C3891,Quotas!R:S,2,FALSE)</f>
        <v>IN</v>
      </c>
      <c r="G3891" s="4">
        <v>7581.2</v>
      </c>
    </row>
    <row r="3892" spans="1:7" x14ac:dyDescent="0.25">
      <c r="A3892" s="2" t="s">
        <v>1724</v>
      </c>
      <c r="B3892" s="3">
        <v>41629</v>
      </c>
      <c r="C3892" s="20" t="str">
        <f>VLOOKUP(D3892,Quotas!A:B,2,FALSE)</f>
        <v>Manager 7</v>
      </c>
      <c r="D3892" s="2" t="s">
        <v>28</v>
      </c>
      <c r="E3892" s="22" t="str">
        <f t="shared" si="60"/>
        <v>Q4</v>
      </c>
      <c r="F3892" s="22" t="str">
        <f>VLOOKUP(C3892,Quotas!R:S,2,FALSE)</f>
        <v>AU</v>
      </c>
      <c r="G3892" s="4">
        <v>53201</v>
      </c>
    </row>
    <row r="3893" spans="1:7" x14ac:dyDescent="0.25">
      <c r="A3893" s="2" t="s">
        <v>2994</v>
      </c>
      <c r="B3893" s="3">
        <v>41629</v>
      </c>
      <c r="C3893" s="20" t="str">
        <f>VLOOKUP(D3893,Quotas!A:B,2,FALSE)</f>
        <v>Manager 13</v>
      </c>
      <c r="D3893" s="2" t="s">
        <v>35</v>
      </c>
      <c r="E3893" s="22" t="str">
        <f t="shared" si="60"/>
        <v>Q4</v>
      </c>
      <c r="F3893" s="22" t="str">
        <f>VLOOKUP(C3893,Quotas!R:S,2,FALSE)</f>
        <v>ST</v>
      </c>
      <c r="G3893" s="4">
        <v>0</v>
      </c>
    </row>
    <row r="3894" spans="1:7" x14ac:dyDescent="0.25">
      <c r="A3894" s="2" t="s">
        <v>1299</v>
      </c>
      <c r="B3894" s="3">
        <v>41629</v>
      </c>
      <c r="C3894" s="20" t="str">
        <f>VLOOKUP(D3894,Quotas!A:B,2,FALSE)</f>
        <v>Manager 6</v>
      </c>
      <c r="D3894" s="2" t="s">
        <v>46</v>
      </c>
      <c r="E3894" s="22" t="str">
        <f t="shared" si="60"/>
        <v>Q4</v>
      </c>
      <c r="F3894" s="22" t="str">
        <f>VLOOKUP(C3894,Quotas!R:S,2,FALSE)</f>
        <v>AU</v>
      </c>
      <c r="G3894" s="4">
        <v>27387.37</v>
      </c>
    </row>
    <row r="3895" spans="1:7" x14ac:dyDescent="0.25">
      <c r="A3895" s="2" t="s">
        <v>3057</v>
      </c>
      <c r="B3895" s="3">
        <v>41629</v>
      </c>
      <c r="C3895" s="20" t="str">
        <f>VLOOKUP(D3895,Quotas!A:B,2,FALSE)</f>
        <v>Manager 13</v>
      </c>
      <c r="D3895" s="2" t="s">
        <v>51</v>
      </c>
      <c r="E3895" s="22" t="str">
        <f t="shared" si="60"/>
        <v>Q4</v>
      </c>
      <c r="F3895" s="22" t="str">
        <f>VLOOKUP(C3895,Quotas!R:S,2,FALSE)</f>
        <v>ST</v>
      </c>
      <c r="G3895" s="4">
        <v>33207.19</v>
      </c>
    </row>
    <row r="3896" spans="1:7" x14ac:dyDescent="0.25">
      <c r="A3896" s="2" t="s">
        <v>3951</v>
      </c>
      <c r="B3896" s="3">
        <v>41629</v>
      </c>
      <c r="C3896" s="20" t="str">
        <f>VLOOKUP(D3896,Quotas!A:B,2,FALSE)</f>
        <v>Manager 13</v>
      </c>
      <c r="D3896" s="2" t="s">
        <v>53</v>
      </c>
      <c r="E3896" s="22" t="str">
        <f t="shared" si="60"/>
        <v>Q4</v>
      </c>
      <c r="F3896" s="22" t="str">
        <f>VLOOKUP(C3896,Quotas!R:S,2,FALSE)</f>
        <v>ST</v>
      </c>
      <c r="G3896" s="4">
        <v>9855.2999999999993</v>
      </c>
    </row>
    <row r="3897" spans="1:7" x14ac:dyDescent="0.25">
      <c r="A3897" s="2" t="s">
        <v>933</v>
      </c>
      <c r="B3897" s="3">
        <v>41630</v>
      </c>
      <c r="C3897" s="20" t="str">
        <f>VLOOKUP(D3897,Quotas!A:B,2,FALSE)</f>
        <v>Manager 5</v>
      </c>
      <c r="D3897" s="2" t="s">
        <v>119</v>
      </c>
      <c r="E3897" s="22" t="str">
        <f t="shared" si="60"/>
        <v>Q4</v>
      </c>
      <c r="F3897" s="22" t="str">
        <f>VLOOKUP(C3897,Quotas!R:S,2,FALSE)</f>
        <v>SE</v>
      </c>
      <c r="G3897" s="4">
        <v>24519</v>
      </c>
    </row>
    <row r="3898" spans="1:7" x14ac:dyDescent="0.25">
      <c r="A3898" s="2" t="s">
        <v>3641</v>
      </c>
      <c r="B3898" s="3">
        <v>41630</v>
      </c>
      <c r="C3898" s="20" t="str">
        <f>VLOOKUP(D3898,Quotas!A:B,2,FALSE)</f>
        <v>Manager 16</v>
      </c>
      <c r="D3898" s="2" t="s">
        <v>135</v>
      </c>
      <c r="E3898" s="22" t="str">
        <f t="shared" si="60"/>
        <v>Q4</v>
      </c>
      <c r="F3898" s="22" t="str">
        <f>VLOOKUP(C3898,Quotas!R:S,2,FALSE)</f>
        <v>SE</v>
      </c>
      <c r="G3898" s="4">
        <v>6946.67</v>
      </c>
    </row>
    <row r="3899" spans="1:7" x14ac:dyDescent="0.25">
      <c r="A3899" s="2" t="s">
        <v>2307</v>
      </c>
      <c r="B3899" s="3">
        <v>41630</v>
      </c>
      <c r="C3899" s="20" t="str">
        <f>VLOOKUP(D3899,Quotas!A:B,2,FALSE)</f>
        <v>Manager 9</v>
      </c>
      <c r="D3899" s="2" t="s">
        <v>16</v>
      </c>
      <c r="E3899" s="22" t="str">
        <f t="shared" si="60"/>
        <v>Q4</v>
      </c>
      <c r="F3899" s="22" t="str">
        <f>VLOOKUP(C3899,Quotas!R:S,2,FALSE)</f>
        <v>AU</v>
      </c>
      <c r="G3899" s="4">
        <v>28700</v>
      </c>
    </row>
    <row r="3900" spans="1:7" x14ac:dyDescent="0.25">
      <c r="A3900" s="2" t="s">
        <v>1037</v>
      </c>
      <c r="B3900" s="3">
        <v>41630</v>
      </c>
      <c r="C3900" s="20" t="str">
        <f>VLOOKUP(D3900,Quotas!A:B,2,FALSE)</f>
        <v>Manager 16</v>
      </c>
      <c r="D3900" s="2" t="s">
        <v>140</v>
      </c>
      <c r="E3900" s="22" t="str">
        <f t="shared" si="60"/>
        <v>Q4</v>
      </c>
      <c r="F3900" s="22" t="str">
        <f>VLOOKUP(C3900,Quotas!R:S,2,FALSE)</f>
        <v>SE</v>
      </c>
      <c r="G3900" s="4">
        <v>31302.59</v>
      </c>
    </row>
    <row r="3901" spans="1:7" x14ac:dyDescent="0.25">
      <c r="A3901" s="2" t="s">
        <v>3848</v>
      </c>
      <c r="B3901" s="3">
        <v>41630</v>
      </c>
      <c r="C3901" s="20" t="str">
        <f>VLOOKUP(D3901,Quotas!A:B,2,FALSE)</f>
        <v>Manager 15</v>
      </c>
      <c r="D3901" s="2" t="s">
        <v>63</v>
      </c>
      <c r="E3901" s="22" t="str">
        <f t="shared" si="60"/>
        <v>Q4</v>
      </c>
      <c r="F3901" s="22" t="str">
        <f>VLOOKUP(C3901,Quotas!R:S,2,FALSE)</f>
        <v>AU</v>
      </c>
      <c r="G3901" s="4">
        <v>10892.7</v>
      </c>
    </row>
    <row r="3902" spans="1:7" x14ac:dyDescent="0.25">
      <c r="A3902" s="2" t="s">
        <v>4269</v>
      </c>
      <c r="B3902" s="3">
        <v>41630</v>
      </c>
      <c r="C3902" s="20" t="str">
        <f>VLOOKUP(D3902,Quotas!A:B,2,FALSE)</f>
        <v>Manager 15</v>
      </c>
      <c r="D3902" s="2" t="s">
        <v>64</v>
      </c>
      <c r="E3902" s="22" t="str">
        <f t="shared" si="60"/>
        <v>Q4</v>
      </c>
      <c r="F3902" s="22" t="str">
        <f>VLOOKUP(C3902,Quotas!R:S,2,FALSE)</f>
        <v>AU</v>
      </c>
      <c r="G3902" s="4">
        <v>13695.76</v>
      </c>
    </row>
    <row r="3903" spans="1:7" x14ac:dyDescent="0.25">
      <c r="A3903" s="2" t="s">
        <v>2770</v>
      </c>
      <c r="B3903" s="3">
        <v>41630</v>
      </c>
      <c r="C3903" s="20" t="str">
        <f>VLOOKUP(D3903,Quotas!A:B,2,FALSE)</f>
        <v>Manager 12</v>
      </c>
      <c r="D3903" s="2" t="s">
        <v>79</v>
      </c>
      <c r="E3903" s="22" t="str">
        <f t="shared" si="60"/>
        <v>Q4</v>
      </c>
      <c r="F3903" s="22" t="str">
        <f>VLOOKUP(C3903,Quotas!R:S,2,FALSE)</f>
        <v>ST</v>
      </c>
      <c r="G3903" s="4">
        <v>1202.8</v>
      </c>
    </row>
    <row r="3904" spans="1:7" x14ac:dyDescent="0.25">
      <c r="A3904" s="2" t="s">
        <v>3712</v>
      </c>
      <c r="B3904" s="3">
        <v>41631</v>
      </c>
      <c r="C3904" s="20" t="str">
        <f>VLOOKUP(D3904,Quotas!A:B,2,FALSE)</f>
        <v>Manager 14</v>
      </c>
      <c r="D3904" s="2" t="s">
        <v>99</v>
      </c>
      <c r="E3904" s="22" t="str">
        <f t="shared" si="60"/>
        <v>Q4</v>
      </c>
      <c r="F3904" s="22" t="str">
        <f>VLOOKUP(C3904,Quotas!R:S,2,FALSE)</f>
        <v>IN</v>
      </c>
      <c r="G3904" s="4">
        <v>9700</v>
      </c>
    </row>
    <row r="3905" spans="1:7" x14ac:dyDescent="0.25">
      <c r="A3905" s="2" t="s">
        <v>2492</v>
      </c>
      <c r="B3905" s="3">
        <v>41631</v>
      </c>
      <c r="C3905" s="20" t="str">
        <f>VLOOKUP(D3905,Quotas!A:B,2,FALSE)</f>
        <v>Manager 11</v>
      </c>
      <c r="D3905" s="2" t="s">
        <v>107</v>
      </c>
      <c r="E3905" s="22" t="str">
        <f t="shared" si="60"/>
        <v>Q4</v>
      </c>
      <c r="F3905" s="22" t="str">
        <f>VLOOKUP(C3905,Quotas!R:S,2,FALSE)</f>
        <v>IN</v>
      </c>
      <c r="G3905" s="4">
        <v>8100</v>
      </c>
    </row>
    <row r="3906" spans="1:7" x14ac:dyDescent="0.25">
      <c r="A3906" s="2" t="s">
        <v>2491</v>
      </c>
      <c r="B3906" s="3">
        <v>41631</v>
      </c>
      <c r="C3906" s="20" t="str">
        <f>VLOOKUP(D3906,Quotas!A:B,2,FALSE)</f>
        <v>Manager 11</v>
      </c>
      <c r="D3906" s="2" t="s">
        <v>110</v>
      </c>
      <c r="E3906" s="22" t="str">
        <f t="shared" si="60"/>
        <v>Q4</v>
      </c>
      <c r="F3906" s="22" t="str">
        <f>VLOOKUP(C3906,Quotas!R:S,2,FALSE)</f>
        <v>IN</v>
      </c>
      <c r="G3906" s="4">
        <v>3291.67</v>
      </c>
    </row>
    <row r="3907" spans="1:7" x14ac:dyDescent="0.25">
      <c r="A3907" s="2" t="s">
        <v>2501</v>
      </c>
      <c r="B3907" s="3">
        <v>41631</v>
      </c>
      <c r="C3907" s="20" t="str">
        <f>VLOOKUP(D3907,Quotas!A:B,2,FALSE)</f>
        <v>Manager 11</v>
      </c>
      <c r="D3907" s="2" t="s">
        <v>114</v>
      </c>
      <c r="E3907" s="22" t="str">
        <f t="shared" ref="E3907:E3970" si="61">"Q"&amp;ROUNDUP(MONTH(B3907)/3,0)</f>
        <v>Q4</v>
      </c>
      <c r="F3907" s="22" t="str">
        <f>VLOOKUP(C3907,Quotas!R:S,2,FALSE)</f>
        <v>IN</v>
      </c>
      <c r="G3907" s="4">
        <v>4279.8599999999997</v>
      </c>
    </row>
    <row r="3908" spans="1:7" x14ac:dyDescent="0.25">
      <c r="A3908" s="2" t="s">
        <v>935</v>
      </c>
      <c r="B3908" s="3">
        <v>41631</v>
      </c>
      <c r="C3908" s="20" t="str">
        <f>VLOOKUP(D3908,Quotas!A:B,2,FALSE)</f>
        <v>Manager 5</v>
      </c>
      <c r="D3908" s="2" t="s">
        <v>119</v>
      </c>
      <c r="E3908" s="22" t="str">
        <f t="shared" si="61"/>
        <v>Q4</v>
      </c>
      <c r="F3908" s="22" t="str">
        <f>VLOOKUP(C3908,Quotas!R:S,2,FALSE)</f>
        <v>SE</v>
      </c>
      <c r="G3908" s="4">
        <v>8975</v>
      </c>
    </row>
    <row r="3909" spans="1:7" x14ac:dyDescent="0.25">
      <c r="A3909" s="2" t="s">
        <v>934</v>
      </c>
      <c r="B3909" s="3">
        <v>41631</v>
      </c>
      <c r="C3909" s="20" t="str">
        <f>VLOOKUP(D3909,Quotas!A:B,2,FALSE)</f>
        <v>Manager 5</v>
      </c>
      <c r="D3909" s="2" t="s">
        <v>121</v>
      </c>
      <c r="E3909" s="22" t="str">
        <f t="shared" si="61"/>
        <v>Q4</v>
      </c>
      <c r="F3909" s="22" t="str">
        <f>VLOOKUP(C3909,Quotas!R:S,2,FALSE)</f>
        <v>SE</v>
      </c>
      <c r="G3909" s="4">
        <v>24000</v>
      </c>
    </row>
    <row r="3910" spans="1:7" x14ac:dyDescent="0.25">
      <c r="A3910" s="2" t="s">
        <v>936</v>
      </c>
      <c r="B3910" s="3">
        <v>41631</v>
      </c>
      <c r="C3910" s="20" t="str">
        <f>VLOOKUP(D3910,Quotas!A:B,2,FALSE)</f>
        <v>Manager 5</v>
      </c>
      <c r="D3910" s="2" t="s">
        <v>121</v>
      </c>
      <c r="E3910" s="22" t="str">
        <f t="shared" si="61"/>
        <v>Q4</v>
      </c>
      <c r="F3910" s="22" t="str">
        <f>VLOOKUP(C3910,Quotas!R:S,2,FALSE)</f>
        <v>SE</v>
      </c>
      <c r="G3910" s="4">
        <v>5000</v>
      </c>
    </row>
    <row r="3911" spans="1:7" x14ac:dyDescent="0.25">
      <c r="A3911" s="2" t="s">
        <v>874</v>
      </c>
      <c r="B3911" s="3">
        <v>41631</v>
      </c>
      <c r="C3911" s="20" t="str">
        <f>VLOOKUP(D3911,Quotas!A:B,2,FALSE)</f>
        <v>Manager 16</v>
      </c>
      <c r="D3911" s="2" t="s">
        <v>133</v>
      </c>
      <c r="E3911" s="22" t="str">
        <f t="shared" si="61"/>
        <v>Q4</v>
      </c>
      <c r="F3911" s="22" t="str">
        <f>VLOOKUP(C3911,Quotas!R:S,2,FALSE)</f>
        <v>SE</v>
      </c>
      <c r="G3911" s="4">
        <v>6947.05</v>
      </c>
    </row>
    <row r="3912" spans="1:7" x14ac:dyDescent="0.25">
      <c r="A3912" s="2" t="s">
        <v>2308</v>
      </c>
      <c r="B3912" s="3">
        <v>41631</v>
      </c>
      <c r="C3912" s="20" t="str">
        <f>VLOOKUP(D3912,Quotas!A:B,2,FALSE)</f>
        <v>Manager 9</v>
      </c>
      <c r="D3912" s="2" t="s">
        <v>18</v>
      </c>
      <c r="E3912" s="22" t="str">
        <f t="shared" si="61"/>
        <v>Q4</v>
      </c>
      <c r="F3912" s="22" t="str">
        <f>VLOOKUP(C3912,Quotas!R:S,2,FALSE)</f>
        <v>AU</v>
      </c>
      <c r="G3912" s="4">
        <v>12967.5</v>
      </c>
    </row>
    <row r="3913" spans="1:7" x14ac:dyDescent="0.25">
      <c r="A3913" s="2" t="s">
        <v>2309</v>
      </c>
      <c r="B3913" s="3">
        <v>41631</v>
      </c>
      <c r="C3913" s="20" t="str">
        <f>VLOOKUP(D3913,Quotas!A:B,2,FALSE)</f>
        <v>Manager 9</v>
      </c>
      <c r="D3913" s="2" t="s">
        <v>22</v>
      </c>
      <c r="E3913" s="22" t="str">
        <f t="shared" si="61"/>
        <v>Q4</v>
      </c>
      <c r="F3913" s="22" t="str">
        <f>VLOOKUP(C3913,Quotas!R:S,2,FALSE)</f>
        <v>AU</v>
      </c>
      <c r="G3913" s="4">
        <v>21909.9</v>
      </c>
    </row>
    <row r="3914" spans="1:7" x14ac:dyDescent="0.25">
      <c r="A3914" s="2" t="s">
        <v>2837</v>
      </c>
      <c r="B3914" s="3">
        <v>41631</v>
      </c>
      <c r="C3914" s="20" t="str">
        <f>VLOOKUP(D3914,Quotas!A:B,2,FALSE)</f>
        <v>Manager 13</v>
      </c>
      <c r="D3914" s="2" t="s">
        <v>34</v>
      </c>
      <c r="E3914" s="22" t="str">
        <f t="shared" si="61"/>
        <v>Q4</v>
      </c>
      <c r="F3914" s="22" t="str">
        <f>VLOOKUP(C3914,Quotas!R:S,2,FALSE)</f>
        <v>ST</v>
      </c>
      <c r="G3914" s="4">
        <v>7624.89</v>
      </c>
    </row>
    <row r="3915" spans="1:7" x14ac:dyDescent="0.25">
      <c r="A3915" s="2" t="s">
        <v>2995</v>
      </c>
      <c r="B3915" s="3">
        <v>41631</v>
      </c>
      <c r="C3915" s="20" t="str">
        <f>VLOOKUP(D3915,Quotas!A:B,2,FALSE)</f>
        <v>Manager 13</v>
      </c>
      <c r="D3915" s="2" t="s">
        <v>35</v>
      </c>
      <c r="E3915" s="22" t="str">
        <f t="shared" si="61"/>
        <v>Q4</v>
      </c>
      <c r="F3915" s="22" t="str">
        <f>VLOOKUP(C3915,Quotas!R:S,2,FALSE)</f>
        <v>ST</v>
      </c>
      <c r="G3915" s="4">
        <v>13538.07</v>
      </c>
    </row>
    <row r="3916" spans="1:7" x14ac:dyDescent="0.25">
      <c r="A3916" s="2" t="s">
        <v>1537</v>
      </c>
      <c r="B3916" s="3">
        <v>41631</v>
      </c>
      <c r="C3916" s="20" t="str">
        <f>VLOOKUP(D3916,Quotas!A:B,2,FALSE)</f>
        <v>Manager 2</v>
      </c>
      <c r="D3916" s="2" t="s">
        <v>6</v>
      </c>
      <c r="E3916" s="22" t="str">
        <f t="shared" si="61"/>
        <v>Q4</v>
      </c>
      <c r="F3916" s="22" t="str">
        <f>VLOOKUP(C3916,Quotas!R:S,2,FALSE)</f>
        <v>AU</v>
      </c>
      <c r="G3916" s="4">
        <v>12448.8</v>
      </c>
    </row>
    <row r="3917" spans="1:7" x14ac:dyDescent="0.25">
      <c r="A3917" s="2" t="s">
        <v>1090</v>
      </c>
      <c r="B3917" s="3">
        <v>41631</v>
      </c>
      <c r="C3917" s="20" t="str">
        <f>VLOOKUP(D3917,Quotas!A:B,2,FALSE)</f>
        <v>Manager 6</v>
      </c>
      <c r="D3917" s="2" t="s">
        <v>43</v>
      </c>
      <c r="E3917" s="22" t="str">
        <f t="shared" si="61"/>
        <v>Q4</v>
      </c>
      <c r="F3917" s="22" t="str">
        <f>VLOOKUP(C3917,Quotas!R:S,2,FALSE)</f>
        <v>AU</v>
      </c>
      <c r="G3917" s="4">
        <v>18650</v>
      </c>
    </row>
    <row r="3918" spans="1:7" x14ac:dyDescent="0.25">
      <c r="A3918" s="2" t="s">
        <v>1091</v>
      </c>
      <c r="B3918" s="3">
        <v>41631</v>
      </c>
      <c r="C3918" s="20" t="str">
        <f>VLOOKUP(D3918,Quotas!A:B,2,FALSE)</f>
        <v>Manager 6</v>
      </c>
      <c r="D3918" s="2" t="s">
        <v>43</v>
      </c>
      <c r="E3918" s="22" t="str">
        <f t="shared" si="61"/>
        <v>Q4</v>
      </c>
      <c r="F3918" s="22" t="str">
        <f>VLOOKUP(C3918,Quotas!R:S,2,FALSE)</f>
        <v>AU</v>
      </c>
      <c r="G3918" s="4">
        <v>18650</v>
      </c>
    </row>
    <row r="3919" spans="1:7" x14ac:dyDescent="0.25">
      <c r="A3919" s="2" t="s">
        <v>1092</v>
      </c>
      <c r="B3919" s="3">
        <v>41631</v>
      </c>
      <c r="C3919" s="20" t="str">
        <f>VLOOKUP(D3919,Quotas!A:B,2,FALSE)</f>
        <v>Manager 6</v>
      </c>
      <c r="D3919" s="2" t="s">
        <v>43</v>
      </c>
      <c r="E3919" s="22" t="str">
        <f t="shared" si="61"/>
        <v>Q4</v>
      </c>
      <c r="F3919" s="22" t="str">
        <f>VLOOKUP(C3919,Quotas!R:S,2,FALSE)</f>
        <v>AU</v>
      </c>
      <c r="G3919" s="4">
        <v>7900</v>
      </c>
    </row>
    <row r="3920" spans="1:7" x14ac:dyDescent="0.25">
      <c r="A3920" s="2" t="s">
        <v>1093</v>
      </c>
      <c r="B3920" s="3">
        <v>41631</v>
      </c>
      <c r="C3920" s="20" t="str">
        <f>VLOOKUP(D3920,Quotas!A:B,2,FALSE)</f>
        <v>Manager 6</v>
      </c>
      <c r="D3920" s="2" t="s">
        <v>43</v>
      </c>
      <c r="E3920" s="22" t="str">
        <f t="shared" si="61"/>
        <v>Q4</v>
      </c>
      <c r="F3920" s="22" t="str">
        <f>VLOOKUP(C3920,Quotas!R:S,2,FALSE)</f>
        <v>AU</v>
      </c>
      <c r="G3920" s="4">
        <v>31925</v>
      </c>
    </row>
    <row r="3921" spans="1:7" x14ac:dyDescent="0.25">
      <c r="A3921" s="2" t="s">
        <v>1300</v>
      </c>
      <c r="B3921" s="3">
        <v>41631</v>
      </c>
      <c r="C3921" s="20" t="str">
        <f>VLOOKUP(D3921,Quotas!A:B,2,FALSE)</f>
        <v>Manager 6</v>
      </c>
      <c r="D3921" s="2" t="s">
        <v>45</v>
      </c>
      <c r="E3921" s="22" t="str">
        <f t="shared" si="61"/>
        <v>Q4</v>
      </c>
      <c r="F3921" s="22" t="str">
        <f>VLOOKUP(C3921,Quotas!R:S,2,FALSE)</f>
        <v>AU</v>
      </c>
      <c r="G3921" s="4">
        <v>18154.509999999998</v>
      </c>
    </row>
    <row r="3922" spans="1:7" x14ac:dyDescent="0.25">
      <c r="A3922" s="2" t="s">
        <v>3405</v>
      </c>
      <c r="B3922" s="3">
        <v>41631</v>
      </c>
      <c r="C3922" s="20" t="str">
        <f>VLOOKUP(D3922,Quotas!A:B,2,FALSE)</f>
        <v>Manager 13</v>
      </c>
      <c r="D3922" s="2" t="s">
        <v>50</v>
      </c>
      <c r="E3922" s="22" t="str">
        <f t="shared" si="61"/>
        <v>Q4</v>
      </c>
      <c r="F3922" s="22" t="str">
        <f>VLOOKUP(C3922,Quotas!R:S,2,FALSE)</f>
        <v>ST</v>
      </c>
      <c r="G3922" s="4">
        <v>8299.2000000000007</v>
      </c>
    </row>
    <row r="3923" spans="1:7" x14ac:dyDescent="0.25">
      <c r="A3923" s="2" t="s">
        <v>3063</v>
      </c>
      <c r="B3923" s="3">
        <v>41631</v>
      </c>
      <c r="C3923" s="20" t="str">
        <f>VLOOKUP(D3923,Quotas!A:B,2,FALSE)</f>
        <v>Manager 13</v>
      </c>
      <c r="D3923" s="2" t="s">
        <v>51</v>
      </c>
      <c r="E3923" s="22" t="str">
        <f t="shared" si="61"/>
        <v>Q4</v>
      </c>
      <c r="F3923" s="22" t="str">
        <f>VLOOKUP(C3923,Quotas!R:S,2,FALSE)</f>
        <v>ST</v>
      </c>
      <c r="G3923" s="4">
        <v>6405.95</v>
      </c>
    </row>
    <row r="3924" spans="1:7" x14ac:dyDescent="0.25">
      <c r="A3924" s="2" t="s">
        <v>3058</v>
      </c>
      <c r="B3924" s="3">
        <v>41631</v>
      </c>
      <c r="C3924" s="20" t="str">
        <f>VLOOKUP(D3924,Quotas!A:B,2,FALSE)</f>
        <v>Manager 13</v>
      </c>
      <c r="D3924" s="2" t="s">
        <v>54</v>
      </c>
      <c r="E3924" s="22" t="str">
        <f t="shared" si="61"/>
        <v>Q4</v>
      </c>
      <c r="F3924" s="22" t="str">
        <f>VLOOKUP(C3924,Quotas!R:S,2,FALSE)</f>
        <v>ST</v>
      </c>
      <c r="G3924" s="4">
        <v>0</v>
      </c>
    </row>
    <row r="3925" spans="1:7" x14ac:dyDescent="0.25">
      <c r="A3925" s="2" t="s">
        <v>3059</v>
      </c>
      <c r="B3925" s="3">
        <v>41631</v>
      </c>
      <c r="C3925" s="20" t="str">
        <f>VLOOKUP(D3925,Quotas!A:B,2,FALSE)</f>
        <v>Manager 13</v>
      </c>
      <c r="D3925" s="2" t="s">
        <v>54</v>
      </c>
      <c r="E3925" s="22" t="str">
        <f t="shared" si="61"/>
        <v>Q4</v>
      </c>
      <c r="F3925" s="22" t="str">
        <f>VLOOKUP(C3925,Quotas!R:S,2,FALSE)</f>
        <v>ST</v>
      </c>
      <c r="G3925" s="4">
        <v>0</v>
      </c>
    </row>
    <row r="3926" spans="1:7" x14ac:dyDescent="0.25">
      <c r="A3926" s="2" t="s">
        <v>3060</v>
      </c>
      <c r="B3926" s="3">
        <v>41631</v>
      </c>
      <c r="C3926" s="20" t="str">
        <f>VLOOKUP(D3926,Quotas!A:B,2,FALSE)</f>
        <v>Manager 13</v>
      </c>
      <c r="D3926" s="2" t="s">
        <v>54</v>
      </c>
      <c r="E3926" s="22" t="str">
        <f t="shared" si="61"/>
        <v>Q4</v>
      </c>
      <c r="F3926" s="22" t="str">
        <f>VLOOKUP(C3926,Quotas!R:S,2,FALSE)</f>
        <v>ST</v>
      </c>
      <c r="G3926" s="4">
        <v>17117.11</v>
      </c>
    </row>
    <row r="3927" spans="1:7" x14ac:dyDescent="0.25">
      <c r="A3927" s="2" t="s">
        <v>3061</v>
      </c>
      <c r="B3927" s="3">
        <v>41631</v>
      </c>
      <c r="C3927" s="20" t="str">
        <f>VLOOKUP(D3927,Quotas!A:B,2,FALSE)</f>
        <v>Manager 13</v>
      </c>
      <c r="D3927" s="2" t="s">
        <v>54</v>
      </c>
      <c r="E3927" s="22" t="str">
        <f t="shared" si="61"/>
        <v>Q4</v>
      </c>
      <c r="F3927" s="22" t="str">
        <f>VLOOKUP(C3927,Quotas!R:S,2,FALSE)</f>
        <v>ST</v>
      </c>
      <c r="G3927" s="4">
        <v>0</v>
      </c>
    </row>
    <row r="3928" spans="1:7" x14ac:dyDescent="0.25">
      <c r="A3928" s="2" t="s">
        <v>3062</v>
      </c>
      <c r="B3928" s="3">
        <v>41631</v>
      </c>
      <c r="C3928" s="20" t="str">
        <f>VLOOKUP(D3928,Quotas!A:B,2,FALSE)</f>
        <v>Manager 13</v>
      </c>
      <c r="D3928" s="2" t="s">
        <v>54</v>
      </c>
      <c r="E3928" s="22" t="str">
        <f t="shared" si="61"/>
        <v>Q4</v>
      </c>
      <c r="F3928" s="22" t="str">
        <f>VLOOKUP(C3928,Quotas!R:S,2,FALSE)</f>
        <v>ST</v>
      </c>
      <c r="G3928" s="4">
        <v>4668.3</v>
      </c>
    </row>
    <row r="3929" spans="1:7" x14ac:dyDescent="0.25">
      <c r="A3929" s="2" t="s">
        <v>3064</v>
      </c>
      <c r="B3929" s="3">
        <v>41631</v>
      </c>
      <c r="C3929" s="20" t="str">
        <f>VLOOKUP(D3929,Quotas!A:B,2,FALSE)</f>
        <v>Manager 13</v>
      </c>
      <c r="D3929" s="2" t="s">
        <v>54</v>
      </c>
      <c r="E3929" s="22" t="str">
        <f t="shared" si="61"/>
        <v>Q4</v>
      </c>
      <c r="F3929" s="22" t="str">
        <f>VLOOKUP(C3929,Quotas!R:S,2,FALSE)</f>
        <v>ST</v>
      </c>
      <c r="G3929" s="4">
        <v>19562.41</v>
      </c>
    </row>
    <row r="3930" spans="1:7" x14ac:dyDescent="0.25">
      <c r="A3930" s="2" t="s">
        <v>3065</v>
      </c>
      <c r="B3930" s="3">
        <v>41631</v>
      </c>
      <c r="C3930" s="20" t="str">
        <f>VLOOKUP(D3930,Quotas!A:B,2,FALSE)</f>
        <v>Manager 13</v>
      </c>
      <c r="D3930" s="2" t="s">
        <v>54</v>
      </c>
      <c r="E3930" s="22" t="str">
        <f t="shared" si="61"/>
        <v>Q4</v>
      </c>
      <c r="F3930" s="22" t="str">
        <f>VLOOKUP(C3930,Quotas!R:S,2,FALSE)</f>
        <v>ST</v>
      </c>
      <c r="G3930" s="4">
        <v>12448.8</v>
      </c>
    </row>
    <row r="3931" spans="1:7" x14ac:dyDescent="0.25">
      <c r="A3931" s="2" t="s">
        <v>4270</v>
      </c>
      <c r="B3931" s="3">
        <v>41631</v>
      </c>
      <c r="C3931" s="20" t="str">
        <f>VLOOKUP(D3931,Quotas!A:B,2,FALSE)</f>
        <v>Manager 15</v>
      </c>
      <c r="D3931" s="2" t="s">
        <v>60</v>
      </c>
      <c r="E3931" s="22" t="str">
        <f t="shared" si="61"/>
        <v>Q4</v>
      </c>
      <c r="F3931" s="22" t="str">
        <f>VLOOKUP(C3931,Quotas!R:S,2,FALSE)</f>
        <v>AU</v>
      </c>
      <c r="G3931" s="4">
        <v>3112.2</v>
      </c>
    </row>
    <row r="3932" spans="1:7" x14ac:dyDescent="0.25">
      <c r="A3932" s="2" t="s">
        <v>4271</v>
      </c>
      <c r="B3932" s="3">
        <v>41631</v>
      </c>
      <c r="C3932" s="20" t="str">
        <f>VLOOKUP(D3932,Quotas!A:B,2,FALSE)</f>
        <v>Manager 15</v>
      </c>
      <c r="D3932" s="2" t="s">
        <v>61</v>
      </c>
      <c r="E3932" s="22" t="str">
        <f t="shared" si="61"/>
        <v>Q4</v>
      </c>
      <c r="F3932" s="22" t="str">
        <f>VLOOKUP(C3932,Quotas!R:S,2,FALSE)</f>
        <v>AU</v>
      </c>
      <c r="G3932" s="4">
        <v>13486.2</v>
      </c>
    </row>
    <row r="3933" spans="1:7" x14ac:dyDescent="0.25">
      <c r="A3933" s="2" t="s">
        <v>3529</v>
      </c>
      <c r="B3933" s="3">
        <v>41631</v>
      </c>
      <c r="C3933" s="20" t="str">
        <f>VLOOKUP(D3933,Quotas!A:B,2,FALSE)</f>
        <v>Manager 5</v>
      </c>
      <c r="D3933" s="2" t="s">
        <v>68</v>
      </c>
      <c r="E3933" s="22" t="str">
        <f t="shared" si="61"/>
        <v>Q4</v>
      </c>
      <c r="F3933" s="22" t="str">
        <f>VLOOKUP(C3933,Quotas!R:S,2,FALSE)</f>
        <v>SE</v>
      </c>
      <c r="G3933" s="4">
        <v>13654.2</v>
      </c>
    </row>
    <row r="3934" spans="1:7" x14ac:dyDescent="0.25">
      <c r="A3934" s="2" t="s">
        <v>2554</v>
      </c>
      <c r="B3934" s="3">
        <v>41631</v>
      </c>
      <c r="C3934" s="20" t="str">
        <f>VLOOKUP(D3934,Quotas!A:B,2,FALSE)</f>
        <v>Manager 12</v>
      </c>
      <c r="D3934" s="2" t="s">
        <v>73</v>
      </c>
      <c r="E3934" s="22" t="str">
        <f t="shared" si="61"/>
        <v>Q4</v>
      </c>
      <c r="F3934" s="22" t="str">
        <f>VLOOKUP(C3934,Quotas!R:S,2,FALSE)</f>
        <v>ST</v>
      </c>
      <c r="G3934" s="4">
        <v>7000</v>
      </c>
    </row>
    <row r="3935" spans="1:7" x14ac:dyDescent="0.25">
      <c r="A3935" s="2" t="s">
        <v>696</v>
      </c>
      <c r="B3935" s="3">
        <v>41631</v>
      </c>
      <c r="C3935" s="20" t="str">
        <f>VLOOKUP(D3935,Quotas!A:B,2,FALSE)</f>
        <v>Manager 5</v>
      </c>
      <c r="D3935" s="2" t="s">
        <v>74</v>
      </c>
      <c r="E3935" s="22" t="str">
        <f t="shared" si="61"/>
        <v>Q4</v>
      </c>
      <c r="F3935" s="22" t="str">
        <f>VLOOKUP(C3935,Quotas!R:S,2,FALSE)</f>
        <v>SE</v>
      </c>
      <c r="G3935" s="4">
        <v>11125</v>
      </c>
    </row>
    <row r="3936" spans="1:7" x14ac:dyDescent="0.25">
      <c r="A3936" s="2" t="s">
        <v>422</v>
      </c>
      <c r="B3936" s="3">
        <v>41631</v>
      </c>
      <c r="C3936" s="20" t="str">
        <f>VLOOKUP(D3936,Quotas!A:B,2,FALSE)</f>
        <v>Manager 3</v>
      </c>
      <c r="D3936" s="2" t="s">
        <v>76</v>
      </c>
      <c r="E3936" s="22" t="str">
        <f t="shared" si="61"/>
        <v>Q4</v>
      </c>
      <c r="F3936" s="22" t="str">
        <f>VLOOKUP(C3936,Quotas!R:S,2,FALSE)</f>
        <v>SE</v>
      </c>
      <c r="G3936" s="4">
        <v>26637.98</v>
      </c>
    </row>
    <row r="3937" spans="1:7" x14ac:dyDescent="0.25">
      <c r="A3937" s="2" t="s">
        <v>793</v>
      </c>
      <c r="B3937" s="3">
        <v>41631</v>
      </c>
      <c r="C3937" s="20" t="str">
        <f>VLOOKUP(D3937,Quotas!A:B,2,FALSE)</f>
        <v>Manager 5</v>
      </c>
      <c r="D3937" s="2" t="s">
        <v>83</v>
      </c>
      <c r="E3937" s="22" t="str">
        <f t="shared" si="61"/>
        <v>Q4</v>
      </c>
      <c r="F3937" s="22" t="str">
        <f>VLOOKUP(C3937,Quotas!R:S,2,FALSE)</f>
        <v>SE</v>
      </c>
      <c r="G3937" s="4">
        <v>12900</v>
      </c>
    </row>
    <row r="3938" spans="1:7" x14ac:dyDescent="0.25">
      <c r="A3938" s="2" t="s">
        <v>479</v>
      </c>
      <c r="B3938" s="3">
        <v>41631</v>
      </c>
      <c r="C3938" s="20" t="str">
        <f>VLOOKUP(D3938,Quotas!A:B,2,FALSE)</f>
        <v>Manager 4</v>
      </c>
      <c r="D3938" s="2" t="s">
        <v>85</v>
      </c>
      <c r="E3938" s="22" t="str">
        <f t="shared" si="61"/>
        <v>Q4</v>
      </c>
      <c r="F3938" s="22" t="str">
        <f>VLOOKUP(C3938,Quotas!R:S,2,FALSE)</f>
        <v>IN</v>
      </c>
      <c r="G3938" s="4">
        <v>3840.9</v>
      </c>
    </row>
    <row r="3939" spans="1:7" x14ac:dyDescent="0.25">
      <c r="A3939" s="2" t="s">
        <v>1979</v>
      </c>
      <c r="B3939" s="3">
        <v>41631</v>
      </c>
      <c r="C3939" s="20" t="str">
        <f>VLOOKUP(D3939,Quotas!A:B,2,FALSE)</f>
        <v>Manager 4</v>
      </c>
      <c r="D3939" s="2" t="s">
        <v>87</v>
      </c>
      <c r="E3939" s="22" t="str">
        <f t="shared" si="61"/>
        <v>Q4</v>
      </c>
      <c r="F3939" s="22" t="str">
        <f>VLOOKUP(C3939,Quotas!R:S,2,FALSE)</f>
        <v>IN</v>
      </c>
      <c r="G3939" s="4">
        <v>6344.64</v>
      </c>
    </row>
    <row r="3940" spans="1:7" x14ac:dyDescent="0.25">
      <c r="A3940" s="2" t="s">
        <v>242</v>
      </c>
      <c r="B3940" s="3">
        <v>41631</v>
      </c>
      <c r="C3940" s="20" t="str">
        <f>VLOOKUP(D3940,Quotas!A:B,2,FALSE)</f>
        <v>Manager 2</v>
      </c>
      <c r="D3940" s="2" t="s">
        <v>11</v>
      </c>
      <c r="E3940" s="22" t="str">
        <f t="shared" si="61"/>
        <v>Q4</v>
      </c>
      <c r="F3940" s="22" t="str">
        <f>VLOOKUP(C3940,Quotas!R:S,2,FALSE)</f>
        <v>AU</v>
      </c>
      <c r="G3940" s="4">
        <v>14150.14</v>
      </c>
    </row>
    <row r="3941" spans="1:7" x14ac:dyDescent="0.25">
      <c r="A3941" s="2" t="s">
        <v>243</v>
      </c>
      <c r="B3941" s="3">
        <v>41631</v>
      </c>
      <c r="C3941" s="20" t="str">
        <f>VLOOKUP(D3941,Quotas!A:B,2,FALSE)</f>
        <v>Manager 2</v>
      </c>
      <c r="D3941" s="2" t="s">
        <v>11</v>
      </c>
      <c r="E3941" s="22" t="str">
        <f t="shared" si="61"/>
        <v>Q4</v>
      </c>
      <c r="F3941" s="22" t="str">
        <f>VLOOKUP(C3941,Quotas!R:S,2,FALSE)</f>
        <v>AU</v>
      </c>
      <c r="G3941" s="4">
        <v>9585.58</v>
      </c>
    </row>
    <row r="3942" spans="1:7" x14ac:dyDescent="0.25">
      <c r="A3942" s="2" t="s">
        <v>498</v>
      </c>
      <c r="B3942" s="3">
        <v>41631</v>
      </c>
      <c r="C3942" s="20" t="str">
        <f>VLOOKUP(D3942,Quotas!A:B,2,FALSE)</f>
        <v>Manager 4</v>
      </c>
      <c r="D3942" s="2" t="s">
        <v>89</v>
      </c>
      <c r="E3942" s="22" t="str">
        <f t="shared" si="61"/>
        <v>Q4</v>
      </c>
      <c r="F3942" s="22" t="str">
        <f>VLOOKUP(C3942,Quotas!R:S,2,FALSE)</f>
        <v>IN</v>
      </c>
      <c r="G3942" s="4">
        <v>1486.06</v>
      </c>
    </row>
    <row r="3943" spans="1:7" x14ac:dyDescent="0.25">
      <c r="A3943" s="2" t="s">
        <v>3729</v>
      </c>
      <c r="B3943" s="3">
        <v>41631</v>
      </c>
      <c r="C3943" s="20" t="str">
        <f>VLOOKUP(D3943,Quotas!A:B,2,FALSE)</f>
        <v>Manager 14</v>
      </c>
      <c r="D3943" s="2" t="s">
        <v>95</v>
      </c>
      <c r="E3943" s="22" t="str">
        <f t="shared" si="61"/>
        <v>Q4</v>
      </c>
      <c r="F3943" s="22" t="str">
        <f>VLOOKUP(C3943,Quotas!R:S,2,FALSE)</f>
        <v>IN</v>
      </c>
      <c r="G3943" s="4">
        <v>5000</v>
      </c>
    </row>
    <row r="3944" spans="1:7" x14ac:dyDescent="0.25">
      <c r="A3944" s="2" t="s">
        <v>1801</v>
      </c>
      <c r="B3944" s="3">
        <v>41631</v>
      </c>
      <c r="C3944" s="20" t="str">
        <f>VLOOKUP(D3944,Quotas!A:B,2,FALSE)</f>
        <v>Manager 14</v>
      </c>
      <c r="D3944" s="2" t="s">
        <v>97</v>
      </c>
      <c r="E3944" s="22" t="str">
        <f t="shared" si="61"/>
        <v>Q4</v>
      </c>
      <c r="F3944" s="22" t="str">
        <f>VLOOKUP(C3944,Quotas!R:S,2,FALSE)</f>
        <v>IN</v>
      </c>
      <c r="G3944" s="4">
        <v>30000</v>
      </c>
    </row>
    <row r="3945" spans="1:7" x14ac:dyDescent="0.25">
      <c r="A3945" s="2" t="s">
        <v>1940</v>
      </c>
      <c r="B3945" s="3">
        <v>41632</v>
      </c>
      <c r="C3945" s="20" t="str">
        <f>VLOOKUP(D3945,Quotas!A:B,2,FALSE)</f>
        <v>Manager 14</v>
      </c>
      <c r="D3945" s="2" t="s">
        <v>101</v>
      </c>
      <c r="E3945" s="22" t="str">
        <f t="shared" si="61"/>
        <v>Q4</v>
      </c>
      <c r="F3945" s="22" t="str">
        <f>VLOOKUP(C3945,Quotas!R:S,2,FALSE)</f>
        <v>IN</v>
      </c>
      <c r="G3945" s="4">
        <v>3475.1</v>
      </c>
    </row>
    <row r="3946" spans="1:7" x14ac:dyDescent="0.25">
      <c r="A3946" s="2" t="s">
        <v>3791</v>
      </c>
      <c r="B3946" s="3">
        <v>41632</v>
      </c>
      <c r="C3946" s="20" t="str">
        <f>VLOOKUP(D3946,Quotas!A:B,2,FALSE)</f>
        <v>Manager 14</v>
      </c>
      <c r="D3946" s="2" t="s">
        <v>102</v>
      </c>
      <c r="E3946" s="22" t="str">
        <f t="shared" si="61"/>
        <v>Q4</v>
      </c>
      <c r="F3946" s="22" t="str">
        <f>VLOOKUP(C3946,Quotas!R:S,2,FALSE)</f>
        <v>IN</v>
      </c>
      <c r="G3946" s="4">
        <v>4389.6000000000004</v>
      </c>
    </row>
    <row r="3947" spans="1:7" x14ac:dyDescent="0.25">
      <c r="A3947" s="2" t="s">
        <v>2493</v>
      </c>
      <c r="B3947" s="3">
        <v>41632</v>
      </c>
      <c r="C3947" s="20" t="str">
        <f>VLOOKUP(D3947,Quotas!A:B,2,FALSE)</f>
        <v>Manager 11</v>
      </c>
      <c r="D3947" s="2" t="s">
        <v>112</v>
      </c>
      <c r="E3947" s="22" t="str">
        <f t="shared" si="61"/>
        <v>Q4</v>
      </c>
      <c r="F3947" s="22" t="str">
        <f>VLOOKUP(C3947,Quotas!R:S,2,FALSE)</f>
        <v>IN</v>
      </c>
      <c r="G3947" s="4">
        <v>2469.15</v>
      </c>
    </row>
    <row r="3948" spans="1:7" x14ac:dyDescent="0.25">
      <c r="A3948" s="2" t="s">
        <v>3643</v>
      </c>
      <c r="B3948" s="3">
        <v>41632</v>
      </c>
      <c r="C3948" s="20" t="str">
        <f>VLOOKUP(D3948,Quotas!A:B,2,FALSE)</f>
        <v>Manager 16</v>
      </c>
      <c r="D3948" s="2" t="s">
        <v>134</v>
      </c>
      <c r="E3948" s="22" t="str">
        <f t="shared" si="61"/>
        <v>Q4</v>
      </c>
      <c r="F3948" s="22" t="str">
        <f>VLOOKUP(C3948,Quotas!R:S,2,FALSE)</f>
        <v>SE</v>
      </c>
      <c r="G3948" s="4">
        <v>6700.83</v>
      </c>
    </row>
    <row r="3949" spans="1:7" x14ac:dyDescent="0.25">
      <c r="A3949" s="2" t="s">
        <v>3642</v>
      </c>
      <c r="B3949" s="3">
        <v>41632</v>
      </c>
      <c r="C3949" s="20" t="str">
        <f>VLOOKUP(D3949,Quotas!A:B,2,FALSE)</f>
        <v>Manager 16</v>
      </c>
      <c r="D3949" s="2" t="s">
        <v>135</v>
      </c>
      <c r="E3949" s="22" t="str">
        <f t="shared" si="61"/>
        <v>Q4</v>
      </c>
      <c r="F3949" s="22" t="str">
        <f>VLOOKUP(C3949,Quotas!R:S,2,FALSE)</f>
        <v>SE</v>
      </c>
      <c r="G3949" s="4">
        <v>471</v>
      </c>
    </row>
    <row r="3950" spans="1:7" x14ac:dyDescent="0.25">
      <c r="A3950" s="2" t="s">
        <v>1038</v>
      </c>
      <c r="B3950" s="3">
        <v>41632</v>
      </c>
      <c r="C3950" s="20" t="str">
        <f>VLOOKUP(D3950,Quotas!A:B,2,FALSE)</f>
        <v>Manager 16</v>
      </c>
      <c r="D3950" s="2" t="s">
        <v>139</v>
      </c>
      <c r="E3950" s="22" t="str">
        <f t="shared" si="61"/>
        <v>Q4</v>
      </c>
      <c r="F3950" s="22" t="str">
        <f>VLOOKUP(C3950,Quotas!R:S,2,FALSE)</f>
        <v>SE</v>
      </c>
      <c r="G3950" s="4">
        <v>10992.68</v>
      </c>
    </row>
    <row r="3951" spans="1:7" x14ac:dyDescent="0.25">
      <c r="A3951" s="2" t="s">
        <v>2311</v>
      </c>
      <c r="B3951" s="3">
        <v>41632</v>
      </c>
      <c r="C3951" s="20" t="str">
        <f>VLOOKUP(D3951,Quotas!A:B,2,FALSE)</f>
        <v>Manager 9</v>
      </c>
      <c r="D3951" s="2" t="s">
        <v>19</v>
      </c>
      <c r="E3951" s="22" t="str">
        <f t="shared" si="61"/>
        <v>Q4</v>
      </c>
      <c r="F3951" s="22" t="str">
        <f>VLOOKUP(C3951,Quotas!R:S,2,FALSE)</f>
        <v>AU</v>
      </c>
      <c r="G3951" s="4">
        <v>27179.89</v>
      </c>
    </row>
    <row r="3952" spans="1:7" x14ac:dyDescent="0.25">
      <c r="A3952" s="2" t="s">
        <v>2310</v>
      </c>
      <c r="B3952" s="3">
        <v>41632</v>
      </c>
      <c r="C3952" s="20" t="str">
        <f>VLOOKUP(D3952,Quotas!A:B,2,FALSE)</f>
        <v>Manager 9</v>
      </c>
      <c r="D3952" s="2" t="s">
        <v>20</v>
      </c>
      <c r="E3952" s="22" t="str">
        <f t="shared" si="61"/>
        <v>Q4</v>
      </c>
      <c r="F3952" s="22" t="str">
        <f>VLOOKUP(C3952,Quotas!R:S,2,FALSE)</f>
        <v>AU</v>
      </c>
      <c r="G3952" s="4">
        <v>30603.31</v>
      </c>
    </row>
    <row r="3953" spans="1:7" x14ac:dyDescent="0.25">
      <c r="A3953" s="2" t="s">
        <v>2838</v>
      </c>
      <c r="B3953" s="3">
        <v>41632</v>
      </c>
      <c r="C3953" s="20" t="str">
        <f>VLOOKUP(D3953,Quotas!A:B,2,FALSE)</f>
        <v>Manager 13</v>
      </c>
      <c r="D3953" s="2" t="s">
        <v>38</v>
      </c>
      <c r="E3953" s="22" t="str">
        <f t="shared" si="61"/>
        <v>Q4</v>
      </c>
      <c r="F3953" s="22" t="str">
        <f>VLOOKUP(C3953,Quotas!R:S,2,FALSE)</f>
        <v>ST</v>
      </c>
      <c r="G3953" s="4">
        <v>6743.1</v>
      </c>
    </row>
    <row r="3954" spans="1:7" x14ac:dyDescent="0.25">
      <c r="A3954" s="2" t="s">
        <v>1568</v>
      </c>
      <c r="B3954" s="3">
        <v>41632</v>
      </c>
      <c r="C3954" s="20" t="str">
        <f>VLOOKUP(D3954,Quotas!A:B,2,FALSE)</f>
        <v>Manager 6</v>
      </c>
      <c r="D3954" s="2" t="s">
        <v>40</v>
      </c>
      <c r="E3954" s="22" t="str">
        <f t="shared" si="61"/>
        <v>Q4</v>
      </c>
      <c r="F3954" s="22" t="str">
        <f>VLOOKUP(C3954,Quotas!R:S,2,FALSE)</f>
        <v>AU</v>
      </c>
      <c r="G3954" s="4">
        <v>8658.4599999999991</v>
      </c>
    </row>
    <row r="3955" spans="1:7" x14ac:dyDescent="0.25">
      <c r="A3955" s="2" t="s">
        <v>3952</v>
      </c>
      <c r="B3955" s="3">
        <v>41632</v>
      </c>
      <c r="C3955" s="20" t="str">
        <f>VLOOKUP(D3955,Quotas!A:B,2,FALSE)</f>
        <v>Manager 13</v>
      </c>
      <c r="D3955" s="2" t="s">
        <v>55</v>
      </c>
      <c r="E3955" s="22" t="str">
        <f t="shared" si="61"/>
        <v>Q4</v>
      </c>
      <c r="F3955" s="22" t="str">
        <f>VLOOKUP(C3955,Quotas!R:S,2,FALSE)</f>
        <v>ST</v>
      </c>
      <c r="G3955" s="4">
        <v>18154.509999999998</v>
      </c>
    </row>
    <row r="3956" spans="1:7" x14ac:dyDescent="0.25">
      <c r="A3956" s="2" t="s">
        <v>2323</v>
      </c>
      <c r="B3956" s="3">
        <v>41632</v>
      </c>
      <c r="C3956" s="20" t="str">
        <f>VLOOKUP(D3956,Quotas!A:B,2,FALSE)</f>
        <v>Manager 5</v>
      </c>
      <c r="D3956" s="2" t="s">
        <v>69</v>
      </c>
      <c r="E3956" s="22" t="str">
        <f t="shared" si="61"/>
        <v>Q4</v>
      </c>
      <c r="F3956" s="22" t="str">
        <f>VLOOKUP(C3956,Quotas!R:S,2,FALSE)</f>
        <v>SE</v>
      </c>
      <c r="G3956" s="4">
        <v>44816.25</v>
      </c>
    </row>
    <row r="3957" spans="1:7" x14ac:dyDescent="0.25">
      <c r="A3957" s="2" t="s">
        <v>697</v>
      </c>
      <c r="B3957" s="3">
        <v>41632</v>
      </c>
      <c r="C3957" s="20" t="str">
        <f>VLOOKUP(D3957,Quotas!A:B,2,FALSE)</f>
        <v>Manager 5</v>
      </c>
      <c r="D3957" s="2" t="s">
        <v>74</v>
      </c>
      <c r="E3957" s="22" t="str">
        <f t="shared" si="61"/>
        <v>Q4</v>
      </c>
      <c r="F3957" s="22" t="str">
        <f>VLOOKUP(C3957,Quotas!R:S,2,FALSE)</f>
        <v>SE</v>
      </c>
      <c r="G3957" s="4">
        <v>7690</v>
      </c>
    </row>
    <row r="3958" spans="1:7" x14ac:dyDescent="0.25">
      <c r="A3958" s="2" t="s">
        <v>480</v>
      </c>
      <c r="B3958" s="3">
        <v>41632</v>
      </c>
      <c r="C3958" s="20" t="str">
        <f>VLOOKUP(D3958,Quotas!A:B,2,FALSE)</f>
        <v>Manager 4</v>
      </c>
      <c r="D3958" s="2" t="s">
        <v>85</v>
      </c>
      <c r="E3958" s="22" t="str">
        <f t="shared" si="61"/>
        <v>Q4</v>
      </c>
      <c r="F3958" s="22" t="str">
        <f>VLOOKUP(C3958,Quotas!R:S,2,FALSE)</f>
        <v>IN</v>
      </c>
      <c r="G3958" s="4">
        <v>4978.45</v>
      </c>
    </row>
    <row r="3959" spans="1:7" x14ac:dyDescent="0.25">
      <c r="A3959" s="2" t="s">
        <v>1980</v>
      </c>
      <c r="B3959" s="3">
        <v>41632</v>
      </c>
      <c r="C3959" s="20" t="str">
        <f>VLOOKUP(D3959,Quotas!A:B,2,FALSE)</f>
        <v>Manager 4</v>
      </c>
      <c r="D3959" s="2" t="s">
        <v>87</v>
      </c>
      <c r="E3959" s="22" t="str">
        <f t="shared" si="61"/>
        <v>Q4</v>
      </c>
      <c r="F3959" s="22" t="str">
        <f>VLOOKUP(C3959,Quotas!R:S,2,FALSE)</f>
        <v>IN</v>
      </c>
      <c r="G3959" s="4">
        <v>7600</v>
      </c>
    </row>
    <row r="3960" spans="1:7" x14ac:dyDescent="0.25">
      <c r="A3960" s="2" t="s">
        <v>499</v>
      </c>
      <c r="B3960" s="3">
        <v>41632</v>
      </c>
      <c r="C3960" s="20" t="str">
        <f>VLOOKUP(D3960,Quotas!A:B,2,FALSE)</f>
        <v>Manager 4</v>
      </c>
      <c r="D3960" s="2" t="s">
        <v>89</v>
      </c>
      <c r="E3960" s="22" t="str">
        <f t="shared" si="61"/>
        <v>Q4</v>
      </c>
      <c r="F3960" s="22" t="str">
        <f>VLOOKUP(C3960,Quotas!R:S,2,FALSE)</f>
        <v>IN</v>
      </c>
      <c r="G3960" s="4">
        <v>1981.42</v>
      </c>
    </row>
    <row r="3961" spans="1:7" x14ac:dyDescent="0.25">
      <c r="A3961" s="2" t="s">
        <v>581</v>
      </c>
      <c r="B3961" s="3">
        <v>41632</v>
      </c>
      <c r="C3961" s="20" t="str">
        <f>VLOOKUP(D3961,Quotas!A:B,2,FALSE)</f>
        <v>Manager 4</v>
      </c>
      <c r="D3961" s="2" t="s">
        <v>90</v>
      </c>
      <c r="E3961" s="22" t="str">
        <f t="shared" si="61"/>
        <v>Q4</v>
      </c>
      <c r="F3961" s="22" t="str">
        <f>VLOOKUP(C3961,Quotas!R:S,2,FALSE)</f>
        <v>IN</v>
      </c>
      <c r="G3961" s="4">
        <v>4462.76</v>
      </c>
    </row>
    <row r="3962" spans="1:7" x14ac:dyDescent="0.25">
      <c r="A3962" s="2" t="s">
        <v>580</v>
      </c>
      <c r="B3962" s="3">
        <v>41632</v>
      </c>
      <c r="C3962" s="20" t="str">
        <f>VLOOKUP(D3962,Quotas!A:B,2,FALSE)</f>
        <v>Manager 4</v>
      </c>
      <c r="D3962" s="2" t="s">
        <v>91</v>
      </c>
      <c r="E3962" s="22" t="str">
        <f t="shared" si="61"/>
        <v>Q4</v>
      </c>
      <c r="F3962" s="22" t="str">
        <f>VLOOKUP(C3962,Quotas!R:S,2,FALSE)</f>
        <v>IN</v>
      </c>
      <c r="G3962" s="4">
        <v>4389.6000000000004</v>
      </c>
    </row>
    <row r="3963" spans="1:7" x14ac:dyDescent="0.25">
      <c r="A3963" s="2" t="s">
        <v>3730</v>
      </c>
      <c r="B3963" s="3">
        <v>41632</v>
      </c>
      <c r="C3963" s="20" t="str">
        <f>VLOOKUP(D3963,Quotas!A:B,2,FALSE)</f>
        <v>Manager 14</v>
      </c>
      <c r="D3963" s="2" t="s">
        <v>94</v>
      </c>
      <c r="E3963" s="22" t="str">
        <f t="shared" si="61"/>
        <v>Q4</v>
      </c>
      <c r="F3963" s="22" t="str">
        <f>VLOOKUP(C3963,Quotas!R:S,2,FALSE)</f>
        <v>IN</v>
      </c>
      <c r="G3963" s="4">
        <v>3968.93</v>
      </c>
    </row>
    <row r="3964" spans="1:7" x14ac:dyDescent="0.25">
      <c r="A3964" s="2" t="s">
        <v>3731</v>
      </c>
      <c r="B3964" s="3">
        <v>41632</v>
      </c>
      <c r="C3964" s="20" t="str">
        <f>VLOOKUP(D3964,Quotas!A:B,2,FALSE)</f>
        <v>Manager 14</v>
      </c>
      <c r="D3964" s="2" t="s">
        <v>94</v>
      </c>
      <c r="E3964" s="22" t="str">
        <f t="shared" si="61"/>
        <v>Q4</v>
      </c>
      <c r="F3964" s="22" t="str">
        <f>VLOOKUP(C3964,Quotas!R:S,2,FALSE)</f>
        <v>IN</v>
      </c>
      <c r="G3964" s="4">
        <v>10974</v>
      </c>
    </row>
    <row r="3965" spans="1:7" x14ac:dyDescent="0.25">
      <c r="A3965" s="2" t="s">
        <v>3732</v>
      </c>
      <c r="B3965" s="3">
        <v>41632</v>
      </c>
      <c r="C3965" s="20" t="str">
        <f>VLOOKUP(D3965,Quotas!A:B,2,FALSE)</f>
        <v>Manager 14</v>
      </c>
      <c r="D3965" s="2" t="s">
        <v>94</v>
      </c>
      <c r="E3965" s="22" t="str">
        <f t="shared" si="61"/>
        <v>Q4</v>
      </c>
      <c r="F3965" s="22" t="str">
        <f>VLOOKUP(C3965,Quotas!R:S,2,FALSE)</f>
        <v>IN</v>
      </c>
      <c r="G3965" s="4">
        <v>8576.73</v>
      </c>
    </row>
    <row r="3966" spans="1:7" x14ac:dyDescent="0.25">
      <c r="A3966" s="2" t="s">
        <v>1863</v>
      </c>
      <c r="B3966" s="3">
        <v>41632</v>
      </c>
      <c r="C3966" s="20" t="str">
        <f>VLOOKUP(D3966,Quotas!A:B,2,FALSE)</f>
        <v>Manager 14</v>
      </c>
      <c r="D3966" s="2" t="s">
        <v>96</v>
      </c>
      <c r="E3966" s="22" t="str">
        <f t="shared" si="61"/>
        <v>Q4</v>
      </c>
      <c r="F3966" s="22" t="str">
        <f>VLOOKUP(C3966,Quotas!R:S,2,FALSE)</f>
        <v>IN</v>
      </c>
      <c r="G3966" s="4">
        <v>4288.3599999999997</v>
      </c>
    </row>
    <row r="3967" spans="1:7" x14ac:dyDescent="0.25">
      <c r="A3967" s="2" t="s">
        <v>3792</v>
      </c>
      <c r="B3967" s="3">
        <v>41633</v>
      </c>
      <c r="C3967" s="20" t="str">
        <f>VLOOKUP(D3967,Quotas!A:B,2,FALSE)</f>
        <v>Manager 14</v>
      </c>
      <c r="D3967" s="2" t="s">
        <v>102</v>
      </c>
      <c r="E3967" s="22" t="str">
        <f t="shared" si="61"/>
        <v>Q4</v>
      </c>
      <c r="F3967" s="22" t="str">
        <f>VLOOKUP(C3967,Quotas!R:S,2,FALSE)</f>
        <v>IN</v>
      </c>
      <c r="G3967" s="4">
        <v>3553.75</v>
      </c>
    </row>
    <row r="3968" spans="1:7" x14ac:dyDescent="0.25">
      <c r="A3968" s="2" t="s">
        <v>2324</v>
      </c>
      <c r="B3968" s="3">
        <v>41633</v>
      </c>
      <c r="C3968" s="20" t="str">
        <f>VLOOKUP(D3968,Quotas!A:B,2,FALSE)</f>
        <v>Manager 5</v>
      </c>
      <c r="D3968" s="2" t="s">
        <v>69</v>
      </c>
      <c r="E3968" s="22" t="str">
        <f t="shared" si="61"/>
        <v>Q4</v>
      </c>
      <c r="F3968" s="22" t="str">
        <f>VLOOKUP(C3968,Quotas!R:S,2,FALSE)</f>
        <v>SE</v>
      </c>
      <c r="G3968" s="4">
        <v>11775</v>
      </c>
    </row>
    <row r="3969" spans="1:7" x14ac:dyDescent="0.25">
      <c r="A3969" s="2" t="s">
        <v>3644</v>
      </c>
      <c r="B3969" s="3">
        <v>41634</v>
      </c>
      <c r="C3969" s="20" t="str">
        <f>VLOOKUP(D3969,Quotas!A:B,2,FALSE)</f>
        <v>Manager 16</v>
      </c>
      <c r="D3969" s="2" t="s">
        <v>134</v>
      </c>
      <c r="E3969" s="22" t="str">
        <f t="shared" si="61"/>
        <v>Q4</v>
      </c>
      <c r="F3969" s="22" t="str">
        <f>VLOOKUP(C3969,Quotas!R:S,2,FALSE)</f>
        <v>SE</v>
      </c>
      <c r="G3969" s="4">
        <v>64316.31</v>
      </c>
    </row>
    <row r="3970" spans="1:7" x14ac:dyDescent="0.25">
      <c r="A3970" s="2" t="s">
        <v>1569</v>
      </c>
      <c r="B3970" s="3">
        <v>41634</v>
      </c>
      <c r="C3970" s="20" t="str">
        <f>VLOOKUP(D3970,Quotas!A:B,2,FALSE)</f>
        <v>Manager 6</v>
      </c>
      <c r="D3970" s="2" t="s">
        <v>40</v>
      </c>
      <c r="E3970" s="22" t="str">
        <f t="shared" si="61"/>
        <v>Q4</v>
      </c>
      <c r="F3970" s="22" t="str">
        <f>VLOOKUP(C3970,Quotas!R:S,2,FALSE)</f>
        <v>AU</v>
      </c>
      <c r="G3970" s="4">
        <v>21904.62</v>
      </c>
    </row>
    <row r="3971" spans="1:7" x14ac:dyDescent="0.25">
      <c r="A3971" s="2" t="s">
        <v>3066</v>
      </c>
      <c r="B3971" s="3">
        <v>41634</v>
      </c>
      <c r="C3971" s="20" t="str">
        <f>VLOOKUP(D3971,Quotas!A:B,2,FALSE)</f>
        <v>Manager 13</v>
      </c>
      <c r="D3971" s="2" t="s">
        <v>51</v>
      </c>
      <c r="E3971" s="22" t="str">
        <f t="shared" ref="E3971:E4034" si="62">"Q"&amp;ROUNDUP(MONTH(B3971)/3,0)</f>
        <v>Q4</v>
      </c>
      <c r="F3971" s="22" t="str">
        <f>VLOOKUP(C3971,Quotas!R:S,2,FALSE)</f>
        <v>ST</v>
      </c>
      <c r="G3971" s="4">
        <v>14290.19</v>
      </c>
    </row>
    <row r="3972" spans="1:7" x14ac:dyDescent="0.25">
      <c r="A3972" s="2" t="s">
        <v>3713</v>
      </c>
      <c r="B3972" s="3">
        <v>41635</v>
      </c>
      <c r="C3972" s="20" t="str">
        <f>VLOOKUP(D3972,Quotas!A:B,2,FALSE)</f>
        <v>Manager 14</v>
      </c>
      <c r="D3972" s="2" t="s">
        <v>99</v>
      </c>
      <c r="E3972" s="22" t="str">
        <f t="shared" si="62"/>
        <v>Q4</v>
      </c>
      <c r="F3972" s="22" t="str">
        <f>VLOOKUP(C3972,Quotas!R:S,2,FALSE)</f>
        <v>IN</v>
      </c>
      <c r="G3972" s="4">
        <v>8496.44</v>
      </c>
    </row>
    <row r="3973" spans="1:7" x14ac:dyDescent="0.25">
      <c r="A3973" s="2" t="s">
        <v>3714</v>
      </c>
      <c r="B3973" s="3">
        <v>41635</v>
      </c>
      <c r="C3973" s="20" t="str">
        <f>VLOOKUP(D3973,Quotas!A:B,2,FALSE)</f>
        <v>Manager 14</v>
      </c>
      <c r="D3973" s="2" t="s">
        <v>99</v>
      </c>
      <c r="E3973" s="22" t="str">
        <f t="shared" si="62"/>
        <v>Q4</v>
      </c>
      <c r="F3973" s="22" t="str">
        <f>VLOOKUP(C3973,Quotas!R:S,2,FALSE)</f>
        <v>IN</v>
      </c>
      <c r="G3973" s="4">
        <v>1380.16</v>
      </c>
    </row>
    <row r="3974" spans="1:7" x14ac:dyDescent="0.25">
      <c r="A3974" s="2" t="s">
        <v>3715</v>
      </c>
      <c r="B3974" s="3">
        <v>41635</v>
      </c>
      <c r="C3974" s="20" t="str">
        <f>VLOOKUP(D3974,Quotas!A:B,2,FALSE)</f>
        <v>Manager 14</v>
      </c>
      <c r="D3974" s="2" t="s">
        <v>99</v>
      </c>
      <c r="E3974" s="22" t="str">
        <f t="shared" si="62"/>
        <v>Q4</v>
      </c>
      <c r="F3974" s="22" t="str">
        <f>VLOOKUP(C3974,Quotas!R:S,2,FALSE)</f>
        <v>IN</v>
      </c>
      <c r="G3974" s="4">
        <v>7681.8</v>
      </c>
    </row>
    <row r="3975" spans="1:7" x14ac:dyDescent="0.25">
      <c r="A3975" s="2" t="s">
        <v>3793</v>
      </c>
      <c r="B3975" s="3">
        <v>41635</v>
      </c>
      <c r="C3975" s="20" t="str">
        <f>VLOOKUP(D3975,Quotas!A:B,2,FALSE)</f>
        <v>Manager 14</v>
      </c>
      <c r="D3975" s="2" t="s">
        <v>102</v>
      </c>
      <c r="E3975" s="22" t="str">
        <f t="shared" si="62"/>
        <v>Q4</v>
      </c>
      <c r="F3975" s="22" t="str">
        <f>VLOOKUP(C3975,Quotas!R:S,2,FALSE)</f>
        <v>IN</v>
      </c>
      <c r="G3975" s="4">
        <v>28944.83</v>
      </c>
    </row>
    <row r="3976" spans="1:7" x14ac:dyDescent="0.25">
      <c r="A3976" s="2" t="s">
        <v>3794</v>
      </c>
      <c r="B3976" s="3">
        <v>41635</v>
      </c>
      <c r="C3976" s="20" t="str">
        <f>VLOOKUP(D3976,Quotas!A:B,2,FALSE)</f>
        <v>Manager 14</v>
      </c>
      <c r="D3976" s="2" t="s">
        <v>102</v>
      </c>
      <c r="E3976" s="22" t="str">
        <f t="shared" si="62"/>
        <v>Q4</v>
      </c>
      <c r="F3976" s="22" t="str">
        <f>VLOOKUP(C3976,Quotas!R:S,2,FALSE)</f>
        <v>IN</v>
      </c>
      <c r="G3976" s="4">
        <v>7773.25</v>
      </c>
    </row>
    <row r="3977" spans="1:7" x14ac:dyDescent="0.25">
      <c r="A3977" s="2" t="s">
        <v>593</v>
      </c>
      <c r="B3977" s="3">
        <v>41635</v>
      </c>
      <c r="C3977" s="20" t="str">
        <f>VLOOKUP(D3977,Quotas!A:B,2,FALSE)</f>
        <v>Manager 4</v>
      </c>
      <c r="D3977" s="2" t="s">
        <v>106</v>
      </c>
      <c r="E3977" s="22" t="str">
        <f t="shared" si="62"/>
        <v>Q4</v>
      </c>
      <c r="F3977" s="22" t="str">
        <f>VLOOKUP(C3977,Quotas!R:S,2,FALSE)</f>
        <v>IN</v>
      </c>
      <c r="G3977" s="4">
        <v>2743.5</v>
      </c>
    </row>
    <row r="3978" spans="1:7" x14ac:dyDescent="0.25">
      <c r="A3978" s="2" t="s">
        <v>594</v>
      </c>
      <c r="B3978" s="3">
        <v>41635</v>
      </c>
      <c r="C3978" s="20" t="str">
        <f>VLOOKUP(D3978,Quotas!A:B,2,FALSE)</f>
        <v>Manager 4</v>
      </c>
      <c r="D3978" s="2" t="s">
        <v>106</v>
      </c>
      <c r="E3978" s="22" t="str">
        <f t="shared" si="62"/>
        <v>Q4</v>
      </c>
      <c r="F3978" s="22" t="str">
        <f>VLOOKUP(C3978,Quotas!R:S,2,FALSE)</f>
        <v>IN</v>
      </c>
      <c r="G3978" s="4">
        <v>0</v>
      </c>
    </row>
    <row r="3979" spans="1:7" x14ac:dyDescent="0.25">
      <c r="A3979" s="2" t="s">
        <v>2495</v>
      </c>
      <c r="B3979" s="3">
        <v>41635</v>
      </c>
      <c r="C3979" s="20" t="str">
        <f>VLOOKUP(D3979,Quotas!A:B,2,FALSE)</f>
        <v>Manager 11</v>
      </c>
      <c r="D3979" s="2" t="s">
        <v>107</v>
      </c>
      <c r="E3979" s="22" t="str">
        <f t="shared" si="62"/>
        <v>Q4</v>
      </c>
      <c r="F3979" s="22" t="str">
        <f>VLOOKUP(C3979,Quotas!R:S,2,FALSE)</f>
        <v>IN</v>
      </c>
      <c r="G3979" s="4">
        <v>45725</v>
      </c>
    </row>
    <row r="3980" spans="1:7" x14ac:dyDescent="0.25">
      <c r="A3980" s="2" t="s">
        <v>2494</v>
      </c>
      <c r="B3980" s="3">
        <v>41635</v>
      </c>
      <c r="C3980" s="20" t="str">
        <f>VLOOKUP(D3980,Quotas!A:B,2,FALSE)</f>
        <v>Manager 11</v>
      </c>
      <c r="D3980" s="2" t="s">
        <v>110</v>
      </c>
      <c r="E3980" s="22" t="str">
        <f t="shared" si="62"/>
        <v>Q4</v>
      </c>
      <c r="F3980" s="22" t="str">
        <f>VLOOKUP(C3980,Quotas!R:S,2,FALSE)</f>
        <v>IN</v>
      </c>
      <c r="G3980" s="4">
        <v>270000</v>
      </c>
    </row>
    <row r="3981" spans="1:7" x14ac:dyDescent="0.25">
      <c r="A3981" s="2" t="s">
        <v>2514</v>
      </c>
      <c r="B3981" s="3">
        <v>41635</v>
      </c>
      <c r="C3981" s="20" t="str">
        <f>VLOOKUP(D3981,Quotas!A:B,2,FALSE)</f>
        <v>Manager 11</v>
      </c>
      <c r="D3981" s="2" t="s">
        <v>113</v>
      </c>
      <c r="E3981" s="22" t="str">
        <f t="shared" si="62"/>
        <v>Q4</v>
      </c>
      <c r="F3981" s="22" t="str">
        <f>VLOOKUP(C3981,Quotas!R:S,2,FALSE)</f>
        <v>IN</v>
      </c>
      <c r="G3981" s="4">
        <v>4407.8900000000003</v>
      </c>
    </row>
    <row r="3982" spans="1:7" x14ac:dyDescent="0.25">
      <c r="A3982" s="2" t="s">
        <v>2534</v>
      </c>
      <c r="B3982" s="3">
        <v>41635</v>
      </c>
      <c r="C3982" s="20" t="str">
        <f>VLOOKUP(D3982,Quotas!A:B,2,FALSE)</f>
        <v>Manager 11</v>
      </c>
      <c r="D3982" s="2" t="s">
        <v>113</v>
      </c>
      <c r="E3982" s="22" t="str">
        <f t="shared" si="62"/>
        <v>Q4</v>
      </c>
      <c r="F3982" s="22" t="str">
        <f>VLOOKUP(C3982,Quotas!R:S,2,FALSE)</f>
        <v>IN</v>
      </c>
      <c r="G3982" s="4">
        <v>3292.2</v>
      </c>
    </row>
    <row r="3983" spans="1:7" x14ac:dyDescent="0.25">
      <c r="A3983" s="2" t="s">
        <v>2312</v>
      </c>
      <c r="B3983" s="3">
        <v>41635</v>
      </c>
      <c r="C3983" s="20" t="str">
        <f>VLOOKUP(D3983,Quotas!A:B,2,FALSE)</f>
        <v>Manager 9</v>
      </c>
      <c r="D3983" s="2" t="s">
        <v>14</v>
      </c>
      <c r="E3983" s="22" t="str">
        <f t="shared" si="62"/>
        <v>Q4</v>
      </c>
      <c r="F3983" s="22" t="str">
        <f>VLOOKUP(C3983,Quotas!R:S,2,FALSE)</f>
        <v>AU</v>
      </c>
      <c r="G3983" s="4">
        <v>7567.84</v>
      </c>
    </row>
    <row r="3984" spans="1:7" x14ac:dyDescent="0.25">
      <c r="A3984" s="2" t="s">
        <v>2601</v>
      </c>
      <c r="B3984" s="3">
        <v>41635</v>
      </c>
      <c r="C3984" s="20" t="str">
        <f>VLOOKUP(D3984,Quotas!A:B,2,FALSE)</f>
        <v>Manager 12</v>
      </c>
      <c r="D3984" s="2" t="s">
        <v>130</v>
      </c>
      <c r="E3984" s="22" t="str">
        <f t="shared" si="62"/>
        <v>Q4</v>
      </c>
      <c r="F3984" s="22" t="str">
        <f>VLOOKUP(C3984,Quotas!R:S,2,FALSE)</f>
        <v>ST</v>
      </c>
      <c r="G3984" s="4">
        <v>8990.2999999999993</v>
      </c>
    </row>
    <row r="3985" spans="1:7" x14ac:dyDescent="0.25">
      <c r="A3985" s="2" t="s">
        <v>875</v>
      </c>
      <c r="B3985" s="3">
        <v>41635</v>
      </c>
      <c r="C3985" s="20" t="str">
        <f>VLOOKUP(D3985,Quotas!A:B,2,FALSE)</f>
        <v>Manager 16</v>
      </c>
      <c r="D3985" s="2" t="s">
        <v>132</v>
      </c>
      <c r="E3985" s="22" t="str">
        <f t="shared" si="62"/>
        <v>Q4</v>
      </c>
      <c r="F3985" s="22" t="str">
        <f>VLOOKUP(C3985,Quotas!R:S,2,FALSE)</f>
        <v>SE</v>
      </c>
      <c r="G3985" s="4">
        <v>13634</v>
      </c>
    </row>
    <row r="3986" spans="1:7" x14ac:dyDescent="0.25">
      <c r="A3986" s="2" t="s">
        <v>3645</v>
      </c>
      <c r="B3986" s="3">
        <v>41635</v>
      </c>
      <c r="C3986" s="20" t="str">
        <f>VLOOKUP(D3986,Quotas!A:B,2,FALSE)</f>
        <v>Manager 16</v>
      </c>
      <c r="D3986" s="2" t="s">
        <v>135</v>
      </c>
      <c r="E3986" s="22" t="str">
        <f t="shared" si="62"/>
        <v>Q4</v>
      </c>
      <c r="F3986" s="22" t="str">
        <f>VLOOKUP(C3986,Quotas!R:S,2,FALSE)</f>
        <v>SE</v>
      </c>
      <c r="G3986" s="4">
        <v>9276.92</v>
      </c>
    </row>
    <row r="3987" spans="1:7" x14ac:dyDescent="0.25">
      <c r="A3987" s="2" t="s">
        <v>2610</v>
      </c>
      <c r="B3987" s="3">
        <v>41635</v>
      </c>
      <c r="C3987" s="20" t="str">
        <f>VLOOKUP(D3987,Quotas!A:B,2,FALSE)</f>
        <v>Manager 12</v>
      </c>
      <c r="D3987" s="2" t="s">
        <v>137</v>
      </c>
      <c r="E3987" s="22" t="str">
        <f t="shared" si="62"/>
        <v>Q4</v>
      </c>
      <c r="F3987" s="22" t="str">
        <f>VLOOKUP(C3987,Quotas!R:S,2,FALSE)</f>
        <v>ST</v>
      </c>
      <c r="G3987" s="4">
        <v>4196.72</v>
      </c>
    </row>
    <row r="3988" spans="1:7" x14ac:dyDescent="0.25">
      <c r="A3988" s="2" t="s">
        <v>1040</v>
      </c>
      <c r="B3988" s="3">
        <v>41635</v>
      </c>
      <c r="C3988" s="20" t="str">
        <f>VLOOKUP(D3988,Quotas!A:B,2,FALSE)</f>
        <v>Manager 16</v>
      </c>
      <c r="D3988" s="2" t="s">
        <v>139</v>
      </c>
      <c r="E3988" s="22" t="str">
        <f t="shared" si="62"/>
        <v>Q4</v>
      </c>
      <c r="F3988" s="22" t="str">
        <f>VLOOKUP(C3988,Quotas!R:S,2,FALSE)</f>
        <v>SE</v>
      </c>
      <c r="G3988" s="4">
        <v>42499.6</v>
      </c>
    </row>
    <row r="3989" spans="1:7" x14ac:dyDescent="0.25">
      <c r="A3989" s="2" t="s">
        <v>1039</v>
      </c>
      <c r="B3989" s="3">
        <v>41635</v>
      </c>
      <c r="C3989" s="20" t="str">
        <f>VLOOKUP(D3989,Quotas!A:B,2,FALSE)</f>
        <v>Manager 16</v>
      </c>
      <c r="D3989" s="2" t="s">
        <v>143</v>
      </c>
      <c r="E3989" s="22" t="str">
        <f t="shared" si="62"/>
        <v>Q4</v>
      </c>
      <c r="F3989" s="22" t="str">
        <f>VLOOKUP(C3989,Quotas!R:S,2,FALSE)</f>
        <v>SE</v>
      </c>
      <c r="G3989" s="4">
        <v>10000</v>
      </c>
    </row>
    <row r="3990" spans="1:7" x14ac:dyDescent="0.25">
      <c r="A3990" s="2" t="s">
        <v>244</v>
      </c>
      <c r="B3990" s="3">
        <v>41635</v>
      </c>
      <c r="C3990" s="20" t="str">
        <f>VLOOKUP(D3990,Quotas!A:B,2,FALSE)</f>
        <v>Manager 2</v>
      </c>
      <c r="D3990" s="2" t="s">
        <v>5</v>
      </c>
      <c r="E3990" s="22" t="str">
        <f t="shared" si="62"/>
        <v>Q4</v>
      </c>
      <c r="F3990" s="22" t="str">
        <f>VLOOKUP(C3990,Quotas!R:S,2,FALSE)</f>
        <v>AU</v>
      </c>
      <c r="G3990" s="4">
        <v>9750</v>
      </c>
    </row>
    <row r="3991" spans="1:7" x14ac:dyDescent="0.25">
      <c r="A3991" s="2" t="s">
        <v>3922</v>
      </c>
      <c r="B3991" s="3">
        <v>41635</v>
      </c>
      <c r="C3991" s="20" t="str">
        <f>VLOOKUP(D3991,Quotas!A:B,2,FALSE)</f>
        <v>Manager 13</v>
      </c>
      <c r="D3991" s="2" t="s">
        <v>37</v>
      </c>
      <c r="E3991" s="22" t="str">
        <f t="shared" si="62"/>
        <v>Q4</v>
      </c>
      <c r="F3991" s="22" t="str">
        <f>VLOOKUP(C3991,Quotas!R:S,2,FALSE)</f>
        <v>ST</v>
      </c>
      <c r="G3991" s="4">
        <v>15249.79</v>
      </c>
    </row>
    <row r="3992" spans="1:7" x14ac:dyDescent="0.25">
      <c r="A3992" s="2" t="s">
        <v>1538</v>
      </c>
      <c r="B3992" s="3">
        <v>41635</v>
      </c>
      <c r="C3992" s="20" t="str">
        <f>VLOOKUP(D3992,Quotas!A:B,2,FALSE)</f>
        <v>Manager 2</v>
      </c>
      <c r="D3992" s="2" t="s">
        <v>6</v>
      </c>
      <c r="E3992" s="22" t="str">
        <f t="shared" si="62"/>
        <v>Q4</v>
      </c>
      <c r="F3992" s="22" t="str">
        <f>VLOOKUP(C3992,Quotas!R:S,2,FALSE)</f>
        <v>AU</v>
      </c>
      <c r="G3992" s="4">
        <v>7567.84</v>
      </c>
    </row>
    <row r="3993" spans="1:7" x14ac:dyDescent="0.25">
      <c r="A3993" s="2" t="s">
        <v>3504</v>
      </c>
      <c r="B3993" s="3">
        <v>41635</v>
      </c>
      <c r="C3993" s="20" t="str">
        <f>VLOOKUP(D3993,Quotas!A:B,2,FALSE)</f>
        <v>Manager 6</v>
      </c>
      <c r="D3993" s="2" t="s">
        <v>41</v>
      </c>
      <c r="E3993" s="22" t="str">
        <f t="shared" si="62"/>
        <v>Q4</v>
      </c>
      <c r="F3993" s="22" t="str">
        <f>VLOOKUP(C3993,Quotas!R:S,2,FALSE)</f>
        <v>AU</v>
      </c>
      <c r="G3993" s="4">
        <v>4027.08</v>
      </c>
    </row>
    <row r="3994" spans="1:7" x14ac:dyDescent="0.25">
      <c r="A3994" s="2" t="s">
        <v>3505</v>
      </c>
      <c r="B3994" s="3">
        <v>41635</v>
      </c>
      <c r="C3994" s="20" t="str">
        <f>VLOOKUP(D3994,Quotas!A:B,2,FALSE)</f>
        <v>Manager 6</v>
      </c>
      <c r="D3994" s="2" t="s">
        <v>41</v>
      </c>
      <c r="E3994" s="22" t="str">
        <f t="shared" si="62"/>
        <v>Q4</v>
      </c>
      <c r="F3994" s="22" t="str">
        <f>VLOOKUP(C3994,Quotas!R:S,2,FALSE)</f>
        <v>AU</v>
      </c>
      <c r="G3994" s="4">
        <v>22096.63</v>
      </c>
    </row>
    <row r="3995" spans="1:7" x14ac:dyDescent="0.25">
      <c r="A3995" s="2" t="s">
        <v>3506</v>
      </c>
      <c r="B3995" s="3">
        <v>41635</v>
      </c>
      <c r="C3995" s="20" t="str">
        <f>VLOOKUP(D3995,Quotas!A:B,2,FALSE)</f>
        <v>Manager 6</v>
      </c>
      <c r="D3995" s="2" t="s">
        <v>41</v>
      </c>
      <c r="E3995" s="22" t="str">
        <f t="shared" si="62"/>
        <v>Q4</v>
      </c>
      <c r="F3995" s="22" t="str">
        <f>VLOOKUP(C3995,Quotas!R:S,2,FALSE)</f>
        <v>AU</v>
      </c>
      <c r="G3995" s="4">
        <v>41348.699999999997</v>
      </c>
    </row>
    <row r="3996" spans="1:7" x14ac:dyDescent="0.25">
      <c r="A3996" s="2" t="s">
        <v>1301</v>
      </c>
      <c r="B3996" s="3">
        <v>41635</v>
      </c>
      <c r="C3996" s="20" t="str">
        <f>VLOOKUP(D3996,Quotas!A:B,2,FALSE)</f>
        <v>Manager 6</v>
      </c>
      <c r="D3996" s="2" t="s">
        <v>44</v>
      </c>
      <c r="E3996" s="22" t="str">
        <f t="shared" si="62"/>
        <v>Q4</v>
      </c>
      <c r="F3996" s="22" t="str">
        <f>VLOOKUP(C3996,Quotas!R:S,2,FALSE)</f>
        <v>AU</v>
      </c>
      <c r="G3996" s="4">
        <v>15042.31</v>
      </c>
    </row>
    <row r="3997" spans="1:7" x14ac:dyDescent="0.25">
      <c r="A3997" s="2" t="s">
        <v>3953</v>
      </c>
      <c r="B3997" s="3">
        <v>41635</v>
      </c>
      <c r="C3997" s="20" t="str">
        <f>VLOOKUP(D3997,Quotas!A:B,2,FALSE)</f>
        <v>Manager 13</v>
      </c>
      <c r="D3997" s="2" t="s">
        <v>53</v>
      </c>
      <c r="E3997" s="22" t="str">
        <f t="shared" si="62"/>
        <v>Q4</v>
      </c>
      <c r="F3997" s="22" t="str">
        <f>VLOOKUP(C3997,Quotas!R:S,2,FALSE)</f>
        <v>ST</v>
      </c>
      <c r="G3997" s="4">
        <v>13486.2</v>
      </c>
    </row>
    <row r="3998" spans="1:7" x14ac:dyDescent="0.25">
      <c r="A3998" s="2" t="s">
        <v>3530</v>
      </c>
      <c r="B3998" s="3">
        <v>41635</v>
      </c>
      <c r="C3998" s="20" t="str">
        <f>VLOOKUP(D3998,Quotas!A:B,2,FALSE)</f>
        <v>Manager 5</v>
      </c>
      <c r="D3998" s="2" t="s">
        <v>68</v>
      </c>
      <c r="E3998" s="22" t="str">
        <f t="shared" si="62"/>
        <v>Q4</v>
      </c>
      <c r="F3998" s="22" t="str">
        <f>VLOOKUP(C3998,Quotas!R:S,2,FALSE)</f>
        <v>SE</v>
      </c>
      <c r="G3998" s="4">
        <v>11900</v>
      </c>
    </row>
    <row r="3999" spans="1:7" x14ac:dyDescent="0.25">
      <c r="A3999" s="2" t="s">
        <v>3531</v>
      </c>
      <c r="B3999" s="3">
        <v>41635</v>
      </c>
      <c r="C3999" s="20" t="str">
        <f>VLOOKUP(D3999,Quotas!A:B,2,FALSE)</f>
        <v>Manager 5</v>
      </c>
      <c r="D3999" s="2" t="s">
        <v>68</v>
      </c>
      <c r="E3999" s="22" t="str">
        <f t="shared" si="62"/>
        <v>Q4</v>
      </c>
      <c r="F3999" s="22" t="str">
        <f>VLOOKUP(C3999,Quotas!R:S,2,FALSE)</f>
        <v>SE</v>
      </c>
      <c r="G3999" s="4">
        <v>11275</v>
      </c>
    </row>
    <row r="4000" spans="1:7" x14ac:dyDescent="0.25">
      <c r="A4000" s="2" t="s">
        <v>698</v>
      </c>
      <c r="B4000" s="3">
        <v>41635</v>
      </c>
      <c r="C4000" s="20" t="str">
        <f>VLOOKUP(D4000,Quotas!A:B,2,FALSE)</f>
        <v>Manager 5</v>
      </c>
      <c r="D4000" s="2" t="s">
        <v>74</v>
      </c>
      <c r="E4000" s="22" t="str">
        <f t="shared" si="62"/>
        <v>Q4</v>
      </c>
      <c r="F4000" s="22" t="str">
        <f>VLOOKUP(C4000,Quotas!R:S,2,FALSE)</f>
        <v>SE</v>
      </c>
      <c r="G4000" s="4">
        <v>11261.54</v>
      </c>
    </row>
    <row r="4001" spans="1:7" x14ac:dyDescent="0.25">
      <c r="A4001" s="2" t="s">
        <v>445</v>
      </c>
      <c r="B4001" s="3">
        <v>41635</v>
      </c>
      <c r="C4001" s="20" t="str">
        <f>VLOOKUP(D4001,Quotas!A:B,2,FALSE)</f>
        <v>Manager 3</v>
      </c>
      <c r="D4001" s="2" t="s">
        <v>78</v>
      </c>
      <c r="E4001" s="22" t="str">
        <f t="shared" si="62"/>
        <v>Q4</v>
      </c>
      <c r="F4001" s="22" t="str">
        <f>VLOOKUP(C4001,Quotas!R:S,2,FALSE)</f>
        <v>SE</v>
      </c>
      <c r="G4001" s="4">
        <v>6013.98</v>
      </c>
    </row>
    <row r="4002" spans="1:7" x14ac:dyDescent="0.25">
      <c r="A4002" s="2" t="s">
        <v>2771</v>
      </c>
      <c r="B4002" s="3">
        <v>41635</v>
      </c>
      <c r="C4002" s="20" t="str">
        <f>VLOOKUP(D4002,Quotas!A:B,2,FALSE)</f>
        <v>Manager 12</v>
      </c>
      <c r="D4002" s="2" t="s">
        <v>79</v>
      </c>
      <c r="E4002" s="22" t="str">
        <f t="shared" si="62"/>
        <v>Q4</v>
      </c>
      <c r="F4002" s="22" t="str">
        <f>VLOOKUP(C4002,Quotas!R:S,2,FALSE)</f>
        <v>ST</v>
      </c>
      <c r="G4002" s="4">
        <v>16102.61</v>
      </c>
    </row>
    <row r="4003" spans="1:7" x14ac:dyDescent="0.25">
      <c r="A4003" s="2" t="s">
        <v>794</v>
      </c>
      <c r="B4003" s="3">
        <v>41635</v>
      </c>
      <c r="C4003" s="20" t="str">
        <f>VLOOKUP(D4003,Quotas!A:B,2,FALSE)</f>
        <v>Manager 5</v>
      </c>
      <c r="D4003" s="2" t="s">
        <v>83</v>
      </c>
      <c r="E4003" s="22" t="str">
        <f t="shared" si="62"/>
        <v>Q4</v>
      </c>
      <c r="F4003" s="22" t="str">
        <f>VLOOKUP(C4003,Quotas!R:S,2,FALSE)</f>
        <v>SE</v>
      </c>
      <c r="G4003" s="4">
        <v>12900</v>
      </c>
    </row>
    <row r="4004" spans="1:7" x14ac:dyDescent="0.25">
      <c r="A4004" s="2" t="s">
        <v>795</v>
      </c>
      <c r="B4004" s="3">
        <v>41635</v>
      </c>
      <c r="C4004" s="20" t="str">
        <f>VLOOKUP(D4004,Quotas!A:B,2,FALSE)</f>
        <v>Manager 5</v>
      </c>
      <c r="D4004" s="2" t="s">
        <v>83</v>
      </c>
      <c r="E4004" s="22" t="str">
        <f t="shared" si="62"/>
        <v>Q4</v>
      </c>
      <c r="F4004" s="22" t="str">
        <f>VLOOKUP(C4004,Quotas!R:S,2,FALSE)</f>
        <v>SE</v>
      </c>
      <c r="G4004" s="4">
        <v>8700</v>
      </c>
    </row>
    <row r="4005" spans="1:7" x14ac:dyDescent="0.25">
      <c r="A4005" s="2" t="s">
        <v>796</v>
      </c>
      <c r="B4005" s="3">
        <v>41635</v>
      </c>
      <c r="C4005" s="20" t="str">
        <f>VLOOKUP(D4005,Quotas!A:B,2,FALSE)</f>
        <v>Manager 5</v>
      </c>
      <c r="D4005" s="2" t="s">
        <v>83</v>
      </c>
      <c r="E4005" s="22" t="str">
        <f t="shared" si="62"/>
        <v>Q4</v>
      </c>
      <c r="F4005" s="22" t="str">
        <f>VLOOKUP(C4005,Quotas!R:S,2,FALSE)</f>
        <v>SE</v>
      </c>
      <c r="G4005" s="4">
        <v>10925</v>
      </c>
    </row>
    <row r="4006" spans="1:7" x14ac:dyDescent="0.25">
      <c r="A4006" s="2" t="s">
        <v>481</v>
      </c>
      <c r="B4006" s="3">
        <v>41635</v>
      </c>
      <c r="C4006" s="20" t="str">
        <f>VLOOKUP(D4006,Quotas!A:B,2,FALSE)</f>
        <v>Manager 4</v>
      </c>
      <c r="D4006" s="2" t="s">
        <v>85</v>
      </c>
      <c r="E4006" s="22" t="str">
        <f t="shared" si="62"/>
        <v>Q4</v>
      </c>
      <c r="F4006" s="22" t="str">
        <f>VLOOKUP(C4006,Quotas!R:S,2,FALSE)</f>
        <v>IN</v>
      </c>
      <c r="G4006" s="4">
        <v>3000</v>
      </c>
    </row>
    <row r="4007" spans="1:7" x14ac:dyDescent="0.25">
      <c r="A4007" s="2" t="s">
        <v>482</v>
      </c>
      <c r="B4007" s="3">
        <v>41635</v>
      </c>
      <c r="C4007" s="20" t="str">
        <f>VLOOKUP(D4007,Quotas!A:B,2,FALSE)</f>
        <v>Manager 4</v>
      </c>
      <c r="D4007" s="2" t="s">
        <v>86</v>
      </c>
      <c r="E4007" s="22" t="str">
        <f t="shared" si="62"/>
        <v>Q4</v>
      </c>
      <c r="F4007" s="22" t="str">
        <f>VLOOKUP(C4007,Quotas!R:S,2,FALSE)</f>
        <v>IN</v>
      </c>
      <c r="G4007" s="4">
        <v>4115.25</v>
      </c>
    </row>
    <row r="4008" spans="1:7" x14ac:dyDescent="0.25">
      <c r="A4008" s="2" t="s">
        <v>1976</v>
      </c>
      <c r="B4008" s="3">
        <v>41635</v>
      </c>
      <c r="C4008" s="20" t="str">
        <f>VLOOKUP(D4008,Quotas!A:B,2,FALSE)</f>
        <v>Manager 4</v>
      </c>
      <c r="D4008" s="2" t="s">
        <v>87</v>
      </c>
      <c r="E4008" s="22" t="str">
        <f t="shared" si="62"/>
        <v>Q4</v>
      </c>
      <c r="F4008" s="22" t="str">
        <f>VLOOKUP(C4008,Quotas!R:S,2,FALSE)</f>
        <v>IN</v>
      </c>
      <c r="G4008" s="4">
        <v>7900</v>
      </c>
    </row>
    <row r="4009" spans="1:7" x14ac:dyDescent="0.25">
      <c r="A4009" s="2" t="s">
        <v>500</v>
      </c>
      <c r="B4009" s="3">
        <v>41635</v>
      </c>
      <c r="C4009" s="20" t="str">
        <f>VLOOKUP(D4009,Quotas!A:B,2,FALSE)</f>
        <v>Manager 4</v>
      </c>
      <c r="D4009" s="2" t="s">
        <v>88</v>
      </c>
      <c r="E4009" s="22" t="str">
        <f t="shared" si="62"/>
        <v>Q4</v>
      </c>
      <c r="F4009" s="22" t="str">
        <f>VLOOKUP(C4009,Quotas!R:S,2,FALSE)</f>
        <v>IN</v>
      </c>
      <c r="G4009" s="4">
        <v>3301.34</v>
      </c>
    </row>
    <row r="4010" spans="1:7" x14ac:dyDescent="0.25">
      <c r="A4010" s="2" t="s">
        <v>583</v>
      </c>
      <c r="B4010" s="3">
        <v>41635</v>
      </c>
      <c r="C4010" s="20" t="str">
        <f>VLOOKUP(D4010,Quotas!A:B,2,FALSE)</f>
        <v>Manager 4</v>
      </c>
      <c r="D4010" s="2" t="s">
        <v>90</v>
      </c>
      <c r="E4010" s="22" t="str">
        <f t="shared" si="62"/>
        <v>Q4</v>
      </c>
      <c r="F4010" s="22" t="str">
        <f>VLOOKUP(C4010,Quotas!R:S,2,FALSE)</f>
        <v>IN</v>
      </c>
      <c r="G4010" s="4">
        <v>10736.23</v>
      </c>
    </row>
    <row r="4011" spans="1:7" x14ac:dyDescent="0.25">
      <c r="A4011" s="2" t="s">
        <v>584</v>
      </c>
      <c r="B4011" s="3">
        <v>41635</v>
      </c>
      <c r="C4011" s="20" t="str">
        <f>VLOOKUP(D4011,Quotas!A:B,2,FALSE)</f>
        <v>Manager 4</v>
      </c>
      <c r="D4011" s="2" t="s">
        <v>90</v>
      </c>
      <c r="E4011" s="22" t="str">
        <f t="shared" si="62"/>
        <v>Q4</v>
      </c>
      <c r="F4011" s="22" t="str">
        <f>VLOOKUP(C4011,Quotas!R:S,2,FALSE)</f>
        <v>IN</v>
      </c>
      <c r="G4011" s="4">
        <v>10000</v>
      </c>
    </row>
    <row r="4012" spans="1:7" x14ac:dyDescent="0.25">
      <c r="A4012" s="2" t="s">
        <v>582</v>
      </c>
      <c r="B4012" s="3">
        <v>41635</v>
      </c>
      <c r="C4012" s="20" t="str">
        <f>VLOOKUP(D4012,Quotas!A:B,2,FALSE)</f>
        <v>Manager 4</v>
      </c>
      <c r="D4012" s="2" t="s">
        <v>91</v>
      </c>
      <c r="E4012" s="22" t="str">
        <f t="shared" si="62"/>
        <v>Q4</v>
      </c>
      <c r="F4012" s="22" t="str">
        <f>VLOOKUP(C4012,Quotas!R:S,2,FALSE)</f>
        <v>IN</v>
      </c>
      <c r="G4012" s="4">
        <v>2834.26</v>
      </c>
    </row>
    <row r="4013" spans="1:7" x14ac:dyDescent="0.25">
      <c r="A4013" s="2" t="s">
        <v>585</v>
      </c>
      <c r="B4013" s="3">
        <v>41635</v>
      </c>
      <c r="C4013" s="20" t="str">
        <f>VLOOKUP(D4013,Quotas!A:B,2,FALSE)</f>
        <v>Manager 4</v>
      </c>
      <c r="D4013" s="2" t="s">
        <v>91</v>
      </c>
      <c r="E4013" s="22" t="str">
        <f t="shared" si="62"/>
        <v>Q4</v>
      </c>
      <c r="F4013" s="22" t="str">
        <f>VLOOKUP(C4013,Quotas!R:S,2,FALSE)</f>
        <v>IN</v>
      </c>
      <c r="G4013" s="4">
        <v>25109.61</v>
      </c>
    </row>
    <row r="4014" spans="1:7" x14ac:dyDescent="0.25">
      <c r="A4014" s="2" t="s">
        <v>1873</v>
      </c>
      <c r="B4014" s="3">
        <v>41635</v>
      </c>
      <c r="C4014" s="20" t="str">
        <f>VLOOKUP(D4014,Quotas!A:B,2,FALSE)</f>
        <v>Manager 14</v>
      </c>
      <c r="D4014" s="2" t="s">
        <v>92</v>
      </c>
      <c r="E4014" s="22" t="str">
        <f t="shared" si="62"/>
        <v>Q4</v>
      </c>
      <c r="F4014" s="22" t="str">
        <f>VLOOKUP(C4014,Quotas!R:S,2,FALSE)</f>
        <v>IN</v>
      </c>
      <c r="G4014" s="4">
        <v>2674.91</v>
      </c>
    </row>
    <row r="4015" spans="1:7" x14ac:dyDescent="0.25">
      <c r="A4015" s="2" t="s">
        <v>1872</v>
      </c>
      <c r="B4015" s="3">
        <v>41635</v>
      </c>
      <c r="C4015" s="20" t="str">
        <f>VLOOKUP(D4015,Quotas!A:B,2,FALSE)</f>
        <v>Manager 14</v>
      </c>
      <c r="D4015" s="2" t="s">
        <v>93</v>
      </c>
      <c r="E4015" s="22" t="str">
        <f t="shared" si="62"/>
        <v>Q4</v>
      </c>
      <c r="F4015" s="22" t="str">
        <f>VLOOKUP(C4015,Quotas!R:S,2,FALSE)</f>
        <v>IN</v>
      </c>
      <c r="G4015" s="4">
        <v>0</v>
      </c>
    </row>
    <row r="4016" spans="1:7" x14ac:dyDescent="0.25">
      <c r="A4016" s="2" t="s">
        <v>1864</v>
      </c>
      <c r="B4016" s="3">
        <v>41635</v>
      </c>
      <c r="C4016" s="20" t="str">
        <f>VLOOKUP(D4016,Quotas!A:B,2,FALSE)</f>
        <v>Manager 14</v>
      </c>
      <c r="D4016" s="2" t="s">
        <v>96</v>
      </c>
      <c r="E4016" s="22" t="str">
        <f t="shared" si="62"/>
        <v>Q4</v>
      </c>
      <c r="F4016" s="22" t="str">
        <f>VLOOKUP(C4016,Quotas!R:S,2,FALSE)</f>
        <v>IN</v>
      </c>
      <c r="G4016" s="4">
        <v>1652.2</v>
      </c>
    </row>
    <row r="4017" spans="1:7" x14ac:dyDescent="0.25">
      <c r="A4017" s="2" t="s">
        <v>1802</v>
      </c>
      <c r="B4017" s="3">
        <v>41635</v>
      </c>
      <c r="C4017" s="20" t="str">
        <f>VLOOKUP(D4017,Quotas!A:B,2,FALSE)</f>
        <v>Manager 14</v>
      </c>
      <c r="D4017" s="2" t="s">
        <v>97</v>
      </c>
      <c r="E4017" s="22" t="str">
        <f t="shared" si="62"/>
        <v>Q4</v>
      </c>
      <c r="F4017" s="22" t="str">
        <f>VLOOKUP(C4017,Quotas!R:S,2,FALSE)</f>
        <v>IN</v>
      </c>
      <c r="G4017" s="4">
        <v>3200.75</v>
      </c>
    </row>
    <row r="4018" spans="1:7" x14ac:dyDescent="0.25">
      <c r="A4018" s="2" t="s">
        <v>1803</v>
      </c>
      <c r="B4018" s="3">
        <v>41635</v>
      </c>
      <c r="C4018" s="20" t="str">
        <f>VLOOKUP(D4018,Quotas!A:B,2,FALSE)</f>
        <v>Manager 14</v>
      </c>
      <c r="D4018" s="2" t="s">
        <v>97</v>
      </c>
      <c r="E4018" s="22" t="str">
        <f t="shared" si="62"/>
        <v>Q4</v>
      </c>
      <c r="F4018" s="22" t="str">
        <f>VLOOKUP(C4018,Quotas!R:S,2,FALSE)</f>
        <v>IN</v>
      </c>
      <c r="G4018" s="4">
        <v>1487.59</v>
      </c>
    </row>
    <row r="4019" spans="1:7" x14ac:dyDescent="0.25">
      <c r="A4019" s="2" t="s">
        <v>3646</v>
      </c>
      <c r="B4019" s="3">
        <v>41636</v>
      </c>
      <c r="C4019" s="20" t="str">
        <f>VLOOKUP(D4019,Quotas!A:B,2,FALSE)</f>
        <v>Manager 16</v>
      </c>
      <c r="D4019" s="2" t="s">
        <v>135</v>
      </c>
      <c r="E4019" s="22" t="str">
        <f t="shared" si="62"/>
        <v>Q4</v>
      </c>
      <c r="F4019" s="22" t="str">
        <f>VLOOKUP(C4019,Quotas!R:S,2,FALSE)</f>
        <v>SE</v>
      </c>
      <c r="G4019" s="4">
        <v>11950</v>
      </c>
    </row>
    <row r="4020" spans="1:7" x14ac:dyDescent="0.25">
      <c r="A4020" s="2" t="s">
        <v>2996</v>
      </c>
      <c r="B4020" s="3">
        <v>41636</v>
      </c>
      <c r="C4020" s="20" t="str">
        <f>VLOOKUP(D4020,Quotas!A:B,2,FALSE)</f>
        <v>Manager 13</v>
      </c>
      <c r="D4020" s="2" t="s">
        <v>35</v>
      </c>
      <c r="E4020" s="22" t="str">
        <f t="shared" si="62"/>
        <v>Q4</v>
      </c>
      <c r="F4020" s="22" t="str">
        <f>VLOOKUP(C4020,Quotas!R:S,2,FALSE)</f>
        <v>ST</v>
      </c>
      <c r="G4020" s="4">
        <v>0</v>
      </c>
    </row>
    <row r="4021" spans="1:7" x14ac:dyDescent="0.25">
      <c r="A4021" s="2" t="s">
        <v>2997</v>
      </c>
      <c r="B4021" s="3">
        <v>41636</v>
      </c>
      <c r="C4021" s="20" t="str">
        <f>VLOOKUP(D4021,Quotas!A:B,2,FALSE)</f>
        <v>Manager 13</v>
      </c>
      <c r="D4021" s="2" t="s">
        <v>35</v>
      </c>
      <c r="E4021" s="22" t="str">
        <f t="shared" si="62"/>
        <v>Q4</v>
      </c>
      <c r="F4021" s="22" t="str">
        <f>VLOOKUP(C4021,Quotas!R:S,2,FALSE)</f>
        <v>ST</v>
      </c>
      <c r="G4021" s="4">
        <v>56227.1</v>
      </c>
    </row>
    <row r="4022" spans="1:7" x14ac:dyDescent="0.25">
      <c r="A4022" s="2" t="s">
        <v>2599</v>
      </c>
      <c r="B4022" s="3">
        <v>41636</v>
      </c>
      <c r="C4022" s="20" t="str">
        <f>VLOOKUP(D4022,Quotas!A:B,2,FALSE)</f>
        <v>Manager 12</v>
      </c>
      <c r="D4022" s="2" t="s">
        <v>80</v>
      </c>
      <c r="E4022" s="22" t="str">
        <f t="shared" si="62"/>
        <v>Q4</v>
      </c>
      <c r="F4022" s="22" t="str">
        <f>VLOOKUP(C4022,Quotas!R:S,2,FALSE)</f>
        <v>ST</v>
      </c>
      <c r="G4022" s="4">
        <v>29870.98</v>
      </c>
    </row>
    <row r="4023" spans="1:7" x14ac:dyDescent="0.25">
      <c r="A4023" s="2" t="s">
        <v>501</v>
      </c>
      <c r="B4023" s="3">
        <v>41636</v>
      </c>
      <c r="C4023" s="20" t="str">
        <f>VLOOKUP(D4023,Quotas!A:B,2,FALSE)</f>
        <v>Manager 4</v>
      </c>
      <c r="D4023" s="2" t="s">
        <v>88</v>
      </c>
      <c r="E4023" s="22" t="str">
        <f t="shared" si="62"/>
        <v>Q4</v>
      </c>
      <c r="F4023" s="22" t="str">
        <f>VLOOKUP(C4023,Quotas!R:S,2,FALSE)</f>
        <v>IN</v>
      </c>
      <c r="G4023" s="4">
        <v>3500</v>
      </c>
    </row>
    <row r="4024" spans="1:7" x14ac:dyDescent="0.25">
      <c r="A4024" s="2" t="s">
        <v>1865</v>
      </c>
      <c r="B4024" s="3">
        <v>41636</v>
      </c>
      <c r="C4024" s="20" t="str">
        <f>VLOOKUP(D4024,Quotas!A:B,2,FALSE)</f>
        <v>Manager 14</v>
      </c>
      <c r="D4024" s="2" t="s">
        <v>96</v>
      </c>
      <c r="E4024" s="22" t="str">
        <f t="shared" si="62"/>
        <v>Q4</v>
      </c>
      <c r="F4024" s="22" t="str">
        <f>VLOOKUP(C4024,Quotas!R:S,2,FALSE)</f>
        <v>IN</v>
      </c>
      <c r="G4024" s="4">
        <v>26038.39</v>
      </c>
    </row>
    <row r="4025" spans="1:7" x14ac:dyDescent="0.25">
      <c r="A4025" s="2" t="s">
        <v>1993</v>
      </c>
      <c r="B4025" s="3">
        <v>41637</v>
      </c>
      <c r="C4025" s="20" t="str">
        <f>VLOOKUP(D4025,Quotas!A:B,2,FALSE)</f>
        <v>Manager 14</v>
      </c>
      <c r="D4025" s="2" t="s">
        <v>98</v>
      </c>
      <c r="E4025" s="22" t="str">
        <f t="shared" si="62"/>
        <v>Q4</v>
      </c>
      <c r="F4025" s="22" t="str">
        <f>VLOOKUP(C4025,Quotas!R:S,2,FALSE)</f>
        <v>IN</v>
      </c>
      <c r="G4025" s="4">
        <v>18107.099999999999</v>
      </c>
    </row>
    <row r="4026" spans="1:7" x14ac:dyDescent="0.25">
      <c r="A4026" s="2" t="s">
        <v>3716</v>
      </c>
      <c r="B4026" s="3">
        <v>41637</v>
      </c>
      <c r="C4026" s="20" t="str">
        <f>VLOOKUP(D4026,Quotas!A:B,2,FALSE)</f>
        <v>Manager 14</v>
      </c>
      <c r="D4026" s="2" t="s">
        <v>99</v>
      </c>
      <c r="E4026" s="22" t="str">
        <f t="shared" si="62"/>
        <v>Q4</v>
      </c>
      <c r="F4026" s="22" t="str">
        <f>VLOOKUP(C4026,Quotas!R:S,2,FALSE)</f>
        <v>IN</v>
      </c>
      <c r="G4026" s="4">
        <v>7316</v>
      </c>
    </row>
    <row r="4027" spans="1:7" x14ac:dyDescent="0.25">
      <c r="A4027" s="2" t="s">
        <v>3647</v>
      </c>
      <c r="B4027" s="3">
        <v>41637</v>
      </c>
      <c r="C4027" s="20" t="str">
        <f>VLOOKUP(D4027,Quotas!A:B,2,FALSE)</f>
        <v>Manager 16</v>
      </c>
      <c r="D4027" s="2" t="s">
        <v>135</v>
      </c>
      <c r="E4027" s="22" t="str">
        <f t="shared" si="62"/>
        <v>Q4</v>
      </c>
      <c r="F4027" s="22" t="str">
        <f>VLOOKUP(C4027,Quotas!R:S,2,FALSE)</f>
        <v>SE</v>
      </c>
      <c r="G4027" s="4">
        <v>92179</v>
      </c>
    </row>
    <row r="4028" spans="1:7" x14ac:dyDescent="0.25">
      <c r="A4028" s="2" t="s">
        <v>3648</v>
      </c>
      <c r="B4028" s="3">
        <v>41637</v>
      </c>
      <c r="C4028" s="20" t="str">
        <f>VLOOKUP(D4028,Quotas!A:B,2,FALSE)</f>
        <v>Manager 16</v>
      </c>
      <c r="D4028" s="2" t="s">
        <v>135</v>
      </c>
      <c r="E4028" s="22" t="str">
        <f t="shared" si="62"/>
        <v>Q4</v>
      </c>
      <c r="F4028" s="22" t="str">
        <f>VLOOKUP(C4028,Quotas!R:S,2,FALSE)</f>
        <v>SE</v>
      </c>
      <c r="G4028" s="4">
        <v>10834.8</v>
      </c>
    </row>
    <row r="4029" spans="1:7" x14ac:dyDescent="0.25">
      <c r="A4029" s="2" t="s">
        <v>3649</v>
      </c>
      <c r="B4029" s="3">
        <v>41637</v>
      </c>
      <c r="C4029" s="20" t="str">
        <f>VLOOKUP(D4029,Quotas!A:B,2,FALSE)</f>
        <v>Manager 16</v>
      </c>
      <c r="D4029" s="2" t="s">
        <v>135</v>
      </c>
      <c r="E4029" s="22" t="str">
        <f t="shared" si="62"/>
        <v>Q4</v>
      </c>
      <c r="F4029" s="22" t="str">
        <f>VLOOKUP(C4029,Quotas!R:S,2,FALSE)</f>
        <v>SE</v>
      </c>
      <c r="G4029" s="4">
        <v>9180</v>
      </c>
    </row>
    <row r="4030" spans="1:7" x14ac:dyDescent="0.25">
      <c r="A4030" s="2" t="s">
        <v>2839</v>
      </c>
      <c r="B4030" s="3">
        <v>41637</v>
      </c>
      <c r="C4030" s="20" t="str">
        <f>VLOOKUP(D4030,Quotas!A:B,2,FALSE)</f>
        <v>Manager 13</v>
      </c>
      <c r="D4030" s="2" t="s">
        <v>38</v>
      </c>
      <c r="E4030" s="22" t="str">
        <f t="shared" si="62"/>
        <v>Q4</v>
      </c>
      <c r="F4030" s="22" t="str">
        <f>VLOOKUP(C4030,Quotas!R:S,2,FALSE)</f>
        <v>ST</v>
      </c>
      <c r="G4030" s="4">
        <v>10788.96</v>
      </c>
    </row>
    <row r="4031" spans="1:7" x14ac:dyDescent="0.25">
      <c r="A4031" s="2" t="s">
        <v>1570</v>
      </c>
      <c r="B4031" s="3">
        <v>41637</v>
      </c>
      <c r="C4031" s="20" t="str">
        <f>VLOOKUP(D4031,Quotas!A:B,2,FALSE)</f>
        <v>Manager 6</v>
      </c>
      <c r="D4031" s="2" t="s">
        <v>40</v>
      </c>
      <c r="E4031" s="22" t="str">
        <f t="shared" si="62"/>
        <v>Q4</v>
      </c>
      <c r="F4031" s="22" t="str">
        <f>VLOOKUP(C4031,Quotas!R:S,2,FALSE)</f>
        <v>AU</v>
      </c>
      <c r="G4031" s="4">
        <v>14040</v>
      </c>
    </row>
    <row r="4032" spans="1:7" x14ac:dyDescent="0.25">
      <c r="A4032" s="2" t="s">
        <v>1571</v>
      </c>
      <c r="B4032" s="3">
        <v>41637</v>
      </c>
      <c r="C4032" s="20" t="str">
        <f>VLOOKUP(D4032,Quotas!A:B,2,FALSE)</f>
        <v>Manager 6</v>
      </c>
      <c r="D4032" s="2" t="s">
        <v>40</v>
      </c>
      <c r="E4032" s="22" t="str">
        <f t="shared" si="62"/>
        <v>Q4</v>
      </c>
      <c r="F4032" s="22" t="str">
        <f>VLOOKUP(C4032,Quotas!R:S,2,FALSE)</f>
        <v>AU</v>
      </c>
      <c r="G4032" s="4">
        <v>7390</v>
      </c>
    </row>
    <row r="4033" spans="1:7" x14ac:dyDescent="0.25">
      <c r="A4033" s="2" t="s">
        <v>3507</v>
      </c>
      <c r="B4033" s="3">
        <v>41637</v>
      </c>
      <c r="C4033" s="20" t="str">
        <f>VLOOKUP(D4033,Quotas!A:B,2,FALSE)</f>
        <v>Manager 6</v>
      </c>
      <c r="D4033" s="2" t="s">
        <v>41</v>
      </c>
      <c r="E4033" s="22" t="str">
        <f t="shared" si="62"/>
        <v>Q4</v>
      </c>
      <c r="F4033" s="22" t="str">
        <f>VLOOKUP(C4033,Quotas!R:S,2,FALSE)</f>
        <v>AU</v>
      </c>
      <c r="G4033" s="4">
        <v>14165.73</v>
      </c>
    </row>
    <row r="4034" spans="1:7" x14ac:dyDescent="0.25">
      <c r="A4034" s="2" t="s">
        <v>3532</v>
      </c>
      <c r="B4034" s="3">
        <v>41637</v>
      </c>
      <c r="C4034" s="20" t="str">
        <f>VLOOKUP(D4034,Quotas!A:B,2,FALSE)</f>
        <v>Manager 5</v>
      </c>
      <c r="D4034" s="2" t="s">
        <v>68</v>
      </c>
      <c r="E4034" s="22" t="str">
        <f t="shared" si="62"/>
        <v>Q4</v>
      </c>
      <c r="F4034" s="22" t="str">
        <f>VLOOKUP(C4034,Quotas!R:S,2,FALSE)</f>
        <v>SE</v>
      </c>
      <c r="G4034" s="4">
        <v>78200</v>
      </c>
    </row>
    <row r="4035" spans="1:7" x14ac:dyDescent="0.25">
      <c r="A4035" s="2" t="s">
        <v>699</v>
      </c>
      <c r="B4035" s="3">
        <v>41637</v>
      </c>
      <c r="C4035" s="20" t="str">
        <f>VLOOKUP(D4035,Quotas!A:B,2,FALSE)</f>
        <v>Manager 5</v>
      </c>
      <c r="D4035" s="2" t="s">
        <v>74</v>
      </c>
      <c r="E4035" s="22" t="str">
        <f t="shared" ref="E4035:E4098" si="63">"Q"&amp;ROUNDUP(MONTH(B4035)/3,0)</f>
        <v>Q4</v>
      </c>
      <c r="F4035" s="22" t="str">
        <f>VLOOKUP(C4035,Quotas!R:S,2,FALSE)</f>
        <v>SE</v>
      </c>
      <c r="G4035" s="4">
        <v>13570</v>
      </c>
    </row>
    <row r="4036" spans="1:7" x14ac:dyDescent="0.25">
      <c r="A4036" s="2" t="s">
        <v>1794</v>
      </c>
      <c r="B4036" s="3">
        <v>41638</v>
      </c>
      <c r="C4036" s="20" t="str">
        <f>VLOOKUP(D4036,Quotas!A:B,2,FALSE)</f>
        <v>Manager 11</v>
      </c>
      <c r="D4036" s="2" t="s">
        <v>109</v>
      </c>
      <c r="E4036" s="22" t="str">
        <f t="shared" si="63"/>
        <v>Q4</v>
      </c>
      <c r="F4036" s="22" t="str">
        <f>VLOOKUP(C4036,Quotas!R:S,2,FALSE)</f>
        <v>IN</v>
      </c>
      <c r="G4036" s="4">
        <v>22500</v>
      </c>
    </row>
    <row r="4037" spans="1:7" x14ac:dyDescent="0.25">
      <c r="A4037" s="2" t="s">
        <v>2537</v>
      </c>
      <c r="B4037" s="3">
        <v>41638</v>
      </c>
      <c r="C4037" s="20" t="str">
        <f>VLOOKUP(D4037,Quotas!A:B,2,FALSE)</f>
        <v>Manager 11</v>
      </c>
      <c r="D4037" s="2" t="s">
        <v>115</v>
      </c>
      <c r="E4037" s="22" t="str">
        <f t="shared" si="63"/>
        <v>Q4</v>
      </c>
      <c r="F4037" s="22" t="str">
        <f>VLOOKUP(C4037,Quotas!R:S,2,FALSE)</f>
        <v>IN</v>
      </c>
      <c r="G4037" s="4">
        <v>16461</v>
      </c>
    </row>
    <row r="4038" spans="1:7" x14ac:dyDescent="0.25">
      <c r="A4038" s="2" t="s">
        <v>2313</v>
      </c>
      <c r="B4038" s="3">
        <v>41638</v>
      </c>
      <c r="C4038" s="20" t="str">
        <f>VLOOKUP(D4038,Quotas!A:B,2,FALSE)</f>
        <v>Manager 9</v>
      </c>
      <c r="D4038" s="2" t="s">
        <v>15</v>
      </c>
      <c r="E4038" s="22" t="str">
        <f t="shared" si="63"/>
        <v>Q4</v>
      </c>
      <c r="F4038" s="22" t="str">
        <f>VLOOKUP(C4038,Quotas!R:S,2,FALSE)</f>
        <v>AU</v>
      </c>
      <c r="G4038" s="4">
        <v>23808.34</v>
      </c>
    </row>
    <row r="4039" spans="1:7" x14ac:dyDescent="0.25">
      <c r="A4039" s="2" t="s">
        <v>876</v>
      </c>
      <c r="B4039" s="3">
        <v>41638</v>
      </c>
      <c r="C4039" s="20" t="str">
        <f>VLOOKUP(D4039,Quotas!A:B,2,FALSE)</f>
        <v>Manager 16</v>
      </c>
      <c r="D4039" s="2" t="s">
        <v>133</v>
      </c>
      <c r="E4039" s="22" t="str">
        <f t="shared" si="63"/>
        <v>Q4</v>
      </c>
      <c r="F4039" s="22" t="str">
        <f>VLOOKUP(C4039,Quotas!R:S,2,FALSE)</f>
        <v>SE</v>
      </c>
      <c r="G4039" s="4">
        <v>146240</v>
      </c>
    </row>
    <row r="4040" spans="1:7" x14ac:dyDescent="0.25">
      <c r="A4040" s="2" t="s">
        <v>877</v>
      </c>
      <c r="B4040" s="3">
        <v>41638</v>
      </c>
      <c r="C4040" s="20" t="str">
        <f>VLOOKUP(D4040,Quotas!A:B,2,FALSE)</f>
        <v>Manager 16</v>
      </c>
      <c r="D4040" s="2" t="s">
        <v>133</v>
      </c>
      <c r="E4040" s="22" t="str">
        <f t="shared" si="63"/>
        <v>Q4</v>
      </c>
      <c r="F4040" s="22" t="str">
        <f>VLOOKUP(C4040,Quotas!R:S,2,FALSE)</f>
        <v>SE</v>
      </c>
      <c r="G4040" s="4">
        <v>17400</v>
      </c>
    </row>
    <row r="4041" spans="1:7" x14ac:dyDescent="0.25">
      <c r="A4041" s="2" t="s">
        <v>3650</v>
      </c>
      <c r="B4041" s="3">
        <v>41638</v>
      </c>
      <c r="C4041" s="20" t="str">
        <f>VLOOKUP(D4041,Quotas!A:B,2,FALSE)</f>
        <v>Manager 16</v>
      </c>
      <c r="D4041" s="2" t="s">
        <v>134</v>
      </c>
      <c r="E4041" s="22" t="str">
        <f t="shared" si="63"/>
        <v>Q4</v>
      </c>
      <c r="F4041" s="22" t="str">
        <f>VLOOKUP(C4041,Quotas!R:S,2,FALSE)</f>
        <v>SE</v>
      </c>
      <c r="G4041" s="4">
        <v>6900</v>
      </c>
    </row>
    <row r="4042" spans="1:7" x14ac:dyDescent="0.25">
      <c r="A4042" s="2" t="s">
        <v>1041</v>
      </c>
      <c r="B4042" s="3">
        <v>41638</v>
      </c>
      <c r="C4042" s="20" t="str">
        <f>VLOOKUP(D4042,Quotas!A:B,2,FALSE)</f>
        <v>Manager 16</v>
      </c>
      <c r="D4042" s="2" t="s">
        <v>140</v>
      </c>
      <c r="E4042" s="22" t="str">
        <f t="shared" si="63"/>
        <v>Q4</v>
      </c>
      <c r="F4042" s="22" t="str">
        <f>VLOOKUP(C4042,Quotas!R:S,2,FALSE)</f>
        <v>SE</v>
      </c>
      <c r="G4042" s="4">
        <v>11575</v>
      </c>
    </row>
    <row r="4043" spans="1:7" x14ac:dyDescent="0.25">
      <c r="A4043" s="2" t="s">
        <v>1725</v>
      </c>
      <c r="B4043" s="3">
        <v>41638</v>
      </c>
      <c r="C4043" s="20" t="str">
        <f>VLOOKUP(D4043,Quotas!A:B,2,FALSE)</f>
        <v>Manager 7</v>
      </c>
      <c r="D4043" s="2" t="s">
        <v>26</v>
      </c>
      <c r="E4043" s="22" t="str">
        <f t="shared" si="63"/>
        <v>Q4</v>
      </c>
      <c r="F4043" s="22" t="str">
        <f>VLOOKUP(C4043,Quotas!R:S,2,FALSE)</f>
        <v>AU</v>
      </c>
      <c r="G4043" s="4">
        <v>15872.23</v>
      </c>
    </row>
    <row r="4044" spans="1:7" x14ac:dyDescent="0.25">
      <c r="A4044" s="2" t="s">
        <v>3923</v>
      </c>
      <c r="B4044" s="3">
        <v>41638</v>
      </c>
      <c r="C4044" s="20" t="str">
        <f>VLOOKUP(D4044,Quotas!A:B,2,FALSE)</f>
        <v>Manager 13</v>
      </c>
      <c r="D4044" s="2" t="s">
        <v>37</v>
      </c>
      <c r="E4044" s="22" t="str">
        <f t="shared" si="63"/>
        <v>Q4</v>
      </c>
      <c r="F4044" s="22" t="str">
        <f>VLOOKUP(C4044,Quotas!R:S,2,FALSE)</f>
        <v>ST</v>
      </c>
      <c r="G4044" s="4">
        <v>10788.96</v>
      </c>
    </row>
    <row r="4045" spans="1:7" x14ac:dyDescent="0.25">
      <c r="A4045" s="2" t="s">
        <v>3508</v>
      </c>
      <c r="B4045" s="3">
        <v>41638</v>
      </c>
      <c r="C4045" s="20" t="str">
        <f>VLOOKUP(D4045,Quotas!A:B,2,FALSE)</f>
        <v>Manager 6</v>
      </c>
      <c r="D4045" s="2" t="s">
        <v>41</v>
      </c>
      <c r="E4045" s="22" t="str">
        <f t="shared" si="63"/>
        <v>Q4</v>
      </c>
      <c r="F4045" s="22" t="str">
        <f>VLOOKUP(C4045,Quotas!R:S,2,FALSE)</f>
        <v>AU</v>
      </c>
      <c r="G4045" s="4">
        <v>2760</v>
      </c>
    </row>
    <row r="4046" spans="1:7" x14ac:dyDescent="0.25">
      <c r="A4046" s="2" t="s">
        <v>3509</v>
      </c>
      <c r="B4046" s="3">
        <v>41638</v>
      </c>
      <c r="C4046" s="20" t="str">
        <f>VLOOKUP(D4046,Quotas!A:B,2,FALSE)</f>
        <v>Manager 6</v>
      </c>
      <c r="D4046" s="2" t="s">
        <v>41</v>
      </c>
      <c r="E4046" s="22" t="str">
        <f t="shared" si="63"/>
        <v>Q4</v>
      </c>
      <c r="F4046" s="22" t="str">
        <f>VLOOKUP(C4046,Quotas!R:S,2,FALSE)</f>
        <v>AU</v>
      </c>
      <c r="G4046" s="4">
        <v>8299.2000000000007</v>
      </c>
    </row>
    <row r="4047" spans="1:7" x14ac:dyDescent="0.25">
      <c r="A4047" s="2" t="s">
        <v>3406</v>
      </c>
      <c r="B4047" s="3">
        <v>41638</v>
      </c>
      <c r="C4047" s="20" t="str">
        <f>VLOOKUP(D4047,Quotas!A:B,2,FALSE)</f>
        <v>Manager 13</v>
      </c>
      <c r="D4047" s="2" t="s">
        <v>50</v>
      </c>
      <c r="E4047" s="22" t="str">
        <f t="shared" si="63"/>
        <v>Q4</v>
      </c>
      <c r="F4047" s="22" t="str">
        <f>VLOOKUP(C4047,Quotas!R:S,2,FALSE)</f>
        <v>ST</v>
      </c>
      <c r="G4047" s="4">
        <v>0</v>
      </c>
    </row>
    <row r="4048" spans="1:7" x14ac:dyDescent="0.25">
      <c r="A4048" s="2" t="s">
        <v>3407</v>
      </c>
      <c r="B4048" s="3">
        <v>41638</v>
      </c>
      <c r="C4048" s="20" t="str">
        <f>VLOOKUP(D4048,Quotas!A:B,2,FALSE)</f>
        <v>Manager 13</v>
      </c>
      <c r="D4048" s="2" t="s">
        <v>50</v>
      </c>
      <c r="E4048" s="22" t="str">
        <f t="shared" si="63"/>
        <v>Q4</v>
      </c>
      <c r="F4048" s="22" t="str">
        <f>VLOOKUP(C4048,Quotas!R:S,2,FALSE)</f>
        <v>ST</v>
      </c>
      <c r="G4048" s="4">
        <v>13706.65</v>
      </c>
    </row>
    <row r="4049" spans="1:7" x14ac:dyDescent="0.25">
      <c r="A4049" s="2" t="s">
        <v>3067</v>
      </c>
      <c r="B4049" s="3">
        <v>41638</v>
      </c>
      <c r="C4049" s="20" t="str">
        <f>VLOOKUP(D4049,Quotas!A:B,2,FALSE)</f>
        <v>Manager 13</v>
      </c>
      <c r="D4049" s="2" t="s">
        <v>54</v>
      </c>
      <c r="E4049" s="22" t="str">
        <f t="shared" si="63"/>
        <v>Q4</v>
      </c>
      <c r="F4049" s="22" t="str">
        <f>VLOOKUP(C4049,Quotas!R:S,2,FALSE)</f>
        <v>ST</v>
      </c>
      <c r="G4049" s="4">
        <v>8299.2000000000007</v>
      </c>
    </row>
    <row r="4050" spans="1:7" x14ac:dyDescent="0.25">
      <c r="A4050" s="2" t="s">
        <v>3533</v>
      </c>
      <c r="B4050" s="3">
        <v>41638</v>
      </c>
      <c r="C4050" s="20" t="str">
        <f>VLOOKUP(D4050,Quotas!A:B,2,FALSE)</f>
        <v>Manager 5</v>
      </c>
      <c r="D4050" s="2" t="s">
        <v>68</v>
      </c>
      <c r="E4050" s="22" t="str">
        <f t="shared" si="63"/>
        <v>Q4</v>
      </c>
      <c r="F4050" s="22" t="str">
        <f>VLOOKUP(C4050,Quotas!R:S,2,FALSE)</f>
        <v>SE</v>
      </c>
      <c r="G4050" s="4">
        <v>31600</v>
      </c>
    </row>
    <row r="4051" spans="1:7" x14ac:dyDescent="0.25">
      <c r="A4051" s="2" t="s">
        <v>3534</v>
      </c>
      <c r="B4051" s="3">
        <v>41638</v>
      </c>
      <c r="C4051" s="20" t="str">
        <f>VLOOKUP(D4051,Quotas!A:B,2,FALSE)</f>
        <v>Manager 5</v>
      </c>
      <c r="D4051" s="2" t="s">
        <v>68</v>
      </c>
      <c r="E4051" s="22" t="str">
        <f t="shared" si="63"/>
        <v>Q4</v>
      </c>
      <c r="F4051" s="22" t="str">
        <f>VLOOKUP(C4051,Quotas!R:S,2,FALSE)</f>
        <v>SE</v>
      </c>
      <c r="G4051" s="4">
        <v>30084</v>
      </c>
    </row>
    <row r="4052" spans="1:7" x14ac:dyDescent="0.25">
      <c r="A4052" s="2" t="s">
        <v>700</v>
      </c>
      <c r="B4052" s="3">
        <v>41638</v>
      </c>
      <c r="C4052" s="20" t="str">
        <f>VLOOKUP(D4052,Quotas!A:B,2,FALSE)</f>
        <v>Manager 5</v>
      </c>
      <c r="D4052" s="2" t="s">
        <v>74</v>
      </c>
      <c r="E4052" s="22" t="str">
        <f t="shared" si="63"/>
        <v>Q4</v>
      </c>
      <c r="F4052" s="22" t="str">
        <f>VLOOKUP(C4052,Quotas!R:S,2,FALSE)</f>
        <v>SE</v>
      </c>
      <c r="G4052" s="4">
        <v>2205</v>
      </c>
    </row>
    <row r="4053" spans="1:7" x14ac:dyDescent="0.25">
      <c r="A4053" s="2" t="s">
        <v>797</v>
      </c>
      <c r="B4053" s="3">
        <v>41638</v>
      </c>
      <c r="C4053" s="20" t="str">
        <f>VLOOKUP(D4053,Quotas!A:B,2,FALSE)</f>
        <v>Manager 5</v>
      </c>
      <c r="D4053" s="2" t="s">
        <v>83</v>
      </c>
      <c r="E4053" s="22" t="str">
        <f t="shared" si="63"/>
        <v>Q4</v>
      </c>
      <c r="F4053" s="22" t="str">
        <f>VLOOKUP(C4053,Quotas!R:S,2,FALSE)</f>
        <v>SE</v>
      </c>
      <c r="G4053" s="4">
        <v>27698.59</v>
      </c>
    </row>
    <row r="4054" spans="1:7" x14ac:dyDescent="0.25">
      <c r="A4054" s="2" t="s">
        <v>3733</v>
      </c>
      <c r="B4054" s="3">
        <v>41638</v>
      </c>
      <c r="C4054" s="20" t="str">
        <f>VLOOKUP(D4054,Quotas!A:B,2,FALSE)</f>
        <v>Manager 14</v>
      </c>
      <c r="D4054" s="2" t="s">
        <v>94</v>
      </c>
      <c r="E4054" s="22" t="str">
        <f t="shared" si="63"/>
        <v>Q4</v>
      </c>
      <c r="F4054" s="22" t="str">
        <f>VLOOKUP(C4054,Quotas!R:S,2,FALSE)</f>
        <v>IN</v>
      </c>
      <c r="G4054" s="4">
        <v>4005.51</v>
      </c>
    </row>
    <row r="4055" spans="1:7" x14ac:dyDescent="0.25">
      <c r="A4055" s="2" t="s">
        <v>3717</v>
      </c>
      <c r="B4055" s="3">
        <v>41639</v>
      </c>
      <c r="C4055" s="20" t="str">
        <f>VLOOKUP(D4055,Quotas!A:B,2,FALSE)</f>
        <v>Manager 14</v>
      </c>
      <c r="D4055" s="2" t="s">
        <v>100</v>
      </c>
      <c r="E4055" s="22" t="str">
        <f t="shared" si="63"/>
        <v>Q4</v>
      </c>
      <c r="F4055" s="22" t="str">
        <f>VLOOKUP(C4055,Quotas!R:S,2,FALSE)</f>
        <v>IN</v>
      </c>
      <c r="G4055" s="4">
        <v>4500</v>
      </c>
    </row>
    <row r="4056" spans="1:7" x14ac:dyDescent="0.25">
      <c r="A4056" s="2" t="s">
        <v>1735</v>
      </c>
      <c r="B4056" s="3">
        <v>41639</v>
      </c>
      <c r="C4056" s="20" t="str">
        <f>VLOOKUP(D4056,Quotas!A:B,2,FALSE)</f>
        <v>Manager 11</v>
      </c>
      <c r="D4056" s="2" t="s">
        <v>105</v>
      </c>
      <c r="E4056" s="22" t="str">
        <f t="shared" si="63"/>
        <v>Q4</v>
      </c>
      <c r="F4056" s="22" t="str">
        <f>VLOOKUP(C4056,Quotas!R:S,2,FALSE)</f>
        <v>IN</v>
      </c>
      <c r="G4056" s="4">
        <v>142128</v>
      </c>
    </row>
    <row r="4057" spans="1:7" x14ac:dyDescent="0.25">
      <c r="A4057" s="2" t="s">
        <v>1736</v>
      </c>
      <c r="B4057" s="3">
        <v>41639</v>
      </c>
      <c r="C4057" s="20" t="str">
        <f>VLOOKUP(D4057,Quotas!A:B,2,FALSE)</f>
        <v>Manager 11</v>
      </c>
      <c r="D4057" s="2" t="s">
        <v>105</v>
      </c>
      <c r="E4057" s="22" t="str">
        <f t="shared" si="63"/>
        <v>Q4</v>
      </c>
      <c r="F4057" s="22" t="str">
        <f>VLOOKUP(C4057,Quotas!R:S,2,FALSE)</f>
        <v>IN</v>
      </c>
      <c r="G4057" s="4">
        <v>36867.65</v>
      </c>
    </row>
    <row r="4058" spans="1:7" x14ac:dyDescent="0.25">
      <c r="A4058" s="2" t="s">
        <v>2496</v>
      </c>
      <c r="B4058" s="3">
        <v>41639</v>
      </c>
      <c r="C4058" s="20" t="str">
        <f>VLOOKUP(D4058,Quotas!A:B,2,FALSE)</f>
        <v>Manager 11</v>
      </c>
      <c r="D4058" s="2" t="s">
        <v>110</v>
      </c>
      <c r="E4058" s="22" t="str">
        <f t="shared" si="63"/>
        <v>Q4</v>
      </c>
      <c r="F4058" s="22" t="str">
        <f>VLOOKUP(C4058,Quotas!R:S,2,FALSE)</f>
        <v>IN</v>
      </c>
      <c r="G4058" s="4">
        <v>4462.76</v>
      </c>
    </row>
    <row r="4059" spans="1:7" x14ac:dyDescent="0.25">
      <c r="A4059" s="2" t="s">
        <v>2497</v>
      </c>
      <c r="B4059" s="3">
        <v>41639</v>
      </c>
      <c r="C4059" s="20" t="str">
        <f>VLOOKUP(D4059,Quotas!A:B,2,FALSE)</f>
        <v>Manager 11</v>
      </c>
      <c r="D4059" s="2" t="s">
        <v>110</v>
      </c>
      <c r="E4059" s="22" t="str">
        <f t="shared" si="63"/>
        <v>Q4</v>
      </c>
      <c r="F4059" s="22" t="str">
        <f>VLOOKUP(C4059,Quotas!R:S,2,FALSE)</f>
        <v>IN</v>
      </c>
      <c r="G4059" s="4">
        <v>44810.5</v>
      </c>
    </row>
    <row r="4060" spans="1:7" x14ac:dyDescent="0.25">
      <c r="A4060" s="2" t="s">
        <v>1051</v>
      </c>
      <c r="B4060" s="3">
        <v>41639</v>
      </c>
      <c r="C4060" s="20" t="str">
        <f>VLOOKUP(D4060,Quotas!A:B,2,FALSE)</f>
        <v>Manager 16</v>
      </c>
      <c r="D4060" s="2" t="s">
        <v>118</v>
      </c>
      <c r="E4060" s="22" t="str">
        <f t="shared" si="63"/>
        <v>Q4</v>
      </c>
      <c r="F4060" s="22" t="str">
        <f>VLOOKUP(C4060,Quotas!R:S,2,FALSE)</f>
        <v>SE</v>
      </c>
      <c r="G4060" s="4">
        <v>27554</v>
      </c>
    </row>
    <row r="4061" spans="1:7" x14ac:dyDescent="0.25">
      <c r="A4061" s="2" t="s">
        <v>1052</v>
      </c>
      <c r="B4061" s="3">
        <v>41639</v>
      </c>
      <c r="C4061" s="20" t="str">
        <f>VLOOKUP(D4061,Quotas!A:B,2,FALSE)</f>
        <v>Manager 16</v>
      </c>
      <c r="D4061" s="2" t="s">
        <v>118</v>
      </c>
      <c r="E4061" s="22" t="str">
        <f t="shared" si="63"/>
        <v>Q4</v>
      </c>
      <c r="F4061" s="22" t="str">
        <f>VLOOKUP(C4061,Quotas!R:S,2,FALSE)</f>
        <v>SE</v>
      </c>
      <c r="G4061" s="4">
        <v>7310</v>
      </c>
    </row>
    <row r="4062" spans="1:7" x14ac:dyDescent="0.25">
      <c r="A4062" s="2" t="s">
        <v>193</v>
      </c>
      <c r="B4062" s="3">
        <v>41639</v>
      </c>
      <c r="C4062" s="20" t="str">
        <f>VLOOKUP(D4062,Quotas!A:B,2,FALSE)</f>
        <v>Manager 5</v>
      </c>
      <c r="D4062" s="2" t="s">
        <v>122</v>
      </c>
      <c r="E4062" s="22" t="str">
        <f t="shared" si="63"/>
        <v>Q4</v>
      </c>
      <c r="F4062" s="22" t="str">
        <f>VLOOKUP(C4062,Quotas!R:S,2,FALSE)</f>
        <v>SE</v>
      </c>
      <c r="G4062" s="4">
        <v>52775</v>
      </c>
    </row>
    <row r="4063" spans="1:7" x14ac:dyDescent="0.25">
      <c r="A4063" s="2" t="s">
        <v>937</v>
      </c>
      <c r="B4063" s="3">
        <v>41639</v>
      </c>
      <c r="C4063" s="20" t="str">
        <f>VLOOKUP(D4063,Quotas!A:B,2,FALSE)</f>
        <v>Manager 5</v>
      </c>
      <c r="D4063" s="2" t="s">
        <v>123</v>
      </c>
      <c r="E4063" s="22" t="str">
        <f t="shared" si="63"/>
        <v>Q4</v>
      </c>
      <c r="F4063" s="22" t="str">
        <f>VLOOKUP(C4063,Quotas!R:S,2,FALSE)</f>
        <v>SE</v>
      </c>
      <c r="G4063" s="4">
        <v>7250</v>
      </c>
    </row>
    <row r="4064" spans="1:7" x14ac:dyDescent="0.25">
      <c r="A4064" s="2" t="s">
        <v>192</v>
      </c>
      <c r="B4064" s="3">
        <v>41639</v>
      </c>
      <c r="C4064" s="20" t="str">
        <f>VLOOKUP(D4064,Quotas!A:B,2,FALSE)</f>
        <v>Manager 5</v>
      </c>
      <c r="D4064" s="2" t="s">
        <v>124</v>
      </c>
      <c r="E4064" s="22" t="str">
        <f t="shared" si="63"/>
        <v>Q4</v>
      </c>
      <c r="F4064" s="22" t="str">
        <f>VLOOKUP(C4064,Quotas!R:S,2,FALSE)</f>
        <v>SE</v>
      </c>
      <c r="G4064" s="4">
        <v>19430.46</v>
      </c>
    </row>
    <row r="4065" spans="1:7" x14ac:dyDescent="0.25">
      <c r="A4065" s="2" t="s">
        <v>194</v>
      </c>
      <c r="B4065" s="3">
        <v>41639</v>
      </c>
      <c r="C4065" s="20" t="str">
        <f>VLOOKUP(D4065,Quotas!A:B,2,FALSE)</f>
        <v>Manager 5</v>
      </c>
      <c r="D4065" s="2" t="s">
        <v>124</v>
      </c>
      <c r="E4065" s="22" t="str">
        <f t="shared" si="63"/>
        <v>Q4</v>
      </c>
      <c r="F4065" s="22" t="str">
        <f>VLOOKUP(C4065,Quotas!R:S,2,FALSE)</f>
        <v>SE</v>
      </c>
      <c r="G4065" s="4">
        <v>28783.599999999999</v>
      </c>
    </row>
    <row r="4066" spans="1:7" x14ac:dyDescent="0.25">
      <c r="A4066" s="2" t="s">
        <v>2320</v>
      </c>
      <c r="B4066" s="3">
        <v>41639</v>
      </c>
      <c r="C4066" s="20" t="str">
        <f>VLOOKUP(D4066,Quotas!A:B,2,FALSE)</f>
        <v>Manager 9</v>
      </c>
      <c r="D4066" s="2" t="s">
        <v>15</v>
      </c>
      <c r="E4066" s="22" t="str">
        <f t="shared" si="63"/>
        <v>Q4</v>
      </c>
      <c r="F4066" s="22" t="str">
        <f>VLOOKUP(C4066,Quotas!R:S,2,FALSE)</f>
        <v>AU</v>
      </c>
      <c r="G4066" s="4">
        <v>17739.55</v>
      </c>
    </row>
    <row r="4067" spans="1:7" x14ac:dyDescent="0.25">
      <c r="A4067" s="2" t="s">
        <v>878</v>
      </c>
      <c r="B4067" s="3">
        <v>41639</v>
      </c>
      <c r="C4067" s="20" t="str">
        <f>VLOOKUP(D4067,Quotas!A:B,2,FALSE)</f>
        <v>Manager 16</v>
      </c>
      <c r="D4067" s="2" t="s">
        <v>132</v>
      </c>
      <c r="E4067" s="22" t="str">
        <f t="shared" si="63"/>
        <v>Q4</v>
      </c>
      <c r="F4067" s="22" t="str">
        <f>VLOOKUP(C4067,Quotas!R:S,2,FALSE)</f>
        <v>SE</v>
      </c>
      <c r="G4067" s="4">
        <v>0</v>
      </c>
    </row>
    <row r="4068" spans="1:7" x14ac:dyDescent="0.25">
      <c r="A4068" s="2" t="s">
        <v>879</v>
      </c>
      <c r="B4068" s="3">
        <v>41639</v>
      </c>
      <c r="C4068" s="20" t="str">
        <f>VLOOKUP(D4068,Quotas!A:B,2,FALSE)</f>
        <v>Manager 16</v>
      </c>
      <c r="D4068" s="2" t="s">
        <v>132</v>
      </c>
      <c r="E4068" s="22" t="str">
        <f t="shared" si="63"/>
        <v>Q4</v>
      </c>
      <c r="F4068" s="22" t="str">
        <f>VLOOKUP(C4068,Quotas!R:S,2,FALSE)</f>
        <v>SE</v>
      </c>
      <c r="G4068" s="4">
        <v>28500</v>
      </c>
    </row>
    <row r="4069" spans="1:7" x14ac:dyDescent="0.25">
      <c r="A4069" s="2" t="s">
        <v>880</v>
      </c>
      <c r="B4069" s="3">
        <v>41639</v>
      </c>
      <c r="C4069" s="20" t="str">
        <f>VLOOKUP(D4069,Quotas!A:B,2,FALSE)</f>
        <v>Manager 16</v>
      </c>
      <c r="D4069" s="2" t="s">
        <v>132</v>
      </c>
      <c r="E4069" s="22" t="str">
        <f t="shared" si="63"/>
        <v>Q4</v>
      </c>
      <c r="F4069" s="22" t="str">
        <f>VLOOKUP(C4069,Quotas!R:S,2,FALSE)</f>
        <v>SE</v>
      </c>
      <c r="G4069" s="4">
        <v>27951.66</v>
      </c>
    </row>
    <row r="4070" spans="1:7" x14ac:dyDescent="0.25">
      <c r="A4070" s="2" t="s">
        <v>881</v>
      </c>
      <c r="B4070" s="3">
        <v>41639</v>
      </c>
      <c r="C4070" s="20" t="str">
        <f>VLOOKUP(D4070,Quotas!A:B,2,FALSE)</f>
        <v>Manager 16</v>
      </c>
      <c r="D4070" s="2" t="s">
        <v>132</v>
      </c>
      <c r="E4070" s="22" t="str">
        <f t="shared" si="63"/>
        <v>Q4</v>
      </c>
      <c r="F4070" s="22" t="str">
        <f>VLOOKUP(C4070,Quotas!R:S,2,FALSE)</f>
        <v>SE</v>
      </c>
      <c r="G4070" s="4">
        <v>282965</v>
      </c>
    </row>
    <row r="4071" spans="1:7" x14ac:dyDescent="0.25">
      <c r="A4071" s="2" t="s">
        <v>882</v>
      </c>
      <c r="B4071" s="3">
        <v>41639</v>
      </c>
      <c r="C4071" s="20" t="str">
        <f>VLOOKUP(D4071,Quotas!A:B,2,FALSE)</f>
        <v>Manager 16</v>
      </c>
      <c r="D4071" s="2" t="s">
        <v>132</v>
      </c>
      <c r="E4071" s="22" t="str">
        <f t="shared" si="63"/>
        <v>Q4</v>
      </c>
      <c r="F4071" s="22" t="str">
        <f>VLOOKUP(C4071,Quotas!R:S,2,FALSE)</f>
        <v>SE</v>
      </c>
      <c r="G4071" s="4">
        <v>591470</v>
      </c>
    </row>
    <row r="4072" spans="1:7" x14ac:dyDescent="0.25">
      <c r="A4072" s="2" t="s">
        <v>3652</v>
      </c>
      <c r="B4072" s="3">
        <v>41639</v>
      </c>
      <c r="C4072" s="20" t="str">
        <f>VLOOKUP(D4072,Quotas!A:B,2,FALSE)</f>
        <v>Manager 16</v>
      </c>
      <c r="D4072" s="2" t="s">
        <v>134</v>
      </c>
      <c r="E4072" s="22" t="str">
        <f t="shared" si="63"/>
        <v>Q4</v>
      </c>
      <c r="F4072" s="22" t="str">
        <f>VLOOKUP(C4072,Quotas!R:S,2,FALSE)</f>
        <v>SE</v>
      </c>
      <c r="G4072" s="4">
        <v>35440</v>
      </c>
    </row>
    <row r="4073" spans="1:7" x14ac:dyDescent="0.25">
      <c r="A4073" s="2" t="s">
        <v>3654</v>
      </c>
      <c r="B4073" s="3">
        <v>41639</v>
      </c>
      <c r="C4073" s="20" t="str">
        <f>VLOOKUP(D4073,Quotas!A:B,2,FALSE)</f>
        <v>Manager 16</v>
      </c>
      <c r="D4073" s="2" t="s">
        <v>134</v>
      </c>
      <c r="E4073" s="22" t="str">
        <f t="shared" si="63"/>
        <v>Q4</v>
      </c>
      <c r="F4073" s="22" t="str">
        <f>VLOOKUP(C4073,Quotas!R:S,2,FALSE)</f>
        <v>SE</v>
      </c>
      <c r="G4073" s="4">
        <v>79320</v>
      </c>
    </row>
    <row r="4074" spans="1:7" x14ac:dyDescent="0.25">
      <c r="A4074" s="2" t="s">
        <v>3655</v>
      </c>
      <c r="B4074" s="3">
        <v>41639</v>
      </c>
      <c r="C4074" s="20" t="str">
        <f>VLOOKUP(D4074,Quotas!A:B,2,FALSE)</f>
        <v>Manager 16</v>
      </c>
      <c r="D4074" s="2" t="s">
        <v>134</v>
      </c>
      <c r="E4074" s="22" t="str">
        <f t="shared" si="63"/>
        <v>Q4</v>
      </c>
      <c r="F4074" s="22" t="str">
        <f>VLOOKUP(C4074,Quotas!R:S,2,FALSE)</f>
        <v>SE</v>
      </c>
      <c r="G4074" s="4">
        <v>15487</v>
      </c>
    </row>
    <row r="4075" spans="1:7" x14ac:dyDescent="0.25">
      <c r="A4075" s="2" t="s">
        <v>3658</v>
      </c>
      <c r="B4075" s="3">
        <v>41639</v>
      </c>
      <c r="C4075" s="20" t="str">
        <f>VLOOKUP(D4075,Quotas!A:B,2,FALSE)</f>
        <v>Manager 16</v>
      </c>
      <c r="D4075" s="2" t="s">
        <v>134</v>
      </c>
      <c r="E4075" s="22" t="str">
        <f t="shared" si="63"/>
        <v>Q4</v>
      </c>
      <c r="F4075" s="22" t="str">
        <f>VLOOKUP(C4075,Quotas!R:S,2,FALSE)</f>
        <v>SE</v>
      </c>
      <c r="G4075" s="4">
        <v>5000</v>
      </c>
    </row>
    <row r="4076" spans="1:7" x14ac:dyDescent="0.25">
      <c r="A4076" s="2" t="s">
        <v>3660</v>
      </c>
      <c r="B4076" s="3">
        <v>41639</v>
      </c>
      <c r="C4076" s="20" t="str">
        <f>VLOOKUP(D4076,Quotas!A:B,2,FALSE)</f>
        <v>Manager 16</v>
      </c>
      <c r="D4076" s="2" t="s">
        <v>134</v>
      </c>
      <c r="E4076" s="22" t="str">
        <f t="shared" si="63"/>
        <v>Q4</v>
      </c>
      <c r="F4076" s="22" t="str">
        <f>VLOOKUP(C4076,Quotas!R:S,2,FALSE)</f>
        <v>SE</v>
      </c>
      <c r="G4076" s="4">
        <v>17500</v>
      </c>
    </row>
    <row r="4077" spans="1:7" x14ac:dyDescent="0.25">
      <c r="A4077" s="2" t="s">
        <v>3662</v>
      </c>
      <c r="B4077" s="3">
        <v>41639</v>
      </c>
      <c r="C4077" s="20" t="str">
        <f>VLOOKUP(D4077,Quotas!A:B,2,FALSE)</f>
        <v>Manager 16</v>
      </c>
      <c r="D4077" s="2" t="s">
        <v>134</v>
      </c>
      <c r="E4077" s="22" t="str">
        <f t="shared" si="63"/>
        <v>Q4</v>
      </c>
      <c r="F4077" s="22" t="str">
        <f>VLOOKUP(C4077,Quotas!R:S,2,FALSE)</f>
        <v>SE</v>
      </c>
      <c r="G4077" s="4">
        <v>18390</v>
      </c>
    </row>
    <row r="4078" spans="1:7" x14ac:dyDescent="0.25">
      <c r="A4078" s="2" t="s">
        <v>3663</v>
      </c>
      <c r="B4078" s="3">
        <v>41639</v>
      </c>
      <c r="C4078" s="20" t="str">
        <f>VLOOKUP(D4078,Quotas!A:B,2,FALSE)</f>
        <v>Manager 16</v>
      </c>
      <c r="D4078" s="2" t="s">
        <v>134</v>
      </c>
      <c r="E4078" s="22" t="str">
        <f t="shared" si="63"/>
        <v>Q4</v>
      </c>
      <c r="F4078" s="22" t="str">
        <f>VLOOKUP(C4078,Quotas!R:S,2,FALSE)</f>
        <v>SE</v>
      </c>
      <c r="G4078" s="4">
        <v>7310</v>
      </c>
    </row>
    <row r="4079" spans="1:7" x14ac:dyDescent="0.25">
      <c r="A4079" s="2" t="s">
        <v>3664</v>
      </c>
      <c r="B4079" s="3">
        <v>41639</v>
      </c>
      <c r="C4079" s="20" t="str">
        <f>VLOOKUP(D4079,Quotas!A:B,2,FALSE)</f>
        <v>Manager 16</v>
      </c>
      <c r="D4079" s="2" t="s">
        <v>134</v>
      </c>
      <c r="E4079" s="22" t="str">
        <f t="shared" si="63"/>
        <v>Q4</v>
      </c>
      <c r="F4079" s="22" t="str">
        <f>VLOOKUP(C4079,Quotas!R:S,2,FALSE)</f>
        <v>SE</v>
      </c>
      <c r="G4079" s="4">
        <v>48360</v>
      </c>
    </row>
    <row r="4080" spans="1:7" x14ac:dyDescent="0.25">
      <c r="A4080" s="2" t="s">
        <v>3665</v>
      </c>
      <c r="B4080" s="3">
        <v>41639</v>
      </c>
      <c r="C4080" s="20" t="str">
        <f>VLOOKUP(D4080,Quotas!A:B,2,FALSE)</f>
        <v>Manager 16</v>
      </c>
      <c r="D4080" s="2" t="s">
        <v>134</v>
      </c>
      <c r="E4080" s="22" t="str">
        <f t="shared" si="63"/>
        <v>Q4</v>
      </c>
      <c r="F4080" s="22" t="str">
        <f>VLOOKUP(C4080,Quotas!R:S,2,FALSE)</f>
        <v>SE</v>
      </c>
      <c r="G4080" s="4">
        <v>9180</v>
      </c>
    </row>
    <row r="4081" spans="1:7" x14ac:dyDescent="0.25">
      <c r="A4081" s="2" t="s">
        <v>3668</v>
      </c>
      <c r="B4081" s="3">
        <v>41639</v>
      </c>
      <c r="C4081" s="20" t="str">
        <f>VLOOKUP(D4081,Quotas!A:B,2,FALSE)</f>
        <v>Manager 16</v>
      </c>
      <c r="D4081" s="2" t="s">
        <v>134</v>
      </c>
      <c r="E4081" s="22" t="str">
        <f t="shared" si="63"/>
        <v>Q4</v>
      </c>
      <c r="F4081" s="22" t="str">
        <f>VLOOKUP(C4081,Quotas!R:S,2,FALSE)</f>
        <v>SE</v>
      </c>
      <c r="G4081" s="4">
        <v>51670</v>
      </c>
    </row>
    <row r="4082" spans="1:7" x14ac:dyDescent="0.25">
      <c r="A4082" s="2" t="s">
        <v>3651</v>
      </c>
      <c r="B4082" s="3">
        <v>41639</v>
      </c>
      <c r="C4082" s="20" t="str">
        <f>VLOOKUP(D4082,Quotas!A:B,2,FALSE)</f>
        <v>Manager 16</v>
      </c>
      <c r="D4082" s="2" t="s">
        <v>135</v>
      </c>
      <c r="E4082" s="22" t="str">
        <f t="shared" si="63"/>
        <v>Q4</v>
      </c>
      <c r="F4082" s="22" t="str">
        <f>VLOOKUP(C4082,Quotas!R:S,2,FALSE)</f>
        <v>SE</v>
      </c>
      <c r="G4082" s="4">
        <v>277570</v>
      </c>
    </row>
    <row r="4083" spans="1:7" x14ac:dyDescent="0.25">
      <c r="A4083" s="2" t="s">
        <v>3653</v>
      </c>
      <c r="B4083" s="3">
        <v>41639</v>
      </c>
      <c r="C4083" s="20" t="str">
        <f>VLOOKUP(D4083,Quotas!A:B,2,FALSE)</f>
        <v>Manager 16</v>
      </c>
      <c r="D4083" s="2" t="s">
        <v>135</v>
      </c>
      <c r="E4083" s="22" t="str">
        <f t="shared" si="63"/>
        <v>Q4</v>
      </c>
      <c r="F4083" s="22" t="str">
        <f>VLOOKUP(C4083,Quotas!R:S,2,FALSE)</f>
        <v>SE</v>
      </c>
      <c r="G4083" s="4">
        <v>19258.63</v>
      </c>
    </row>
    <row r="4084" spans="1:7" x14ac:dyDescent="0.25">
      <c r="A4084" s="2" t="s">
        <v>3656</v>
      </c>
      <c r="B4084" s="3">
        <v>41639</v>
      </c>
      <c r="C4084" s="20" t="str">
        <f>VLOOKUP(D4084,Quotas!A:B,2,FALSE)</f>
        <v>Manager 16</v>
      </c>
      <c r="D4084" s="2" t="s">
        <v>135</v>
      </c>
      <c r="E4084" s="22" t="str">
        <f t="shared" si="63"/>
        <v>Q4</v>
      </c>
      <c r="F4084" s="22" t="str">
        <f>VLOOKUP(C4084,Quotas!R:S,2,FALSE)</f>
        <v>SE</v>
      </c>
      <c r="G4084" s="4">
        <v>26700</v>
      </c>
    </row>
    <row r="4085" spans="1:7" x14ac:dyDescent="0.25">
      <c r="A4085" s="2" t="s">
        <v>3657</v>
      </c>
      <c r="B4085" s="3">
        <v>41639</v>
      </c>
      <c r="C4085" s="20" t="str">
        <f>VLOOKUP(D4085,Quotas!A:B,2,FALSE)</f>
        <v>Manager 16</v>
      </c>
      <c r="D4085" s="2" t="s">
        <v>135</v>
      </c>
      <c r="E4085" s="22" t="str">
        <f t="shared" si="63"/>
        <v>Q4</v>
      </c>
      <c r="F4085" s="22" t="str">
        <f>VLOOKUP(C4085,Quotas!R:S,2,FALSE)</f>
        <v>SE</v>
      </c>
      <c r="G4085" s="4">
        <v>33600</v>
      </c>
    </row>
    <row r="4086" spans="1:7" x14ac:dyDescent="0.25">
      <c r="A4086" s="2" t="s">
        <v>3659</v>
      </c>
      <c r="B4086" s="3">
        <v>41639</v>
      </c>
      <c r="C4086" s="20" t="str">
        <f>VLOOKUP(D4086,Quotas!A:B,2,FALSE)</f>
        <v>Manager 16</v>
      </c>
      <c r="D4086" s="2" t="s">
        <v>135</v>
      </c>
      <c r="E4086" s="22" t="str">
        <f t="shared" si="63"/>
        <v>Q4</v>
      </c>
      <c r="F4086" s="22" t="str">
        <f>VLOOKUP(C4086,Quotas!R:S,2,FALSE)</f>
        <v>SE</v>
      </c>
      <c r="G4086" s="4">
        <v>45402.51</v>
      </c>
    </row>
    <row r="4087" spans="1:7" x14ac:dyDescent="0.25">
      <c r="A4087" s="2" t="s">
        <v>3661</v>
      </c>
      <c r="B4087" s="3">
        <v>41639</v>
      </c>
      <c r="C4087" s="20" t="str">
        <f>VLOOKUP(D4087,Quotas!A:B,2,FALSE)</f>
        <v>Manager 16</v>
      </c>
      <c r="D4087" s="2" t="s">
        <v>135</v>
      </c>
      <c r="E4087" s="22" t="str">
        <f t="shared" si="63"/>
        <v>Q4</v>
      </c>
      <c r="F4087" s="22" t="str">
        <f>VLOOKUP(C4087,Quotas!R:S,2,FALSE)</f>
        <v>SE</v>
      </c>
      <c r="G4087" s="4">
        <v>12300</v>
      </c>
    </row>
    <row r="4088" spans="1:7" x14ac:dyDescent="0.25">
      <c r="A4088" s="2" t="s">
        <v>3666</v>
      </c>
      <c r="B4088" s="3">
        <v>41639</v>
      </c>
      <c r="C4088" s="20" t="str">
        <f>VLOOKUP(D4088,Quotas!A:B,2,FALSE)</f>
        <v>Manager 16</v>
      </c>
      <c r="D4088" s="2" t="s">
        <v>135</v>
      </c>
      <c r="E4088" s="22" t="str">
        <f t="shared" si="63"/>
        <v>Q4</v>
      </c>
      <c r="F4088" s="22" t="str">
        <f>VLOOKUP(C4088,Quotas!R:S,2,FALSE)</f>
        <v>SE</v>
      </c>
      <c r="G4088" s="4">
        <v>9775</v>
      </c>
    </row>
    <row r="4089" spans="1:7" x14ac:dyDescent="0.25">
      <c r="A4089" s="2" t="s">
        <v>3667</v>
      </c>
      <c r="B4089" s="3">
        <v>41639</v>
      </c>
      <c r="C4089" s="20" t="str">
        <f>VLOOKUP(D4089,Quotas!A:B,2,FALSE)</f>
        <v>Manager 16</v>
      </c>
      <c r="D4089" s="2" t="s">
        <v>135</v>
      </c>
      <c r="E4089" s="22" t="str">
        <f t="shared" si="63"/>
        <v>Q4</v>
      </c>
      <c r="F4089" s="22" t="str">
        <f>VLOOKUP(C4089,Quotas!R:S,2,FALSE)</f>
        <v>SE</v>
      </c>
      <c r="G4089" s="4">
        <v>7475</v>
      </c>
    </row>
    <row r="4090" spans="1:7" x14ac:dyDescent="0.25">
      <c r="A4090" s="2" t="s">
        <v>4275</v>
      </c>
      <c r="B4090" s="3">
        <v>41639</v>
      </c>
      <c r="C4090" s="20" t="str">
        <f>VLOOKUP(D4090,Quotas!A:B,2,FALSE)</f>
        <v>Manager 16</v>
      </c>
      <c r="D4090" s="2" t="s">
        <v>138</v>
      </c>
      <c r="E4090" s="22" t="str">
        <f t="shared" si="63"/>
        <v>Q4</v>
      </c>
      <c r="F4090" s="22" t="str">
        <f>VLOOKUP(C4090,Quotas!R:S,2,FALSE)</f>
        <v>SE</v>
      </c>
      <c r="G4090" s="4">
        <v>-12666.67</v>
      </c>
    </row>
    <row r="4091" spans="1:7" x14ac:dyDescent="0.25">
      <c r="A4091" s="2" t="s">
        <v>4276</v>
      </c>
      <c r="B4091" s="3">
        <v>41639</v>
      </c>
      <c r="C4091" s="20" t="str">
        <f>VLOOKUP(D4091,Quotas!A:B,2,FALSE)</f>
        <v>Manager 16</v>
      </c>
      <c r="D4091" s="2" t="s">
        <v>138</v>
      </c>
      <c r="E4091" s="22" t="str">
        <f t="shared" si="63"/>
        <v>Q4</v>
      </c>
      <c r="F4091" s="22" t="str">
        <f>VLOOKUP(C4091,Quotas!R:S,2,FALSE)</f>
        <v>SE</v>
      </c>
      <c r="G4091" s="4">
        <v>12666.67</v>
      </c>
    </row>
    <row r="4092" spans="1:7" x14ac:dyDescent="0.25">
      <c r="A4092" s="2" t="s">
        <v>2316</v>
      </c>
      <c r="B4092" s="3">
        <v>41639</v>
      </c>
      <c r="C4092" s="20" t="str">
        <f>VLOOKUP(D4092,Quotas!A:B,2,FALSE)</f>
        <v>Manager 9</v>
      </c>
      <c r="D4092" s="2" t="s">
        <v>18</v>
      </c>
      <c r="E4092" s="22" t="str">
        <f t="shared" si="63"/>
        <v>Q4</v>
      </c>
      <c r="F4092" s="22" t="str">
        <f>VLOOKUP(C4092,Quotas!R:S,2,FALSE)</f>
        <v>AU</v>
      </c>
      <c r="G4092" s="4">
        <v>7624.89</v>
      </c>
    </row>
    <row r="4093" spans="1:7" x14ac:dyDescent="0.25">
      <c r="A4093" s="2" t="s">
        <v>2319</v>
      </c>
      <c r="B4093" s="3">
        <v>41639</v>
      </c>
      <c r="C4093" s="20" t="str">
        <f>VLOOKUP(D4093,Quotas!A:B,2,FALSE)</f>
        <v>Manager 9</v>
      </c>
      <c r="D4093" s="2" t="s">
        <v>18</v>
      </c>
      <c r="E4093" s="22" t="str">
        <f t="shared" si="63"/>
        <v>Q4</v>
      </c>
      <c r="F4093" s="22" t="str">
        <f>VLOOKUP(C4093,Quotas!R:S,2,FALSE)</f>
        <v>AU</v>
      </c>
      <c r="G4093" s="4">
        <v>5290.74</v>
      </c>
    </row>
    <row r="4094" spans="1:7" x14ac:dyDescent="0.25">
      <c r="A4094" s="2" t="s">
        <v>2314</v>
      </c>
      <c r="B4094" s="3">
        <v>41639</v>
      </c>
      <c r="C4094" s="20" t="str">
        <f>VLOOKUP(D4094,Quotas!A:B,2,FALSE)</f>
        <v>Manager 9</v>
      </c>
      <c r="D4094" s="2" t="s">
        <v>21</v>
      </c>
      <c r="E4094" s="22" t="str">
        <f t="shared" si="63"/>
        <v>Q4</v>
      </c>
      <c r="F4094" s="22" t="str">
        <f>VLOOKUP(C4094,Quotas!R:S,2,FALSE)</f>
        <v>AU</v>
      </c>
      <c r="G4094" s="4">
        <v>-53452.05</v>
      </c>
    </row>
    <row r="4095" spans="1:7" x14ac:dyDescent="0.25">
      <c r="A4095" s="2" t="s">
        <v>2315</v>
      </c>
      <c r="B4095" s="3">
        <v>41639</v>
      </c>
      <c r="C4095" s="20" t="str">
        <f>VLOOKUP(D4095,Quotas!A:B,2,FALSE)</f>
        <v>Manager 9</v>
      </c>
      <c r="D4095" s="2" t="s">
        <v>21</v>
      </c>
      <c r="E4095" s="22" t="str">
        <f t="shared" si="63"/>
        <v>Q4</v>
      </c>
      <c r="F4095" s="22" t="str">
        <f>VLOOKUP(C4095,Quotas!R:S,2,FALSE)</f>
        <v>AU</v>
      </c>
      <c r="G4095" s="4">
        <v>33845.19</v>
      </c>
    </row>
    <row r="4096" spans="1:7" x14ac:dyDescent="0.25">
      <c r="A4096" s="2" t="s">
        <v>2318</v>
      </c>
      <c r="B4096" s="3">
        <v>41639</v>
      </c>
      <c r="C4096" s="20" t="str">
        <f>VLOOKUP(D4096,Quotas!A:B,2,FALSE)</f>
        <v>Manager 9</v>
      </c>
      <c r="D4096" s="2" t="s">
        <v>21</v>
      </c>
      <c r="E4096" s="22" t="str">
        <f t="shared" si="63"/>
        <v>Q4</v>
      </c>
      <c r="F4096" s="22" t="str">
        <f>VLOOKUP(C4096,Quotas!R:S,2,FALSE)</f>
        <v>AU</v>
      </c>
      <c r="G4096" s="4">
        <v>6011.74</v>
      </c>
    </row>
    <row r="4097" spans="1:7" x14ac:dyDescent="0.25">
      <c r="A4097" s="2" t="s">
        <v>2317</v>
      </c>
      <c r="B4097" s="3">
        <v>41639</v>
      </c>
      <c r="C4097" s="20" t="str">
        <f>VLOOKUP(D4097,Quotas!A:B,2,FALSE)</f>
        <v>Manager 9</v>
      </c>
      <c r="D4097" s="2" t="s">
        <v>23</v>
      </c>
      <c r="E4097" s="22" t="str">
        <f t="shared" si="63"/>
        <v>Q4</v>
      </c>
      <c r="F4097" s="22" t="str">
        <f>VLOOKUP(C4097,Quotas!R:S,2,FALSE)</f>
        <v>AU</v>
      </c>
      <c r="G4097" s="4">
        <v>10270.26</v>
      </c>
    </row>
    <row r="4098" spans="1:7" x14ac:dyDescent="0.25">
      <c r="A4098" s="2" t="s">
        <v>1727</v>
      </c>
      <c r="B4098" s="3">
        <v>41639</v>
      </c>
      <c r="C4098" s="20" t="str">
        <f>VLOOKUP(D4098,Quotas!A:B,2,FALSE)</f>
        <v>Manager 7</v>
      </c>
      <c r="D4098" s="2" t="s">
        <v>26</v>
      </c>
      <c r="E4098" s="22" t="str">
        <f t="shared" si="63"/>
        <v>Q4</v>
      </c>
      <c r="F4098" s="22" t="str">
        <f>VLOOKUP(C4098,Quotas!R:S,2,FALSE)</f>
        <v>AU</v>
      </c>
      <c r="G4098" s="4">
        <v>31951.93</v>
      </c>
    </row>
    <row r="4099" spans="1:7" x14ac:dyDescent="0.25">
      <c r="A4099" s="2" t="s">
        <v>1726</v>
      </c>
      <c r="B4099" s="3">
        <v>41639</v>
      </c>
      <c r="C4099" s="20" t="str">
        <f>VLOOKUP(D4099,Quotas!A:B,2,FALSE)</f>
        <v>Manager 7</v>
      </c>
      <c r="D4099" s="2" t="s">
        <v>31</v>
      </c>
      <c r="E4099" s="22" t="str">
        <f t="shared" ref="E4099:E4157" si="64">"Q"&amp;ROUNDUP(MONTH(B4099)/3,0)</f>
        <v>Q4</v>
      </c>
      <c r="F4099" s="22" t="str">
        <f>VLOOKUP(C4099,Quotas!R:S,2,FALSE)</f>
        <v>AU</v>
      </c>
      <c r="G4099" s="4">
        <v>23237.77</v>
      </c>
    </row>
    <row r="4100" spans="1:7" x14ac:dyDescent="0.25">
      <c r="A4100" s="2" t="s">
        <v>1572</v>
      </c>
      <c r="B4100" s="3">
        <v>41639</v>
      </c>
      <c r="C4100" s="20" t="str">
        <f>VLOOKUP(D4100,Quotas!A:B,2,FALSE)</f>
        <v>Manager 6</v>
      </c>
      <c r="D4100" s="2" t="s">
        <v>40</v>
      </c>
      <c r="E4100" s="22" t="str">
        <f t="shared" si="64"/>
        <v>Q4</v>
      </c>
      <c r="F4100" s="22" t="str">
        <f>VLOOKUP(C4100,Quotas!R:S,2,FALSE)</f>
        <v>AU</v>
      </c>
      <c r="G4100" s="4">
        <v>98000</v>
      </c>
    </row>
    <row r="4101" spans="1:7" x14ac:dyDescent="0.25">
      <c r="A4101" s="2" t="s">
        <v>1573</v>
      </c>
      <c r="B4101" s="3">
        <v>41639</v>
      </c>
      <c r="C4101" s="20" t="str">
        <f>VLOOKUP(D4101,Quotas!A:B,2,FALSE)</f>
        <v>Manager 6</v>
      </c>
      <c r="D4101" s="2" t="s">
        <v>40</v>
      </c>
      <c r="E4101" s="22" t="str">
        <f t="shared" si="64"/>
        <v>Q4</v>
      </c>
      <c r="F4101" s="22" t="str">
        <f>VLOOKUP(C4101,Quotas!R:S,2,FALSE)</f>
        <v>AU</v>
      </c>
      <c r="G4101" s="4">
        <v>13367.8</v>
      </c>
    </row>
    <row r="4102" spans="1:7" x14ac:dyDescent="0.25">
      <c r="A4102" s="2" t="s">
        <v>1574</v>
      </c>
      <c r="B4102" s="3">
        <v>41639</v>
      </c>
      <c r="C4102" s="20" t="str">
        <f>VLOOKUP(D4102,Quotas!A:B,2,FALSE)</f>
        <v>Manager 6</v>
      </c>
      <c r="D4102" s="2" t="s">
        <v>40</v>
      </c>
      <c r="E4102" s="22" t="str">
        <f t="shared" si="64"/>
        <v>Q4</v>
      </c>
      <c r="F4102" s="22" t="str">
        <f>VLOOKUP(C4102,Quotas!R:S,2,FALSE)</f>
        <v>AU</v>
      </c>
      <c r="G4102" s="4">
        <v>31270</v>
      </c>
    </row>
    <row r="4103" spans="1:7" x14ac:dyDescent="0.25">
      <c r="A4103" s="2" t="s">
        <v>1575</v>
      </c>
      <c r="B4103" s="3">
        <v>41639</v>
      </c>
      <c r="C4103" s="20" t="str">
        <f>VLOOKUP(D4103,Quotas!A:B,2,FALSE)</f>
        <v>Manager 6</v>
      </c>
      <c r="D4103" s="2" t="s">
        <v>40</v>
      </c>
      <c r="E4103" s="22" t="str">
        <f t="shared" si="64"/>
        <v>Q4</v>
      </c>
      <c r="F4103" s="22" t="str">
        <f>VLOOKUP(C4103,Quotas!R:S,2,FALSE)</f>
        <v>AU</v>
      </c>
      <c r="G4103" s="4">
        <v>5000</v>
      </c>
    </row>
    <row r="4104" spans="1:7" x14ac:dyDescent="0.25">
      <c r="A4104" s="2" t="s">
        <v>1576</v>
      </c>
      <c r="B4104" s="3">
        <v>41639</v>
      </c>
      <c r="C4104" s="20" t="str">
        <f>VLOOKUP(D4104,Quotas!A:B,2,FALSE)</f>
        <v>Manager 6</v>
      </c>
      <c r="D4104" s="2" t="s">
        <v>40</v>
      </c>
      <c r="E4104" s="22" t="str">
        <f t="shared" si="64"/>
        <v>Q4</v>
      </c>
      <c r="F4104" s="22" t="str">
        <f>VLOOKUP(C4104,Quotas!R:S,2,FALSE)</f>
        <v>AU</v>
      </c>
      <c r="G4104" s="4">
        <v>27750</v>
      </c>
    </row>
    <row r="4105" spans="1:7" x14ac:dyDescent="0.25">
      <c r="A4105" s="2" t="s">
        <v>1577</v>
      </c>
      <c r="B4105" s="3">
        <v>41639</v>
      </c>
      <c r="C4105" s="20" t="str">
        <f>VLOOKUP(D4105,Quotas!A:B,2,FALSE)</f>
        <v>Manager 6</v>
      </c>
      <c r="D4105" s="2" t="s">
        <v>40</v>
      </c>
      <c r="E4105" s="22" t="str">
        <f t="shared" si="64"/>
        <v>Q4</v>
      </c>
      <c r="F4105" s="22" t="str">
        <f>VLOOKUP(C4105,Quotas!R:S,2,FALSE)</f>
        <v>AU</v>
      </c>
      <c r="G4105" s="4">
        <v>24216.560000000001</v>
      </c>
    </row>
    <row r="4106" spans="1:7" x14ac:dyDescent="0.25">
      <c r="A4106" s="2" t="s">
        <v>3510</v>
      </c>
      <c r="B4106" s="3">
        <v>41639</v>
      </c>
      <c r="C4106" s="20" t="str">
        <f>VLOOKUP(D4106,Quotas!A:B,2,FALSE)</f>
        <v>Manager 6</v>
      </c>
      <c r="D4106" s="2" t="s">
        <v>41</v>
      </c>
      <c r="E4106" s="22" t="str">
        <f t="shared" si="64"/>
        <v>Q4</v>
      </c>
      <c r="F4106" s="22" t="str">
        <f>VLOOKUP(C4106,Quotas!R:S,2,FALSE)</f>
        <v>AU</v>
      </c>
      <c r="G4106" s="4">
        <v>30088</v>
      </c>
    </row>
    <row r="4107" spans="1:7" x14ac:dyDescent="0.25">
      <c r="A4107" s="2" t="s">
        <v>3511</v>
      </c>
      <c r="B4107" s="3">
        <v>41639</v>
      </c>
      <c r="C4107" s="20" t="str">
        <f>VLOOKUP(D4107,Quotas!A:B,2,FALSE)</f>
        <v>Manager 6</v>
      </c>
      <c r="D4107" s="2" t="s">
        <v>41</v>
      </c>
      <c r="E4107" s="22" t="str">
        <f t="shared" si="64"/>
        <v>Q4</v>
      </c>
      <c r="F4107" s="22" t="str">
        <f>VLOOKUP(C4107,Quotas!R:S,2,FALSE)</f>
        <v>AU</v>
      </c>
      <c r="G4107" s="4">
        <v>20829</v>
      </c>
    </row>
    <row r="4108" spans="1:7" x14ac:dyDescent="0.25">
      <c r="A4108" s="2" t="s">
        <v>3512</v>
      </c>
      <c r="B4108" s="3">
        <v>41639</v>
      </c>
      <c r="C4108" s="20" t="str">
        <f>VLOOKUP(D4108,Quotas!A:B,2,FALSE)</f>
        <v>Manager 6</v>
      </c>
      <c r="D4108" s="2" t="s">
        <v>41</v>
      </c>
      <c r="E4108" s="22" t="str">
        <f t="shared" si="64"/>
        <v>Q4</v>
      </c>
      <c r="F4108" s="22" t="str">
        <f>VLOOKUP(C4108,Quotas!R:S,2,FALSE)</f>
        <v>AU</v>
      </c>
      <c r="G4108" s="4">
        <v>57130</v>
      </c>
    </row>
    <row r="4109" spans="1:7" x14ac:dyDescent="0.25">
      <c r="A4109" s="2" t="s">
        <v>3513</v>
      </c>
      <c r="B4109" s="3">
        <v>41639</v>
      </c>
      <c r="C4109" s="20" t="str">
        <f>VLOOKUP(D4109,Quotas!A:B,2,FALSE)</f>
        <v>Manager 6</v>
      </c>
      <c r="D4109" s="2" t="s">
        <v>41</v>
      </c>
      <c r="E4109" s="22" t="str">
        <f t="shared" si="64"/>
        <v>Q4</v>
      </c>
      <c r="F4109" s="22" t="str">
        <f>VLOOKUP(C4109,Quotas!R:S,2,FALSE)</f>
        <v>AU</v>
      </c>
      <c r="G4109" s="4">
        <v>8020</v>
      </c>
    </row>
    <row r="4110" spans="1:7" x14ac:dyDescent="0.25">
      <c r="A4110" s="2" t="s">
        <v>3514</v>
      </c>
      <c r="B4110" s="3">
        <v>41639</v>
      </c>
      <c r="C4110" s="20" t="str">
        <f>VLOOKUP(D4110,Quotas!A:B,2,FALSE)</f>
        <v>Manager 6</v>
      </c>
      <c r="D4110" s="2" t="s">
        <v>41</v>
      </c>
      <c r="E4110" s="22" t="str">
        <f t="shared" si="64"/>
        <v>Q4</v>
      </c>
      <c r="F4110" s="22" t="str">
        <f>VLOOKUP(C4110,Quotas!R:S,2,FALSE)</f>
        <v>AU</v>
      </c>
      <c r="G4110" s="4">
        <v>7067.67</v>
      </c>
    </row>
    <row r="4111" spans="1:7" x14ac:dyDescent="0.25">
      <c r="A4111" s="2" t="s">
        <v>3515</v>
      </c>
      <c r="B4111" s="3">
        <v>41639</v>
      </c>
      <c r="C4111" s="20" t="str">
        <f>VLOOKUP(D4111,Quotas!A:B,2,FALSE)</f>
        <v>Manager 6</v>
      </c>
      <c r="D4111" s="2" t="s">
        <v>41</v>
      </c>
      <c r="E4111" s="22" t="str">
        <f t="shared" si="64"/>
        <v>Q4</v>
      </c>
      <c r="F4111" s="22" t="str">
        <f>VLOOKUP(C4111,Quotas!R:S,2,FALSE)</f>
        <v>AU</v>
      </c>
      <c r="G4111" s="4">
        <v>11890</v>
      </c>
    </row>
    <row r="4112" spans="1:7" x14ac:dyDescent="0.25">
      <c r="A4112" s="2" t="s">
        <v>3516</v>
      </c>
      <c r="B4112" s="3">
        <v>41639</v>
      </c>
      <c r="C4112" s="20" t="str">
        <f>VLOOKUP(D4112,Quotas!A:B,2,FALSE)</f>
        <v>Manager 6</v>
      </c>
      <c r="D4112" s="2" t="s">
        <v>41</v>
      </c>
      <c r="E4112" s="22" t="str">
        <f t="shared" si="64"/>
        <v>Q4</v>
      </c>
      <c r="F4112" s="22" t="str">
        <f>VLOOKUP(C4112,Quotas!R:S,2,FALSE)</f>
        <v>AU</v>
      </c>
      <c r="G4112" s="4">
        <v>45660</v>
      </c>
    </row>
    <row r="4113" spans="1:7" x14ac:dyDescent="0.25">
      <c r="A4113" s="2" t="s">
        <v>1094</v>
      </c>
      <c r="B4113" s="3">
        <v>41639</v>
      </c>
      <c r="C4113" s="20" t="str">
        <f>VLOOKUP(D4113,Quotas!A:B,2,FALSE)</f>
        <v>Manager 6</v>
      </c>
      <c r="D4113" s="2" t="s">
        <v>43</v>
      </c>
      <c r="E4113" s="22" t="str">
        <f t="shared" si="64"/>
        <v>Q4</v>
      </c>
      <c r="F4113" s="22" t="str">
        <f>VLOOKUP(C4113,Quotas!R:S,2,FALSE)</f>
        <v>AU</v>
      </c>
      <c r="G4113" s="4">
        <v>30000</v>
      </c>
    </row>
    <row r="4114" spans="1:7" x14ac:dyDescent="0.25">
      <c r="A4114" s="2" t="s">
        <v>1302</v>
      </c>
      <c r="B4114" s="3">
        <v>41639</v>
      </c>
      <c r="C4114" s="20" t="str">
        <f>VLOOKUP(D4114,Quotas!A:B,2,FALSE)</f>
        <v>Manager 6</v>
      </c>
      <c r="D4114" s="2" t="s">
        <v>45</v>
      </c>
      <c r="E4114" s="22" t="str">
        <f t="shared" si="64"/>
        <v>Q4</v>
      </c>
      <c r="F4114" s="22" t="str">
        <f>VLOOKUP(C4114,Quotas!R:S,2,FALSE)</f>
        <v>AU</v>
      </c>
      <c r="G4114" s="4">
        <v>17739.55</v>
      </c>
    </row>
    <row r="4115" spans="1:7" x14ac:dyDescent="0.25">
      <c r="A4115" s="2" t="s">
        <v>3408</v>
      </c>
      <c r="B4115" s="3">
        <v>41639</v>
      </c>
      <c r="C4115" s="20" t="str">
        <f>VLOOKUP(D4115,Quotas!A:B,2,FALSE)</f>
        <v>Manager 13</v>
      </c>
      <c r="D4115" s="2" t="s">
        <v>50</v>
      </c>
      <c r="E4115" s="22" t="str">
        <f t="shared" si="64"/>
        <v>Q4</v>
      </c>
      <c r="F4115" s="22" t="str">
        <f>VLOOKUP(C4115,Quotas!R:S,2,FALSE)</f>
        <v>ST</v>
      </c>
      <c r="G4115" s="4">
        <v>-1895.25</v>
      </c>
    </row>
    <row r="4116" spans="1:7" x14ac:dyDescent="0.25">
      <c r="A4116" s="2" t="s">
        <v>3409</v>
      </c>
      <c r="B4116" s="3">
        <v>41639</v>
      </c>
      <c r="C4116" s="20" t="str">
        <f>VLOOKUP(D4116,Quotas!A:B,2,FALSE)</f>
        <v>Manager 13</v>
      </c>
      <c r="D4116" s="2" t="s">
        <v>50</v>
      </c>
      <c r="E4116" s="22" t="str">
        <f t="shared" si="64"/>
        <v>Q4</v>
      </c>
      <c r="F4116" s="22" t="str">
        <f>VLOOKUP(C4116,Quotas!R:S,2,FALSE)</f>
        <v>ST</v>
      </c>
      <c r="G4116" s="4">
        <v>189.52</v>
      </c>
    </row>
    <row r="4117" spans="1:7" x14ac:dyDescent="0.25">
      <c r="A4117" s="2" t="s">
        <v>3410</v>
      </c>
      <c r="B4117" s="3">
        <v>41639</v>
      </c>
      <c r="C4117" s="20" t="str">
        <f>VLOOKUP(D4117,Quotas!A:B,2,FALSE)</f>
        <v>Manager 13</v>
      </c>
      <c r="D4117" s="2" t="s">
        <v>50</v>
      </c>
      <c r="E4117" s="22" t="str">
        <f t="shared" si="64"/>
        <v>Q4</v>
      </c>
      <c r="F4117" s="22" t="str">
        <f>VLOOKUP(C4117,Quotas!R:S,2,FALSE)</f>
        <v>ST</v>
      </c>
      <c r="G4117" s="4">
        <v>-5150.78</v>
      </c>
    </row>
    <row r="4118" spans="1:7" x14ac:dyDescent="0.25">
      <c r="A4118" s="2" t="s">
        <v>3411</v>
      </c>
      <c r="B4118" s="3">
        <v>41639</v>
      </c>
      <c r="C4118" s="20" t="str">
        <f>VLOOKUP(D4118,Quotas!A:B,2,FALSE)</f>
        <v>Manager 13</v>
      </c>
      <c r="D4118" s="2" t="s">
        <v>50</v>
      </c>
      <c r="E4118" s="22" t="str">
        <f t="shared" si="64"/>
        <v>Q4</v>
      </c>
      <c r="F4118" s="22" t="str">
        <f>VLOOKUP(C4118,Quotas!R:S,2,FALSE)</f>
        <v>ST</v>
      </c>
      <c r="G4118" s="4">
        <v>515.08000000000004</v>
      </c>
    </row>
    <row r="4119" spans="1:7" x14ac:dyDescent="0.25">
      <c r="A4119" s="2" t="s">
        <v>3412</v>
      </c>
      <c r="B4119" s="3">
        <v>41639</v>
      </c>
      <c r="C4119" s="20" t="str">
        <f>VLOOKUP(D4119,Quotas!A:B,2,FALSE)</f>
        <v>Manager 13</v>
      </c>
      <c r="D4119" s="2" t="s">
        <v>50</v>
      </c>
      <c r="E4119" s="22" t="str">
        <f t="shared" si="64"/>
        <v>Q4</v>
      </c>
      <c r="F4119" s="22" t="str">
        <f>VLOOKUP(C4119,Quotas!R:S,2,FALSE)</f>
        <v>ST</v>
      </c>
      <c r="G4119" s="4">
        <v>-2107.14</v>
      </c>
    </row>
    <row r="4120" spans="1:7" x14ac:dyDescent="0.25">
      <c r="A4120" s="2" t="s">
        <v>3413</v>
      </c>
      <c r="B4120" s="3">
        <v>41639</v>
      </c>
      <c r="C4120" s="20" t="str">
        <f>VLOOKUP(D4120,Quotas!A:B,2,FALSE)</f>
        <v>Manager 13</v>
      </c>
      <c r="D4120" s="2" t="s">
        <v>50</v>
      </c>
      <c r="E4120" s="22" t="str">
        <f t="shared" si="64"/>
        <v>Q4</v>
      </c>
      <c r="F4120" s="22" t="str">
        <f>VLOOKUP(C4120,Quotas!R:S,2,FALSE)</f>
        <v>ST</v>
      </c>
      <c r="G4120" s="4">
        <v>210.71</v>
      </c>
    </row>
    <row r="4121" spans="1:7" x14ac:dyDescent="0.25">
      <c r="A4121" s="2" t="s">
        <v>3414</v>
      </c>
      <c r="B4121" s="3">
        <v>41639</v>
      </c>
      <c r="C4121" s="20" t="str">
        <f>VLOOKUP(D4121,Quotas!A:B,2,FALSE)</f>
        <v>Manager 13</v>
      </c>
      <c r="D4121" s="2" t="s">
        <v>50</v>
      </c>
      <c r="E4121" s="22" t="str">
        <f t="shared" si="64"/>
        <v>Q4</v>
      </c>
      <c r="F4121" s="22" t="str">
        <f>VLOOKUP(C4121,Quotas!R:S,2,FALSE)</f>
        <v>ST</v>
      </c>
      <c r="G4121" s="4">
        <v>-5619.04</v>
      </c>
    </row>
    <row r="4122" spans="1:7" x14ac:dyDescent="0.25">
      <c r="A4122" s="2" t="s">
        <v>3415</v>
      </c>
      <c r="B4122" s="3">
        <v>41639</v>
      </c>
      <c r="C4122" s="20" t="str">
        <f>VLOOKUP(D4122,Quotas!A:B,2,FALSE)</f>
        <v>Manager 13</v>
      </c>
      <c r="D4122" s="2" t="s">
        <v>50</v>
      </c>
      <c r="E4122" s="22" t="str">
        <f t="shared" si="64"/>
        <v>Q4</v>
      </c>
      <c r="F4122" s="22" t="str">
        <f>VLOOKUP(C4122,Quotas!R:S,2,FALSE)</f>
        <v>ST</v>
      </c>
      <c r="G4122" s="4">
        <v>5057.13</v>
      </c>
    </row>
    <row r="4123" spans="1:7" x14ac:dyDescent="0.25">
      <c r="A4123" s="2" t="s">
        <v>3069</v>
      </c>
      <c r="B4123" s="3">
        <v>41639</v>
      </c>
      <c r="C4123" s="20" t="str">
        <f>VLOOKUP(D4123,Quotas!A:B,2,FALSE)</f>
        <v>Manager 13</v>
      </c>
      <c r="D4123" s="2" t="s">
        <v>51</v>
      </c>
      <c r="E4123" s="22" t="str">
        <f t="shared" si="64"/>
        <v>Q4</v>
      </c>
      <c r="F4123" s="22" t="str">
        <f>VLOOKUP(C4123,Quotas!R:S,2,FALSE)</f>
        <v>ST</v>
      </c>
      <c r="G4123" s="4">
        <v>-6400</v>
      </c>
    </row>
    <row r="4124" spans="1:7" x14ac:dyDescent="0.25">
      <c r="A4124" s="2" t="s">
        <v>3068</v>
      </c>
      <c r="B4124" s="3">
        <v>41639</v>
      </c>
      <c r="C4124" s="20" t="str">
        <f>VLOOKUP(D4124,Quotas!A:B,2,FALSE)</f>
        <v>Manager 13</v>
      </c>
      <c r="D4124" s="2" t="s">
        <v>52</v>
      </c>
      <c r="E4124" s="22" t="str">
        <f t="shared" si="64"/>
        <v>Q4</v>
      </c>
      <c r="F4124" s="22" t="str">
        <f>VLOOKUP(C4124,Quotas!R:S,2,FALSE)</f>
        <v>ST</v>
      </c>
      <c r="G4124" s="4">
        <v>4474.3500000000004</v>
      </c>
    </row>
    <row r="4125" spans="1:7" x14ac:dyDescent="0.25">
      <c r="A4125" s="2" t="s">
        <v>3802</v>
      </c>
      <c r="B4125" s="3">
        <v>41639</v>
      </c>
      <c r="C4125" s="20" t="str">
        <f>VLOOKUP(D4125,Quotas!A:B,2,FALSE)</f>
        <v>Manager 15</v>
      </c>
      <c r="D4125" s="2" t="s">
        <v>58</v>
      </c>
      <c r="E4125" s="22" t="str">
        <f t="shared" si="64"/>
        <v>Q4</v>
      </c>
      <c r="F4125" s="22" t="str">
        <f>VLOOKUP(C4125,Quotas!R:S,2,FALSE)</f>
        <v>AU</v>
      </c>
      <c r="G4125" s="4">
        <v>7261.8</v>
      </c>
    </row>
    <row r="4126" spans="1:7" x14ac:dyDescent="0.25">
      <c r="A4126" s="2" t="s">
        <v>1237</v>
      </c>
      <c r="B4126" s="3">
        <v>41639</v>
      </c>
      <c r="C4126" s="20" t="str">
        <f>VLOOKUP(D4126,Quotas!A:B,2,FALSE)</f>
        <v>Manager 15</v>
      </c>
      <c r="D4126" s="2" t="s">
        <v>62</v>
      </c>
      <c r="E4126" s="22" t="str">
        <f t="shared" si="64"/>
        <v>Q4</v>
      </c>
      <c r="F4126" s="22" t="str">
        <f>VLOOKUP(C4126,Quotas!R:S,2,FALSE)</f>
        <v>AU</v>
      </c>
      <c r="G4126" s="4">
        <v>28087.61</v>
      </c>
    </row>
    <row r="4127" spans="1:7" x14ac:dyDescent="0.25">
      <c r="A4127" s="2" t="s">
        <v>701</v>
      </c>
      <c r="B4127" s="3">
        <v>41639</v>
      </c>
      <c r="C4127" s="20" t="str">
        <f>VLOOKUP(D4127,Quotas!A:B,2,FALSE)</f>
        <v>Manager 5</v>
      </c>
      <c r="D4127" s="2" t="s">
        <v>74</v>
      </c>
      <c r="E4127" s="22" t="str">
        <f t="shared" si="64"/>
        <v>Q4</v>
      </c>
      <c r="F4127" s="22" t="str">
        <f>VLOOKUP(C4127,Quotas!R:S,2,FALSE)</f>
        <v>SE</v>
      </c>
      <c r="G4127" s="4">
        <v>166961</v>
      </c>
    </row>
    <row r="4128" spans="1:7" x14ac:dyDescent="0.25">
      <c r="A4128" s="2" t="s">
        <v>702</v>
      </c>
      <c r="B4128" s="3">
        <v>41639</v>
      </c>
      <c r="C4128" s="20" t="str">
        <f>VLOOKUP(D4128,Quotas!A:B,2,FALSE)</f>
        <v>Manager 5</v>
      </c>
      <c r="D4128" s="2" t="s">
        <v>74</v>
      </c>
      <c r="E4128" s="22" t="str">
        <f t="shared" si="64"/>
        <v>Q4</v>
      </c>
      <c r="F4128" s="22" t="str">
        <f>VLOOKUP(C4128,Quotas!R:S,2,FALSE)</f>
        <v>SE</v>
      </c>
      <c r="G4128" s="4">
        <v>10285</v>
      </c>
    </row>
    <row r="4129" spans="1:7" x14ac:dyDescent="0.25">
      <c r="A4129" s="2" t="s">
        <v>703</v>
      </c>
      <c r="B4129" s="3">
        <v>41639</v>
      </c>
      <c r="C4129" s="20" t="str">
        <f>VLOOKUP(D4129,Quotas!A:B,2,FALSE)</f>
        <v>Manager 5</v>
      </c>
      <c r="D4129" s="2" t="s">
        <v>74</v>
      </c>
      <c r="E4129" s="22" t="str">
        <f t="shared" si="64"/>
        <v>Q4</v>
      </c>
      <c r="F4129" s="22" t="str">
        <f>VLOOKUP(C4129,Quotas!R:S,2,FALSE)</f>
        <v>SE</v>
      </c>
      <c r="G4129" s="4">
        <v>5000</v>
      </c>
    </row>
    <row r="4130" spans="1:7" x14ac:dyDescent="0.25">
      <c r="A4130" s="2" t="s">
        <v>704</v>
      </c>
      <c r="B4130" s="3">
        <v>41639</v>
      </c>
      <c r="C4130" s="20" t="str">
        <f>VLOOKUP(D4130,Quotas!A:B,2,FALSE)</f>
        <v>Manager 5</v>
      </c>
      <c r="D4130" s="2" t="s">
        <v>74</v>
      </c>
      <c r="E4130" s="22" t="str">
        <f t="shared" si="64"/>
        <v>Q4</v>
      </c>
      <c r="F4130" s="22" t="str">
        <f>VLOOKUP(C4130,Quotas!R:S,2,FALSE)</f>
        <v>SE</v>
      </c>
      <c r="G4130" s="4">
        <v>8230</v>
      </c>
    </row>
    <row r="4131" spans="1:7" x14ac:dyDescent="0.25">
      <c r="A4131" s="2" t="s">
        <v>705</v>
      </c>
      <c r="B4131" s="3">
        <v>41639</v>
      </c>
      <c r="C4131" s="20" t="str">
        <f>VLOOKUP(D4131,Quotas!A:B,2,FALSE)</f>
        <v>Manager 5</v>
      </c>
      <c r="D4131" s="2" t="s">
        <v>74</v>
      </c>
      <c r="E4131" s="22" t="str">
        <f t="shared" si="64"/>
        <v>Q4</v>
      </c>
      <c r="F4131" s="22" t="str">
        <f>VLOOKUP(C4131,Quotas!R:S,2,FALSE)</f>
        <v>SE</v>
      </c>
      <c r="G4131" s="4">
        <v>30700</v>
      </c>
    </row>
    <row r="4132" spans="1:7" x14ac:dyDescent="0.25">
      <c r="A4132" s="2" t="s">
        <v>706</v>
      </c>
      <c r="B4132" s="3">
        <v>41639</v>
      </c>
      <c r="C4132" s="20" t="str">
        <f>VLOOKUP(D4132,Quotas!A:B,2,FALSE)</f>
        <v>Manager 5</v>
      </c>
      <c r="D4132" s="2" t="s">
        <v>74</v>
      </c>
      <c r="E4132" s="22" t="str">
        <f t="shared" si="64"/>
        <v>Q4</v>
      </c>
      <c r="F4132" s="22" t="str">
        <f>VLOOKUP(C4132,Quotas!R:S,2,FALSE)</f>
        <v>SE</v>
      </c>
      <c r="G4132" s="4">
        <v>23940</v>
      </c>
    </row>
    <row r="4133" spans="1:7" x14ac:dyDescent="0.25">
      <c r="A4133" s="2" t="s">
        <v>707</v>
      </c>
      <c r="B4133" s="3">
        <v>41639</v>
      </c>
      <c r="C4133" s="20" t="str">
        <f>VLOOKUP(D4133,Quotas!A:B,2,FALSE)</f>
        <v>Manager 5</v>
      </c>
      <c r="D4133" s="2" t="s">
        <v>74</v>
      </c>
      <c r="E4133" s="22" t="str">
        <f t="shared" si="64"/>
        <v>Q4</v>
      </c>
      <c r="F4133" s="22" t="str">
        <f>VLOOKUP(C4133,Quotas!R:S,2,FALSE)</f>
        <v>SE</v>
      </c>
      <c r="G4133" s="4">
        <v>40391.96</v>
      </c>
    </row>
    <row r="4134" spans="1:7" x14ac:dyDescent="0.25">
      <c r="A4134" s="2" t="s">
        <v>708</v>
      </c>
      <c r="B4134" s="3">
        <v>41639</v>
      </c>
      <c r="C4134" s="20" t="str">
        <f>VLOOKUP(D4134,Quotas!A:B,2,FALSE)</f>
        <v>Manager 5</v>
      </c>
      <c r="D4134" s="2" t="s">
        <v>74</v>
      </c>
      <c r="E4134" s="22" t="str">
        <f t="shared" si="64"/>
        <v>Q4</v>
      </c>
      <c r="F4134" s="22" t="str">
        <f>VLOOKUP(C4134,Quotas!R:S,2,FALSE)</f>
        <v>SE</v>
      </c>
      <c r="G4134" s="4">
        <v>12350</v>
      </c>
    </row>
    <row r="4135" spans="1:7" x14ac:dyDescent="0.25">
      <c r="A4135" s="2" t="s">
        <v>709</v>
      </c>
      <c r="B4135" s="3">
        <v>41639</v>
      </c>
      <c r="C4135" s="20" t="str">
        <f>VLOOKUP(D4135,Quotas!A:B,2,FALSE)</f>
        <v>Manager 5</v>
      </c>
      <c r="D4135" s="2" t="s">
        <v>74</v>
      </c>
      <c r="E4135" s="22" t="str">
        <f t="shared" si="64"/>
        <v>Q4</v>
      </c>
      <c r="F4135" s="22" t="str">
        <f>VLOOKUP(C4135,Quotas!R:S,2,FALSE)</f>
        <v>SE</v>
      </c>
      <c r="G4135" s="4">
        <v>136380</v>
      </c>
    </row>
    <row r="4136" spans="1:7" x14ac:dyDescent="0.25">
      <c r="A4136" s="2" t="s">
        <v>423</v>
      </c>
      <c r="B4136" s="3">
        <v>41639</v>
      </c>
      <c r="C4136" s="20" t="str">
        <f>VLOOKUP(D4136,Quotas!A:B,2,FALSE)</f>
        <v>Manager 3</v>
      </c>
      <c r="D4136" s="2" t="s">
        <v>76</v>
      </c>
      <c r="E4136" s="22" t="str">
        <f t="shared" si="64"/>
        <v>Q4</v>
      </c>
      <c r="F4136" s="22" t="str">
        <f>VLOOKUP(C4136,Quotas!R:S,2,FALSE)</f>
        <v>SE</v>
      </c>
      <c r="G4136" s="4">
        <v>7250</v>
      </c>
    </row>
    <row r="4137" spans="1:7" x14ac:dyDescent="0.25">
      <c r="A4137" s="2" t="s">
        <v>424</v>
      </c>
      <c r="B4137" s="3">
        <v>41639</v>
      </c>
      <c r="C4137" s="20" t="str">
        <f>VLOOKUP(D4137,Quotas!A:B,2,FALSE)</f>
        <v>Manager 3</v>
      </c>
      <c r="D4137" s="2" t="s">
        <v>76</v>
      </c>
      <c r="E4137" s="22" t="str">
        <f t="shared" si="64"/>
        <v>Q4</v>
      </c>
      <c r="F4137" s="22" t="str">
        <f>VLOOKUP(C4137,Quotas!R:S,2,FALSE)</f>
        <v>SE</v>
      </c>
      <c r="G4137" s="4">
        <v>13521.52</v>
      </c>
    </row>
    <row r="4138" spans="1:7" x14ac:dyDescent="0.25">
      <c r="A4138" s="2" t="s">
        <v>426</v>
      </c>
      <c r="B4138" s="3">
        <v>41639</v>
      </c>
      <c r="C4138" s="20" t="str">
        <f>VLOOKUP(D4138,Quotas!A:B,2,FALSE)</f>
        <v>Manager 3</v>
      </c>
      <c r="D4138" s="2" t="s">
        <v>76</v>
      </c>
      <c r="E4138" s="22" t="str">
        <f t="shared" si="64"/>
        <v>Q4</v>
      </c>
      <c r="F4138" s="22" t="str">
        <f>VLOOKUP(C4138,Quotas!R:S,2,FALSE)</f>
        <v>SE</v>
      </c>
      <c r="G4138" s="4">
        <v>8219.11</v>
      </c>
    </row>
    <row r="4139" spans="1:7" x14ac:dyDescent="0.25">
      <c r="A4139" s="2" t="s">
        <v>425</v>
      </c>
      <c r="B4139" s="3">
        <v>41639</v>
      </c>
      <c r="C4139" s="20" t="str">
        <f>VLOOKUP(D4139,Quotas!A:B,2,FALSE)</f>
        <v>Manager 3</v>
      </c>
      <c r="D4139" s="2" t="s">
        <v>77</v>
      </c>
      <c r="E4139" s="22" t="str">
        <f t="shared" si="64"/>
        <v>Q4</v>
      </c>
      <c r="F4139" s="22" t="str">
        <f>VLOOKUP(C4139,Quotas!R:S,2,FALSE)</f>
        <v>SE</v>
      </c>
      <c r="G4139" s="4">
        <v>11236.12</v>
      </c>
    </row>
    <row r="4140" spans="1:7" x14ac:dyDescent="0.25">
      <c r="A4140" s="2" t="s">
        <v>245</v>
      </c>
      <c r="B4140" s="3">
        <v>41639</v>
      </c>
      <c r="C4140" s="20" t="str">
        <f>VLOOKUP(D4140,Quotas!A:B,2,FALSE)</f>
        <v>Manager 2</v>
      </c>
      <c r="D4140" s="2" t="s">
        <v>10</v>
      </c>
      <c r="E4140" s="22" t="str">
        <f t="shared" si="64"/>
        <v>Q4</v>
      </c>
      <c r="F4140" s="22" t="str">
        <f>VLOOKUP(C4140,Quotas!R:S,2,FALSE)</f>
        <v>AU</v>
      </c>
      <c r="G4140" s="4">
        <v>24897.61</v>
      </c>
    </row>
    <row r="4141" spans="1:7" x14ac:dyDescent="0.25">
      <c r="A4141" s="2" t="s">
        <v>2772</v>
      </c>
      <c r="B4141" s="3">
        <v>41639</v>
      </c>
      <c r="C4141" s="20" t="str">
        <f>VLOOKUP(D4141,Quotas!A:B,2,FALSE)</f>
        <v>Manager 12</v>
      </c>
      <c r="D4141" s="2" t="s">
        <v>79</v>
      </c>
      <c r="E4141" s="22" t="str">
        <f t="shared" si="64"/>
        <v>Q4</v>
      </c>
      <c r="F4141" s="22" t="str">
        <f>VLOOKUP(C4141,Quotas!R:S,2,FALSE)</f>
        <v>ST</v>
      </c>
      <c r="G4141" s="4">
        <v>3273.35</v>
      </c>
    </row>
    <row r="4142" spans="1:7" x14ac:dyDescent="0.25">
      <c r="A4142" s="2" t="s">
        <v>2773</v>
      </c>
      <c r="B4142" s="3">
        <v>41639</v>
      </c>
      <c r="C4142" s="20" t="str">
        <f>VLOOKUP(D4142,Quotas!A:B,2,FALSE)</f>
        <v>Manager 12</v>
      </c>
      <c r="D4142" s="2" t="s">
        <v>79</v>
      </c>
      <c r="E4142" s="22" t="str">
        <f t="shared" si="64"/>
        <v>Q4</v>
      </c>
      <c r="F4142" s="22" t="str">
        <f>VLOOKUP(C4142,Quotas!R:S,2,FALSE)</f>
        <v>ST</v>
      </c>
      <c r="G4142" s="4">
        <v>5420</v>
      </c>
    </row>
    <row r="4143" spans="1:7" x14ac:dyDescent="0.25">
      <c r="A4143" s="2" t="s">
        <v>2774</v>
      </c>
      <c r="B4143" s="3">
        <v>41639</v>
      </c>
      <c r="C4143" s="20" t="str">
        <f>VLOOKUP(D4143,Quotas!A:B,2,FALSE)</f>
        <v>Manager 12</v>
      </c>
      <c r="D4143" s="2" t="s">
        <v>79</v>
      </c>
      <c r="E4143" s="22" t="str">
        <f t="shared" si="64"/>
        <v>Q4</v>
      </c>
      <c r="F4143" s="22" t="str">
        <f>VLOOKUP(C4143,Quotas!R:S,2,FALSE)</f>
        <v>ST</v>
      </c>
      <c r="G4143" s="4">
        <v>5420</v>
      </c>
    </row>
    <row r="4144" spans="1:7" x14ac:dyDescent="0.25">
      <c r="A4144" s="2" t="s">
        <v>2775</v>
      </c>
      <c r="B4144" s="3">
        <v>41639</v>
      </c>
      <c r="C4144" s="20" t="str">
        <f>VLOOKUP(D4144,Quotas!A:B,2,FALSE)</f>
        <v>Manager 12</v>
      </c>
      <c r="D4144" s="2" t="s">
        <v>79</v>
      </c>
      <c r="E4144" s="22" t="str">
        <f t="shared" si="64"/>
        <v>Q4</v>
      </c>
      <c r="F4144" s="22" t="str">
        <f>VLOOKUP(C4144,Quotas!R:S,2,FALSE)</f>
        <v>ST</v>
      </c>
      <c r="G4144" s="4">
        <v>2710</v>
      </c>
    </row>
    <row r="4145" spans="1:7" x14ac:dyDescent="0.25">
      <c r="A4145" s="2" t="s">
        <v>452</v>
      </c>
      <c r="B4145" s="3">
        <v>41639</v>
      </c>
      <c r="C4145" s="20" t="str">
        <f>VLOOKUP(D4145,Quotas!A:B,2,FALSE)</f>
        <v>Manager 3</v>
      </c>
      <c r="D4145" s="2" t="s">
        <v>82</v>
      </c>
      <c r="E4145" s="22" t="str">
        <f t="shared" si="64"/>
        <v>Q4</v>
      </c>
      <c r="F4145" s="22" t="str">
        <f>VLOOKUP(C4145,Quotas!R:S,2,FALSE)</f>
        <v>SE</v>
      </c>
      <c r="G4145" s="4">
        <v>9700</v>
      </c>
    </row>
    <row r="4146" spans="1:7" x14ac:dyDescent="0.25">
      <c r="A4146" s="2" t="s">
        <v>798</v>
      </c>
      <c r="B4146" s="3">
        <v>41639</v>
      </c>
      <c r="C4146" s="20" t="str">
        <f>VLOOKUP(D4146,Quotas!A:B,2,FALSE)</f>
        <v>Manager 5</v>
      </c>
      <c r="D4146" s="2" t="s">
        <v>83</v>
      </c>
      <c r="E4146" s="22" t="str">
        <f t="shared" si="64"/>
        <v>Q4</v>
      </c>
      <c r="F4146" s="22" t="str">
        <f>VLOOKUP(C4146,Quotas!R:S,2,FALSE)</f>
        <v>SE</v>
      </c>
      <c r="G4146" s="4">
        <v>39300</v>
      </c>
    </row>
    <row r="4147" spans="1:7" x14ac:dyDescent="0.25">
      <c r="A4147" s="2" t="s">
        <v>483</v>
      </c>
      <c r="B4147" s="3">
        <v>41639</v>
      </c>
      <c r="C4147" s="20" t="str">
        <f>VLOOKUP(D4147,Quotas!A:B,2,FALSE)</f>
        <v>Manager 4</v>
      </c>
      <c r="D4147" s="2" t="s">
        <v>85</v>
      </c>
      <c r="E4147" s="22" t="str">
        <f t="shared" si="64"/>
        <v>Q4</v>
      </c>
      <c r="F4147" s="22" t="str">
        <f>VLOOKUP(C4147,Quotas!R:S,2,FALSE)</f>
        <v>IN</v>
      </c>
      <c r="G4147" s="4">
        <v>3658</v>
      </c>
    </row>
    <row r="4148" spans="1:7" x14ac:dyDescent="0.25">
      <c r="A4148" s="2" t="s">
        <v>484</v>
      </c>
      <c r="B4148" s="3">
        <v>41639</v>
      </c>
      <c r="C4148" s="20" t="str">
        <f>VLOOKUP(D4148,Quotas!A:B,2,FALSE)</f>
        <v>Manager 4</v>
      </c>
      <c r="D4148" s="2" t="s">
        <v>85</v>
      </c>
      <c r="E4148" s="22" t="str">
        <f t="shared" si="64"/>
        <v>Q4</v>
      </c>
      <c r="F4148" s="22" t="str">
        <f>VLOOKUP(C4148,Quotas!R:S,2,FALSE)</f>
        <v>IN</v>
      </c>
      <c r="G4148" s="4">
        <v>25125</v>
      </c>
    </row>
    <row r="4149" spans="1:7" x14ac:dyDescent="0.25">
      <c r="A4149" s="2" t="s">
        <v>1981</v>
      </c>
      <c r="B4149" s="3">
        <v>41639</v>
      </c>
      <c r="C4149" s="20" t="str">
        <f>VLOOKUP(D4149,Quotas!A:B,2,FALSE)</f>
        <v>Manager 4</v>
      </c>
      <c r="D4149" s="2" t="s">
        <v>87</v>
      </c>
      <c r="E4149" s="22" t="str">
        <f t="shared" si="64"/>
        <v>Q4</v>
      </c>
      <c r="F4149" s="22" t="str">
        <f>VLOOKUP(C4149,Quotas!R:S,2,FALSE)</f>
        <v>IN</v>
      </c>
      <c r="G4149" s="4">
        <v>479161</v>
      </c>
    </row>
    <row r="4150" spans="1:7" x14ac:dyDescent="0.25">
      <c r="A4150" s="2" t="s">
        <v>1982</v>
      </c>
      <c r="B4150" s="3">
        <v>41639</v>
      </c>
      <c r="C4150" s="20" t="str">
        <f>VLOOKUP(D4150,Quotas!A:B,2,FALSE)</f>
        <v>Manager 4</v>
      </c>
      <c r="D4150" s="2" t="s">
        <v>87</v>
      </c>
      <c r="E4150" s="22" t="str">
        <f t="shared" si="64"/>
        <v>Q4</v>
      </c>
      <c r="F4150" s="22" t="str">
        <f>VLOOKUP(C4150,Quotas!R:S,2,FALSE)</f>
        <v>IN</v>
      </c>
      <c r="G4150" s="4">
        <v>8049</v>
      </c>
    </row>
    <row r="4151" spans="1:7" x14ac:dyDescent="0.25">
      <c r="A4151" s="2" t="s">
        <v>1983</v>
      </c>
      <c r="B4151" s="3">
        <v>41639</v>
      </c>
      <c r="C4151" s="20" t="str">
        <f>VLOOKUP(D4151,Quotas!A:B,2,FALSE)</f>
        <v>Manager 4</v>
      </c>
      <c r="D4151" s="2" t="s">
        <v>87</v>
      </c>
      <c r="E4151" s="22" t="str">
        <f t="shared" si="64"/>
        <v>Q4</v>
      </c>
      <c r="F4151" s="22" t="str">
        <f>VLOOKUP(C4151,Quotas!R:S,2,FALSE)</f>
        <v>IN</v>
      </c>
      <c r="G4151" s="4">
        <v>8310</v>
      </c>
    </row>
    <row r="4152" spans="1:7" x14ac:dyDescent="0.25">
      <c r="A4152" s="2" t="s">
        <v>1984</v>
      </c>
      <c r="B4152" s="3">
        <v>41639</v>
      </c>
      <c r="C4152" s="20" t="str">
        <f>VLOOKUP(D4152,Quotas!A:B,2,FALSE)</f>
        <v>Manager 4</v>
      </c>
      <c r="D4152" s="2" t="s">
        <v>87</v>
      </c>
      <c r="E4152" s="22" t="str">
        <f t="shared" si="64"/>
        <v>Q4</v>
      </c>
      <c r="F4152" s="22" t="str">
        <f>VLOOKUP(C4152,Quotas!R:S,2,FALSE)</f>
        <v>IN</v>
      </c>
      <c r="G4152" s="4">
        <v>53820</v>
      </c>
    </row>
    <row r="4153" spans="1:7" x14ac:dyDescent="0.25">
      <c r="A4153" s="2" t="s">
        <v>1985</v>
      </c>
      <c r="B4153" s="3">
        <v>41639</v>
      </c>
      <c r="C4153" s="20" t="str">
        <f>VLOOKUP(D4153,Quotas!A:B,2,FALSE)</f>
        <v>Manager 4</v>
      </c>
      <c r="D4153" s="2" t="s">
        <v>87</v>
      </c>
      <c r="E4153" s="22" t="str">
        <f t="shared" si="64"/>
        <v>Q4</v>
      </c>
      <c r="F4153" s="22" t="str">
        <f>VLOOKUP(C4153,Quotas!R:S,2,FALSE)</f>
        <v>IN</v>
      </c>
      <c r="G4153" s="4">
        <v>42380</v>
      </c>
    </row>
    <row r="4154" spans="1:7" x14ac:dyDescent="0.25">
      <c r="A4154" s="2" t="s">
        <v>1986</v>
      </c>
      <c r="B4154" s="3">
        <v>41639</v>
      </c>
      <c r="C4154" s="20" t="str">
        <f>VLOOKUP(D4154,Quotas!A:B,2,FALSE)</f>
        <v>Manager 4</v>
      </c>
      <c r="D4154" s="2" t="s">
        <v>87</v>
      </c>
      <c r="E4154" s="22" t="str">
        <f t="shared" si="64"/>
        <v>Q4</v>
      </c>
      <c r="F4154" s="22" t="str">
        <f>VLOOKUP(C4154,Quotas!R:S,2,FALSE)</f>
        <v>IN</v>
      </c>
      <c r="G4154" s="4">
        <v>35250</v>
      </c>
    </row>
    <row r="4155" spans="1:7" x14ac:dyDescent="0.25">
      <c r="A4155" s="2" t="s">
        <v>1987</v>
      </c>
      <c r="B4155" s="3">
        <v>41639</v>
      </c>
      <c r="C4155" s="20" t="str">
        <f>VLOOKUP(D4155,Quotas!A:B,2,FALSE)</f>
        <v>Manager 4</v>
      </c>
      <c r="D4155" s="2" t="s">
        <v>87</v>
      </c>
      <c r="E4155" s="22" t="str">
        <f t="shared" si="64"/>
        <v>Q4</v>
      </c>
      <c r="F4155" s="22" t="str">
        <f>VLOOKUP(C4155,Quotas!R:S,2,FALSE)</f>
        <v>IN</v>
      </c>
      <c r="G4155" s="4">
        <v>5000</v>
      </c>
    </row>
    <row r="4156" spans="1:7" x14ac:dyDescent="0.25">
      <c r="A4156" s="2" t="s">
        <v>1804</v>
      </c>
      <c r="B4156" s="3">
        <v>41639</v>
      </c>
      <c r="C4156" s="20" t="str">
        <f>VLOOKUP(D4156,Quotas!A:B,2,FALSE)</f>
        <v>Manager 14</v>
      </c>
      <c r="D4156" s="2" t="s">
        <v>97</v>
      </c>
      <c r="E4156" s="22" t="str">
        <f t="shared" si="64"/>
        <v>Q4</v>
      </c>
      <c r="F4156" s="22" t="str">
        <f>VLOOKUP(C4156,Quotas!R:S,2,FALSE)</f>
        <v>IN</v>
      </c>
      <c r="G4156" s="4">
        <v>-74400</v>
      </c>
    </row>
    <row r="4157" spans="1:7" x14ac:dyDescent="0.25">
      <c r="A4157" s="2" t="s">
        <v>1805</v>
      </c>
      <c r="B4157" s="3">
        <v>41639</v>
      </c>
      <c r="C4157" s="20" t="str">
        <f>VLOOKUP(D4157,Quotas!A:B,2,FALSE)</f>
        <v>Manager 14</v>
      </c>
      <c r="D4157" s="2" t="s">
        <v>97</v>
      </c>
      <c r="E4157" s="22" t="str">
        <f t="shared" si="64"/>
        <v>Q4</v>
      </c>
      <c r="F4157" s="22" t="str">
        <f>VLOOKUP(C4157,Quotas!R:S,2,FALSE)</f>
        <v>IN</v>
      </c>
      <c r="G4157" s="4">
        <v>44400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E53C-4D55-470B-9709-FF2B9775C709}">
  <dimension ref="A1:U182"/>
  <sheetViews>
    <sheetView tabSelected="1" workbookViewId="0">
      <selection activeCell="C30" sqref="C30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6" width="11.5703125" bestFit="1" customWidth="1"/>
    <col min="7" max="7" width="13.42578125" style="2" bestFit="1" customWidth="1"/>
    <col min="8" max="8" width="10.5703125" bestFit="1" customWidth="1"/>
    <col min="9" max="11" width="11.5703125" bestFit="1" customWidth="1"/>
    <col min="12" max="12" width="12.28515625" bestFit="1" customWidth="1"/>
    <col min="13" max="16" width="5.5703125" bestFit="1" customWidth="1"/>
    <col min="17" max="17" width="12.28515625" bestFit="1" customWidth="1"/>
    <col min="18" max="18" width="16.140625" bestFit="1" customWidth="1"/>
    <col min="19" max="19" width="17.85546875" bestFit="1" customWidth="1"/>
    <col min="20" max="20" width="13.140625" bestFit="1" customWidth="1"/>
    <col min="21" max="24" width="14.5703125" bestFit="1" customWidth="1"/>
  </cols>
  <sheetData>
    <row r="1" spans="2:21" s="2" customFormat="1" ht="15.75" thickBot="1" x14ac:dyDescent="0.3">
      <c r="B1" s="33" t="s">
        <v>4346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2:21" s="2" customFormat="1" x14ac:dyDescent="0.25">
      <c r="C2" s="30" t="s">
        <v>4335</v>
      </c>
      <c r="D2" s="30"/>
      <c r="E2" s="30"/>
      <c r="F2" s="30"/>
      <c r="G2" s="31"/>
      <c r="H2" s="30" t="s">
        <v>4336</v>
      </c>
      <c r="I2" s="30"/>
      <c r="J2" s="30"/>
      <c r="K2" s="30"/>
      <c r="L2" s="32"/>
      <c r="M2" s="30" t="s">
        <v>4338</v>
      </c>
      <c r="N2" s="30"/>
      <c r="O2" s="30"/>
      <c r="P2" s="30"/>
      <c r="Q2" s="30"/>
    </row>
    <row r="3" spans="2:21" s="2" customFormat="1" ht="15.75" thickBot="1" x14ac:dyDescent="0.3">
      <c r="B3" s="37"/>
      <c r="C3" s="37" t="s">
        <v>4331</v>
      </c>
      <c r="D3" s="37" t="s">
        <v>4332</v>
      </c>
      <c r="E3" s="37" t="s">
        <v>4333</v>
      </c>
      <c r="F3" s="37" t="s">
        <v>4334</v>
      </c>
      <c r="G3" s="37" t="s">
        <v>4326</v>
      </c>
      <c r="H3" s="37" t="s">
        <v>4331</v>
      </c>
      <c r="I3" s="37" t="s">
        <v>4332</v>
      </c>
      <c r="J3" s="37" t="s">
        <v>4333</v>
      </c>
      <c r="K3" s="37" t="s">
        <v>4334</v>
      </c>
      <c r="L3" s="60" t="s">
        <v>4337</v>
      </c>
      <c r="M3" s="37" t="s">
        <v>4331</v>
      </c>
      <c r="N3" s="37" t="s">
        <v>4332</v>
      </c>
      <c r="O3" s="37" t="s">
        <v>4333</v>
      </c>
      <c r="P3" s="37" t="s">
        <v>4334</v>
      </c>
      <c r="Q3" s="60" t="s">
        <v>4337</v>
      </c>
    </row>
    <row r="4" spans="2:21" s="2" customFormat="1" ht="15.75" thickBot="1" x14ac:dyDescent="0.3">
      <c r="B4" s="61" t="s">
        <v>4340</v>
      </c>
      <c r="C4" s="62">
        <f>C14</f>
        <v>10115572.749050001</v>
      </c>
      <c r="D4" s="62">
        <f t="shared" ref="D4:Q4" si="0">D14</f>
        <v>16840384.556175001</v>
      </c>
      <c r="E4" s="62">
        <f t="shared" si="0"/>
        <v>17579544</v>
      </c>
      <c r="F4" s="62">
        <f t="shared" si="0"/>
        <v>27057260.760118123</v>
      </c>
      <c r="G4" s="62">
        <f t="shared" si="0"/>
        <v>71592762.065343127</v>
      </c>
      <c r="H4" s="62">
        <f t="shared" si="0"/>
        <v>8756431.2400000021</v>
      </c>
      <c r="I4" s="62">
        <f t="shared" si="0"/>
        <v>15314221.09</v>
      </c>
      <c r="J4" s="62">
        <f t="shared" si="0"/>
        <v>15875824.09</v>
      </c>
      <c r="K4" s="62">
        <f t="shared" si="0"/>
        <v>24297606.449999996</v>
      </c>
      <c r="L4" s="62">
        <f t="shared" si="0"/>
        <v>64244082.86999999</v>
      </c>
      <c r="M4" s="44">
        <f t="shared" si="0"/>
        <v>0.86563869958054118</v>
      </c>
      <c r="N4" s="44">
        <f t="shared" si="0"/>
        <v>0.90937478529162263</v>
      </c>
      <c r="O4" s="44">
        <f t="shared" si="0"/>
        <v>0.90308509083056987</v>
      </c>
      <c r="P4" s="44">
        <f t="shared" si="0"/>
        <v>0.89800688493249825</v>
      </c>
      <c r="Q4" s="45">
        <f t="shared" si="0"/>
        <v>0.89735443942453352</v>
      </c>
    </row>
    <row r="5" spans="2:21" s="2" customFormat="1" x14ac:dyDescent="0.25"/>
    <row r="6" spans="2:21" s="2" customFormat="1" ht="15.75" thickBot="1" x14ac:dyDescent="0.3"/>
    <row r="7" spans="2:21" ht="15.75" thickBot="1" x14ac:dyDescent="0.3">
      <c r="B7" s="33" t="s">
        <v>4339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5"/>
    </row>
    <row r="8" spans="2:21" x14ac:dyDescent="0.25">
      <c r="C8" s="30" t="s">
        <v>4335</v>
      </c>
      <c r="D8" s="30"/>
      <c r="E8" s="30"/>
      <c r="F8" s="30"/>
      <c r="G8" s="31"/>
      <c r="H8" s="30" t="s">
        <v>4336</v>
      </c>
      <c r="I8" s="30"/>
      <c r="J8" s="30"/>
      <c r="K8" s="30"/>
      <c r="L8" s="32"/>
      <c r="M8" s="30" t="s">
        <v>4338</v>
      </c>
      <c r="N8" s="30"/>
      <c r="O8" s="30"/>
      <c r="P8" s="30"/>
      <c r="Q8" s="66"/>
      <c r="R8" s="24" t="s">
        <v>4350</v>
      </c>
      <c r="S8" s="24"/>
      <c r="T8" s="24"/>
      <c r="U8" s="24"/>
    </row>
    <row r="9" spans="2:21" x14ac:dyDescent="0.25">
      <c r="B9" s="26" t="s">
        <v>4330</v>
      </c>
      <c r="C9" s="26" t="s">
        <v>4331</v>
      </c>
      <c r="D9" s="26" t="s">
        <v>4332</v>
      </c>
      <c r="E9" s="26" t="s">
        <v>4333</v>
      </c>
      <c r="F9" s="26" t="s">
        <v>4334</v>
      </c>
      <c r="G9" s="26" t="s">
        <v>4326</v>
      </c>
      <c r="H9" s="26" t="s">
        <v>4331</v>
      </c>
      <c r="I9" s="26" t="s">
        <v>4332</v>
      </c>
      <c r="J9" s="26" t="s">
        <v>4333</v>
      </c>
      <c r="K9" s="26" t="s">
        <v>4334</v>
      </c>
      <c r="L9" s="27" t="s">
        <v>4337</v>
      </c>
      <c r="M9" s="26" t="s">
        <v>4331</v>
      </c>
      <c r="N9" s="26" t="s">
        <v>4332</v>
      </c>
      <c r="O9" s="26" t="s">
        <v>4333</v>
      </c>
      <c r="P9" s="26" t="s">
        <v>4334</v>
      </c>
      <c r="Q9" s="67" t="s">
        <v>4337</v>
      </c>
      <c r="R9" s="26" t="s">
        <v>4331</v>
      </c>
      <c r="S9" s="26" t="s">
        <v>4332</v>
      </c>
      <c r="T9" s="26" t="s">
        <v>4333</v>
      </c>
      <c r="U9" s="26" t="s">
        <v>4334</v>
      </c>
    </row>
    <row r="10" spans="2:21" x14ac:dyDescent="0.25">
      <c r="B10" s="26" t="s">
        <v>4322</v>
      </c>
      <c r="C10" s="28">
        <f>SUMIF(Quotas!C:C,Summary!B10,Quotas!D:D)</f>
        <v>4683173</v>
      </c>
      <c r="D10" s="28">
        <f>SUMIF(Quotas!C:C,Summary!B10,Quotas!E:E)</f>
        <v>8434137</v>
      </c>
      <c r="E10" s="28">
        <f>SUMIF(Quotas!C:C,Summary!B10,Quotas!F:F)</f>
        <v>8518884</v>
      </c>
      <c r="F10" s="28">
        <f>SUMIF(Quotas!C:C,Summary!B10,Quotas!G:G)</f>
        <v>10602583.77</v>
      </c>
      <c r="G10" s="28">
        <f>SUM(C10:F10)</f>
        <v>32238777.77</v>
      </c>
      <c r="H10" s="28">
        <f>SUMIFS(Bookings!G:G,Bookings!F:F,Summary!B10,Bookings!E:E,Summary!$H$9)</f>
        <v>4040285.2300000014</v>
      </c>
      <c r="I10" s="28">
        <f>SUMIFS(Bookings!G:G,Bookings!F:F,Summary!B10,Bookings!E:E,Summary!$I$9)</f>
        <v>7722186.9399999976</v>
      </c>
      <c r="J10" s="28">
        <f>SUMIFS(Bookings!G:G,Bookings!F:F,Summary!B10,Bookings!E:E,Summary!$J$9)</f>
        <v>7115693.8399999989</v>
      </c>
      <c r="K10" s="28">
        <f>SUMIFS(Bookings!G:G,Bookings!F:F,Summary!B10,Bookings!E:E,Summary!$K$9)</f>
        <v>8815555.5699999966</v>
      </c>
      <c r="L10" s="28">
        <f>SUM(H10:K10)</f>
        <v>27693721.579999994</v>
      </c>
      <c r="M10" s="29">
        <f>H10/C10</f>
        <v>0.86272389040507391</v>
      </c>
      <c r="N10" s="29">
        <f t="shared" ref="N10:Q10" si="1">I10/D10</f>
        <v>0.91558708851895543</v>
      </c>
      <c r="O10" s="29">
        <f t="shared" si="1"/>
        <v>0.83528474387020635</v>
      </c>
      <c r="P10" s="29">
        <f t="shared" si="1"/>
        <v>0.83145351748538898</v>
      </c>
      <c r="Q10" s="68">
        <f t="shared" si="1"/>
        <v>0.8590189670828825</v>
      </c>
      <c r="R10" s="25" t="s">
        <v>4349</v>
      </c>
      <c r="S10" s="58">
        <f>I10/H10-1</f>
        <v>0.91129747045111342</v>
      </c>
      <c r="T10" s="58">
        <f t="shared" ref="T10:U14" si="2">J10/I10-1</f>
        <v>-7.8539033658773238E-2</v>
      </c>
      <c r="U10" s="58">
        <f t="shared" si="2"/>
        <v>0.23888910459362855</v>
      </c>
    </row>
    <row r="11" spans="2:21" x14ac:dyDescent="0.25">
      <c r="B11" s="26" t="s">
        <v>4323</v>
      </c>
      <c r="C11" s="28">
        <f>SUMIF(Quotas!C:C,Summary!B11,Quotas!D:D)</f>
        <v>2119282.648</v>
      </c>
      <c r="D11" s="28">
        <f>SUMIF(Quotas!C:C,Summary!B11,Quotas!E:E)</f>
        <v>2062415</v>
      </c>
      <c r="E11" s="28">
        <f>SUMIF(Quotas!C:C,Summary!B11,Quotas!F:F)</f>
        <v>2222480</v>
      </c>
      <c r="F11" s="28">
        <f>SUMIF(Quotas!C:C,Summary!B11,Quotas!G:G)</f>
        <v>2872493</v>
      </c>
      <c r="G11" s="28">
        <f t="shared" ref="G11:G13" si="3">SUM(C11:F11)</f>
        <v>9276670.648</v>
      </c>
      <c r="H11" s="28">
        <f>SUMIFS(Bookings!G:G,Bookings!F:F,Summary!B11,Bookings!E:E,Summary!$H$9)</f>
        <v>1739798.8299999998</v>
      </c>
      <c r="I11" s="28">
        <f>SUMIFS(Bookings!G:G,Bookings!F:F,Summary!B11,Bookings!E:E,Summary!$I$9)</f>
        <v>2252540.64</v>
      </c>
      <c r="J11" s="28">
        <f>SUMIFS(Bookings!G:G,Bookings!F:F,Summary!B11,Bookings!E:E,Summary!$J$9)</f>
        <v>2378908.2600000002</v>
      </c>
      <c r="K11" s="28">
        <f>SUMIFS(Bookings!G:G,Bookings!F:F,Summary!B11,Bookings!E:E,Summary!$K$9)</f>
        <v>3165366.2</v>
      </c>
      <c r="L11" s="28">
        <f t="shared" ref="L11:L13" si="4">SUM(H11:K11)</f>
        <v>9536613.9299999997</v>
      </c>
      <c r="M11" s="29">
        <f t="shared" ref="M11:M13" si="5">H11/C11</f>
        <v>0.82093760907346414</v>
      </c>
      <c r="N11" s="29">
        <f t="shared" ref="N11:N13" si="6">I11/D11</f>
        <v>1.0921859276624735</v>
      </c>
      <c r="O11" s="29">
        <f t="shared" ref="O11:O13" si="7">J11/E11</f>
        <v>1.0703845523919227</v>
      </c>
      <c r="P11" s="29">
        <f t="shared" ref="P11:P13" si="8">K11/F11</f>
        <v>1.1019578463724717</v>
      </c>
      <c r="Q11" s="68">
        <f t="shared" ref="Q11:Q13" si="9">L11/G11</f>
        <v>1.0280211825840817</v>
      </c>
      <c r="R11" s="25" t="s">
        <v>4349</v>
      </c>
      <c r="S11" s="58">
        <f t="shared" ref="S11:S14" si="10">I11/H11-1</f>
        <v>0.29471327440770856</v>
      </c>
      <c r="T11" s="58">
        <f t="shared" si="2"/>
        <v>5.6100039997502682E-2</v>
      </c>
      <c r="U11" s="58">
        <f t="shared" si="2"/>
        <v>0.33059616178725615</v>
      </c>
    </row>
    <row r="12" spans="2:21" x14ac:dyDescent="0.25">
      <c r="B12" s="26" t="s">
        <v>4324</v>
      </c>
      <c r="C12" s="28">
        <f>SUMIF(Quotas!C:C,Summary!B12,Quotas!D:D)</f>
        <v>1895117</v>
      </c>
      <c r="D12" s="28">
        <f>SUMIF(Quotas!C:C,Summary!B12,Quotas!E:E)</f>
        <v>4064488</v>
      </c>
      <c r="E12" s="28">
        <f>SUMIF(Quotas!C:C,Summary!B12,Quotas!F:F)</f>
        <v>4332063</v>
      </c>
      <c r="F12" s="28">
        <f>SUMIF(Quotas!C:C,Summary!B12,Quotas!G:G)</f>
        <v>10247416.417043125</v>
      </c>
      <c r="G12" s="28">
        <f t="shared" si="3"/>
        <v>20539084.417043127</v>
      </c>
      <c r="H12" s="28">
        <f>SUMIFS(Bookings!G:G,Bookings!F:F,Summary!B12,Bookings!E:E,Summary!$H$9)</f>
        <v>1798463.8400000005</v>
      </c>
      <c r="I12" s="28">
        <f>SUMIFS(Bookings!G:G,Bookings!F:F,Summary!B12,Bookings!E:E,Summary!$I$9)</f>
        <v>2949368.3199999994</v>
      </c>
      <c r="J12" s="28">
        <f>SUMIFS(Bookings!G:G,Bookings!F:F,Summary!B12,Bookings!E:E,Summary!$J$9)</f>
        <v>4061438.1700000004</v>
      </c>
      <c r="K12" s="28">
        <f>SUMIFS(Bookings!G:G,Bookings!F:F,Summary!B12,Bookings!E:E,Summary!$K$9)</f>
        <v>8735445.5099999961</v>
      </c>
      <c r="L12" s="28">
        <f t="shared" si="4"/>
        <v>17544715.839999996</v>
      </c>
      <c r="M12" s="29">
        <f t="shared" si="5"/>
        <v>0.94899884281550984</v>
      </c>
      <c r="N12" s="29">
        <f t="shared" si="6"/>
        <v>0.72564325937239804</v>
      </c>
      <c r="O12" s="29">
        <f t="shared" si="7"/>
        <v>0.93752980277525977</v>
      </c>
      <c r="P12" s="29">
        <f t="shared" si="8"/>
        <v>0.85245345309394527</v>
      </c>
      <c r="Q12" s="68">
        <f t="shared" si="9"/>
        <v>0.85421119480095065</v>
      </c>
      <c r="R12" s="25" t="s">
        <v>4349</v>
      </c>
      <c r="S12" s="58">
        <f t="shared" si="10"/>
        <v>0.63993751467363302</v>
      </c>
      <c r="T12" s="58">
        <f t="shared" si="2"/>
        <v>0.37705356854175509</v>
      </c>
      <c r="U12" s="58">
        <f t="shared" si="2"/>
        <v>1.1508256790721982</v>
      </c>
    </row>
    <row r="13" spans="2:21" ht="15.75" thickBot="1" x14ac:dyDescent="0.3">
      <c r="B13" s="37" t="s">
        <v>4325</v>
      </c>
      <c r="C13" s="28">
        <f>SUMIF(Quotas!C:C,Summary!B13,Quotas!D:D)</f>
        <v>1418000.1010499999</v>
      </c>
      <c r="D13" s="28">
        <f>SUMIF(Quotas!C:C,Summary!B13,Quotas!E:E)</f>
        <v>2279344.556175</v>
      </c>
      <c r="E13" s="28">
        <f>SUMIF(Quotas!C:C,Summary!B13,Quotas!F:F)</f>
        <v>2506117</v>
      </c>
      <c r="F13" s="28">
        <f>SUMIF(Quotas!C:C,Summary!B13,Quotas!G:G)</f>
        <v>3334767.5730750002</v>
      </c>
      <c r="G13" s="38">
        <f t="shared" si="3"/>
        <v>9538229.2302999999</v>
      </c>
      <c r="H13" s="38">
        <f>SUMIFS(Bookings!G:G,Bookings!F:F,Summary!B13,Bookings!E:E,Summary!$H$9)</f>
        <v>1177883.3399999999</v>
      </c>
      <c r="I13" s="38">
        <f>SUMIFS(Bookings!G:G,Bookings!F:F,Summary!B13,Bookings!E:E,Summary!$I$9)</f>
        <v>2390125.1900000018</v>
      </c>
      <c r="J13" s="38">
        <f>SUMIFS(Bookings!G:G,Bookings!F:F,Summary!B13,Bookings!E:E,Summary!$J$9)</f>
        <v>2319783.8199999998</v>
      </c>
      <c r="K13" s="38">
        <f>SUMIFS(Bookings!G:G,Bookings!F:F,Summary!B13,Bookings!E:E,Summary!$K$9)</f>
        <v>3581239.17</v>
      </c>
      <c r="L13" s="38">
        <f t="shared" si="4"/>
        <v>9469031.5200000014</v>
      </c>
      <c r="M13" s="39">
        <f t="shared" si="5"/>
        <v>0.83066520173574132</v>
      </c>
      <c r="N13" s="39">
        <f t="shared" si="6"/>
        <v>1.0486019691603381</v>
      </c>
      <c r="O13" s="39">
        <f t="shared" si="7"/>
        <v>0.92564865088102422</v>
      </c>
      <c r="P13" s="39">
        <f t="shared" si="8"/>
        <v>1.0739096778183337</v>
      </c>
      <c r="Q13" s="69">
        <f t="shared" si="9"/>
        <v>0.99274522465027593</v>
      </c>
      <c r="R13" s="25" t="s">
        <v>4349</v>
      </c>
      <c r="S13" s="58">
        <f t="shared" si="10"/>
        <v>1.0291697053801627</v>
      </c>
      <c r="T13" s="58">
        <f t="shared" si="2"/>
        <v>-2.9429993999603776E-2</v>
      </c>
      <c r="U13" s="58">
        <f t="shared" si="2"/>
        <v>0.54378142442600552</v>
      </c>
    </row>
    <row r="14" spans="2:21" ht="15.75" thickBot="1" x14ac:dyDescent="0.3">
      <c r="B14" s="40" t="s">
        <v>4340</v>
      </c>
      <c r="C14" s="43">
        <f>SUM(C10:C13)</f>
        <v>10115572.749050001</v>
      </c>
      <c r="D14" s="43">
        <f t="shared" ref="D14:L14" si="11">SUM(D10:D13)</f>
        <v>16840384.556175001</v>
      </c>
      <c r="E14" s="43">
        <f t="shared" si="11"/>
        <v>17579544</v>
      </c>
      <c r="F14" s="43">
        <f t="shared" si="11"/>
        <v>27057260.760118123</v>
      </c>
      <c r="G14" s="43">
        <f t="shared" si="11"/>
        <v>71592762.065343127</v>
      </c>
      <c r="H14" s="43">
        <f t="shared" si="11"/>
        <v>8756431.2400000021</v>
      </c>
      <c r="I14" s="43">
        <f t="shared" si="11"/>
        <v>15314221.09</v>
      </c>
      <c r="J14" s="43">
        <f t="shared" si="11"/>
        <v>15875824.09</v>
      </c>
      <c r="K14" s="43">
        <f t="shared" si="11"/>
        <v>24297606.449999996</v>
      </c>
      <c r="L14" s="43">
        <f t="shared" si="11"/>
        <v>64244082.86999999</v>
      </c>
      <c r="M14" s="44">
        <f t="shared" ref="M14" si="12">H14/C14</f>
        <v>0.86563869958054118</v>
      </c>
      <c r="N14" s="44">
        <f t="shared" ref="N14" si="13">I14/D14</f>
        <v>0.90937478529162263</v>
      </c>
      <c r="O14" s="44">
        <f t="shared" ref="O14" si="14">J14/E14</f>
        <v>0.90308509083056987</v>
      </c>
      <c r="P14" s="44">
        <f t="shared" ref="P14" si="15">K14/F14</f>
        <v>0.89800688493249825</v>
      </c>
      <c r="Q14" s="70">
        <f t="shared" ref="Q14" si="16">L14/G14</f>
        <v>0.89735443942453352</v>
      </c>
      <c r="R14" s="25" t="s">
        <v>4349</v>
      </c>
      <c r="S14" s="58">
        <f t="shared" si="10"/>
        <v>0.74891124823130517</v>
      </c>
      <c r="T14" s="58">
        <f t="shared" si="2"/>
        <v>3.667199243758601E-2</v>
      </c>
      <c r="U14" s="58">
        <f t="shared" si="2"/>
        <v>0.53047843767082181</v>
      </c>
    </row>
    <row r="16" spans="2:21" ht="15.75" thickBot="1" x14ac:dyDescent="0.3"/>
    <row r="17" spans="1:20" ht="15.75" thickBot="1" x14ac:dyDescent="0.3">
      <c r="B17" s="54" t="s">
        <v>4341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6"/>
    </row>
    <row r="18" spans="1:20" x14ac:dyDescent="0.25">
      <c r="C18" s="51" t="s">
        <v>4335</v>
      </c>
      <c r="D18" s="51"/>
      <c r="E18" s="51"/>
      <c r="F18" s="51"/>
      <c r="G18" s="52"/>
      <c r="H18" s="51" t="s">
        <v>4336</v>
      </c>
      <c r="I18" s="51"/>
      <c r="J18" s="51"/>
      <c r="K18" s="51"/>
      <c r="L18" s="53"/>
      <c r="M18" s="51" t="s">
        <v>4338</v>
      </c>
      <c r="N18" s="51"/>
      <c r="O18" s="51"/>
      <c r="P18" s="51"/>
      <c r="Q18" s="51"/>
    </row>
    <row r="19" spans="1:20" x14ac:dyDescent="0.25">
      <c r="A19" t="s">
        <v>4330</v>
      </c>
      <c r="B19" s="26" t="s">
        <v>0</v>
      </c>
      <c r="C19" s="26" t="s">
        <v>4331</v>
      </c>
      <c r="D19" s="26" t="s">
        <v>4332</v>
      </c>
      <c r="E19" s="26" t="s">
        <v>4333</v>
      </c>
      <c r="F19" s="26" t="s">
        <v>4334</v>
      </c>
      <c r="G19" s="26" t="s">
        <v>4326</v>
      </c>
      <c r="H19" s="26" t="s">
        <v>4331</v>
      </c>
      <c r="I19" s="26" t="s">
        <v>4332</v>
      </c>
      <c r="J19" s="26" t="s">
        <v>4333</v>
      </c>
      <c r="K19" s="26" t="s">
        <v>4334</v>
      </c>
      <c r="L19" s="27" t="s">
        <v>4337</v>
      </c>
      <c r="M19" s="26" t="s">
        <v>4331</v>
      </c>
      <c r="N19" s="26" t="s">
        <v>4332</v>
      </c>
      <c r="O19" s="26" t="s">
        <v>4333</v>
      </c>
      <c r="P19" s="26" t="s">
        <v>4334</v>
      </c>
      <c r="Q19" s="27" t="s">
        <v>4337</v>
      </c>
      <c r="R19" s="27" t="s">
        <v>4342</v>
      </c>
      <c r="S19" s="27" t="s">
        <v>4347</v>
      </c>
      <c r="T19" s="36" t="s">
        <v>4348</v>
      </c>
    </row>
    <row r="20" spans="1:20" x14ac:dyDescent="0.25">
      <c r="A20" t="str">
        <f>VLOOKUP(B20,Quotas!B:C,2,FALSE)</f>
        <v>IN</v>
      </c>
      <c r="B20" s="26" t="s">
        <v>151</v>
      </c>
      <c r="C20" s="28">
        <f>SUMIF(Quotas!B:B,Summary!B20,Quotas!D:D)</f>
        <v>1498873.4879999999</v>
      </c>
      <c r="D20" s="28">
        <f>SUMIF(Quotas!B:B,Summary!B20,Quotas!E:E)</f>
        <v>1275116</v>
      </c>
      <c r="E20" s="28">
        <f>SUMIF(Quotas!B:B,Summary!B20,Quotas!F:F)</f>
        <v>1327062</v>
      </c>
      <c r="F20" s="28">
        <f>SUMIF(Quotas!B:B,Summary!B20,Quotas!G:G)</f>
        <v>1446283</v>
      </c>
      <c r="G20" s="28">
        <f>SUM(C20:F20)</f>
        <v>5547334.4879999999</v>
      </c>
      <c r="H20" s="28">
        <f>SUMIFS(Bookings!G:G,Bookings!C:C,Summary!B20,Bookings!E:E,Summary!$H$19)</f>
        <v>1114969.8599999999</v>
      </c>
      <c r="I20" s="28">
        <f>SUMIFS(Bookings!G:G,Bookings!C:C,Summary!B20,Bookings!E:E,Summary!$I$19)</f>
        <v>1542729.2999999998</v>
      </c>
      <c r="J20" s="28">
        <f>SUMIFS(Bookings!G:G,Bookings!C:C,Summary!B20,Bookings!E:E,Summary!$J$19)</f>
        <v>1471553.8900000001</v>
      </c>
      <c r="K20" s="28">
        <f>SUMIFS(Bookings!G:G,Bookings!C:C,Summary!B20,Bookings!E:E,Summary!$K$19)</f>
        <v>1282607.9000000001</v>
      </c>
      <c r="L20" s="28">
        <f>SUM(H20:K20)</f>
        <v>5411860.9500000002</v>
      </c>
      <c r="M20" s="29">
        <f>H20/C20</f>
        <v>0.74387189374317619</v>
      </c>
      <c r="N20" s="29">
        <f>I20/D20</f>
        <v>1.2098736899231128</v>
      </c>
      <c r="O20" s="29">
        <f>J20/E20</f>
        <v>1.1088810394691433</v>
      </c>
      <c r="P20" s="29">
        <f>K20/F20</f>
        <v>0.8868305165724828</v>
      </c>
      <c r="Q20" s="29">
        <f>L20/G20</f>
        <v>0.97557862460014688</v>
      </c>
      <c r="R20" s="58" t="str">
        <f>VLOOKUP(B20,Quotas!R:S,2,FALSE)</f>
        <v>IN</v>
      </c>
      <c r="S20" s="25">
        <f>COUNTIF(Quotas!B:B,Summary!B20)</f>
        <v>10</v>
      </c>
      <c r="T20" s="23">
        <f>L20/S20</f>
        <v>541186.09499999997</v>
      </c>
    </row>
    <row r="21" spans="1:20" x14ac:dyDescent="0.25">
      <c r="A21" s="2" t="str">
        <f>VLOOKUP(B21,Quotas!B:C,2,FALSE)</f>
        <v>ST</v>
      </c>
      <c r="B21" s="26" t="s">
        <v>152</v>
      </c>
      <c r="C21" s="28">
        <f>SUMIF(Quotas!B:B,Summary!B21,Quotas!D:D)</f>
        <v>152660</v>
      </c>
      <c r="D21" s="28">
        <f>SUMIF(Quotas!B:B,Summary!B21,Quotas!E:E)</f>
        <v>428123</v>
      </c>
      <c r="E21" s="28">
        <f>SUMIF(Quotas!B:B,Summary!B21,Quotas!F:F)</f>
        <v>441727</v>
      </c>
      <c r="F21" s="28">
        <f>SUMIF(Quotas!B:B,Summary!B21,Quotas!G:G)</f>
        <v>802489</v>
      </c>
      <c r="G21" s="28">
        <f>SUM(C21:F21)</f>
        <v>1824999</v>
      </c>
      <c r="H21" s="28">
        <f>SUMIFS(Bookings!G:G,Bookings!C:C,Summary!B21,Bookings!E:E,Summary!$H$19)</f>
        <v>80315.7</v>
      </c>
      <c r="I21" s="28">
        <f>SUMIFS(Bookings!G:G,Bookings!C:C,Summary!B21,Bookings!E:E,Summary!$I$19)</f>
        <v>362056.15000000008</v>
      </c>
      <c r="J21" s="28">
        <f>SUMIFS(Bookings!G:G,Bookings!C:C,Summary!B21,Bookings!E:E,Summary!$J$19)</f>
        <v>476094.13000000012</v>
      </c>
      <c r="K21" s="28">
        <f>SUMIFS(Bookings!G:G,Bookings!C:C,Summary!B21,Bookings!E:E,Summary!$K$19)</f>
        <v>1142247.7900000003</v>
      </c>
      <c r="L21" s="28">
        <f>SUM(H21:K21)</f>
        <v>2060713.7700000005</v>
      </c>
      <c r="M21" s="29">
        <f>H21/C21</f>
        <v>0.52610834534259132</v>
      </c>
      <c r="N21" s="29">
        <f>I21/D21</f>
        <v>0.84568254917395258</v>
      </c>
      <c r="O21" s="29">
        <f>J21/E21</f>
        <v>1.0778017417997996</v>
      </c>
      <c r="P21" s="29">
        <f>K21/F21</f>
        <v>1.4233812426089334</v>
      </c>
      <c r="Q21" s="29">
        <f>L21/G21</f>
        <v>1.129158848854164</v>
      </c>
      <c r="R21" s="58" t="str">
        <f>VLOOKUP(B21,Quotas!R:S,2,FALSE)</f>
        <v>ST</v>
      </c>
      <c r="S21" s="25">
        <f>COUNTIF(Quotas!B:B,Summary!B21)</f>
        <v>6</v>
      </c>
      <c r="T21" s="23">
        <f t="shared" ref="T21:T32" si="17">L21/S21</f>
        <v>343452.2950000001</v>
      </c>
    </row>
    <row r="22" spans="1:20" x14ac:dyDescent="0.25">
      <c r="A22" s="2" t="str">
        <f>VLOOKUP(B22,Quotas!B:C,2,FALSE)</f>
        <v>ST</v>
      </c>
      <c r="B22" s="26" t="s">
        <v>153</v>
      </c>
      <c r="C22" s="28">
        <f>SUMIF(Quotas!B:B,Summary!B22,Quotas!D:D)</f>
        <v>1265340.1010499999</v>
      </c>
      <c r="D22" s="28">
        <f>SUMIF(Quotas!B:B,Summary!B22,Quotas!E:E)</f>
        <v>1851221.556175</v>
      </c>
      <c r="E22" s="28">
        <f>SUMIF(Quotas!B:B,Summary!B22,Quotas!F:F)</f>
        <v>2064390</v>
      </c>
      <c r="F22" s="28">
        <f>SUMIF(Quotas!B:B,Summary!B22,Quotas!G:G)</f>
        <v>2532278.5730750002</v>
      </c>
      <c r="G22" s="28">
        <f>SUM(C22:F22)</f>
        <v>7713230.2302999999</v>
      </c>
      <c r="H22" s="28">
        <f>SUMIFS(Bookings!G:G,Bookings!C:C,Summary!B22,Bookings!E:E,Summary!$H$19)</f>
        <v>1097567.6399999999</v>
      </c>
      <c r="I22" s="28">
        <f>SUMIFS(Bookings!G:G,Bookings!C:C,Summary!B22,Bookings!E:E,Summary!$I$19)</f>
        <v>2028069.04</v>
      </c>
      <c r="J22" s="28">
        <f>SUMIFS(Bookings!G:G,Bookings!C:C,Summary!B22,Bookings!E:E,Summary!$J$19)</f>
        <v>1843689.6899999997</v>
      </c>
      <c r="K22" s="28">
        <f>SUMIFS(Bookings!G:G,Bookings!C:C,Summary!B22,Bookings!E:E,Summary!$K$19)</f>
        <v>2438991.3800000013</v>
      </c>
      <c r="L22" s="28">
        <f>SUM(H22:K22)</f>
        <v>7408317.75</v>
      </c>
      <c r="M22" s="29">
        <f>H22/C22</f>
        <v>0.86740919622259682</v>
      </c>
      <c r="N22" s="29">
        <f>I22/D22</f>
        <v>1.0955301558773995</v>
      </c>
      <c r="O22" s="29">
        <f>J22/E22</f>
        <v>0.89309175591821299</v>
      </c>
      <c r="P22" s="29">
        <f>K22/F22</f>
        <v>0.96316076988254962</v>
      </c>
      <c r="Q22" s="29">
        <f>L22/G22</f>
        <v>0.96046889938508417</v>
      </c>
      <c r="R22" s="58" t="str">
        <f>VLOOKUP(B22,Quotas!R:S,2,FALSE)</f>
        <v>ST</v>
      </c>
      <c r="S22" s="25">
        <f>COUNTIF(Quotas!B:B,Summary!B22)</f>
        <v>13</v>
      </c>
      <c r="T22" s="23">
        <f t="shared" si="17"/>
        <v>569870.59615384613</v>
      </c>
    </row>
    <row r="23" spans="1:20" x14ac:dyDescent="0.25">
      <c r="A23" s="2" t="str">
        <f>VLOOKUP(B23,Quotas!B:C,2,FALSE)</f>
        <v>IN</v>
      </c>
      <c r="B23" s="26" t="s">
        <v>154</v>
      </c>
      <c r="C23" s="28">
        <f>SUMIF(Quotas!B:B,Summary!B23,Quotas!D:D)</f>
        <v>392387.16000000003</v>
      </c>
      <c r="D23" s="28">
        <f>SUMIF(Quotas!B:B,Summary!B23,Quotas!E:E)</f>
        <v>391167</v>
      </c>
      <c r="E23" s="28">
        <f>SUMIF(Quotas!B:B,Summary!B23,Quotas!F:F)</f>
        <v>539768</v>
      </c>
      <c r="F23" s="28">
        <f>SUMIF(Quotas!B:B,Summary!B23,Quotas!G:G)</f>
        <v>766309</v>
      </c>
      <c r="G23" s="28">
        <f>SUM(C23:F23)</f>
        <v>2089631.1600000001</v>
      </c>
      <c r="H23" s="28">
        <f>SUMIFS(Bookings!G:G,Bookings!C:C,Summary!B23,Bookings!E:E,Summary!$H$19)</f>
        <v>318861.51</v>
      </c>
      <c r="I23" s="28">
        <f>SUMIFS(Bookings!G:G,Bookings!C:C,Summary!B23,Bookings!E:E,Summary!$I$19)</f>
        <v>370303.94000000006</v>
      </c>
      <c r="J23" s="28">
        <f>SUMIFS(Bookings!G:G,Bookings!C:C,Summary!B23,Bookings!E:E,Summary!$J$19)</f>
        <v>476429.93999999994</v>
      </c>
      <c r="K23" s="28">
        <f>SUMIFS(Bookings!G:G,Bookings!C:C,Summary!B23,Bookings!E:E,Summary!$K$19)</f>
        <v>828881.87999999989</v>
      </c>
      <c r="L23" s="28">
        <f>SUM(H23:K23)</f>
        <v>1994477.27</v>
      </c>
      <c r="M23" s="29">
        <f>H23/C23</f>
        <v>0.81261963311949348</v>
      </c>
      <c r="N23" s="29">
        <f>I23/D23</f>
        <v>0.94666457037531304</v>
      </c>
      <c r="O23" s="29">
        <f>J23/E23</f>
        <v>0.88265688221606309</v>
      </c>
      <c r="P23" s="29">
        <f>K23/F23</f>
        <v>1.0816548937830561</v>
      </c>
      <c r="Q23" s="29">
        <f>L23/G23</f>
        <v>0.95446378680532307</v>
      </c>
      <c r="R23" s="58" t="str">
        <f>VLOOKUP(B23,Quotas!R:S,2,FALSE)</f>
        <v>IN</v>
      </c>
      <c r="S23" s="25">
        <f>COUNTIF(Quotas!B:B,Summary!B23)</f>
        <v>14</v>
      </c>
      <c r="T23" s="23">
        <f t="shared" si="17"/>
        <v>142462.66214285715</v>
      </c>
    </row>
    <row r="24" spans="1:20" x14ac:dyDescent="0.25">
      <c r="A24" s="2" t="str">
        <f>VLOOKUP(B24,Quotas!B:C,2,FALSE)</f>
        <v>AU</v>
      </c>
      <c r="B24" s="26" t="s">
        <v>155</v>
      </c>
      <c r="C24" s="28">
        <f>SUMIF(Quotas!B:B,Summary!B24,Quotas!D:D)</f>
        <v>1288348</v>
      </c>
      <c r="D24" s="28">
        <f>SUMIF(Quotas!B:B,Summary!B24,Quotas!E:E)</f>
        <v>1516194</v>
      </c>
      <c r="E24" s="28">
        <f>SUMIF(Quotas!B:B,Summary!B24,Quotas!F:F)</f>
        <v>1674313</v>
      </c>
      <c r="F24" s="28">
        <f>SUMIF(Quotas!B:B,Summary!B24,Quotas!G:G)</f>
        <v>1623191.77</v>
      </c>
      <c r="G24" s="28">
        <f>SUM(C24:F24)</f>
        <v>6102046.7699999996</v>
      </c>
      <c r="H24" s="28">
        <f>SUMIFS(Bookings!G:G,Bookings!C:C,Summary!B24,Bookings!E:E,Summary!$H$19)</f>
        <v>1042573.9900000001</v>
      </c>
      <c r="I24" s="28">
        <f>SUMIFS(Bookings!G:G,Bookings!C:C,Summary!B24,Bookings!E:E,Summary!$I$19)</f>
        <v>1398220.8399999999</v>
      </c>
      <c r="J24" s="28">
        <f>SUMIFS(Bookings!G:G,Bookings!C:C,Summary!B24,Bookings!E:E,Summary!$J$19)</f>
        <v>1486006.1800000004</v>
      </c>
      <c r="K24" s="28">
        <f>SUMIFS(Bookings!G:G,Bookings!C:C,Summary!B24,Bookings!E:E,Summary!$K$19)</f>
        <v>1593412.5500000003</v>
      </c>
      <c r="L24" s="28">
        <f>SUM(H24:K24)</f>
        <v>5520213.5600000005</v>
      </c>
      <c r="M24" s="29">
        <f>H24/C24</f>
        <v>0.80923321183406971</v>
      </c>
      <c r="N24" s="29">
        <f>I24/D24</f>
        <v>0.92219124993239643</v>
      </c>
      <c r="O24" s="29">
        <f>J24/E24</f>
        <v>0.88753188919873427</v>
      </c>
      <c r="P24" s="29">
        <f>K24/F24</f>
        <v>0.98165391141676395</v>
      </c>
      <c r="Q24" s="29">
        <f>L24/G24</f>
        <v>0.90464950008896783</v>
      </c>
      <c r="R24" s="58" t="str">
        <f>VLOOKUP(B24,Quotas!R:S,2,FALSE)</f>
        <v>AU</v>
      </c>
      <c r="S24" s="25">
        <f>COUNTIF(Quotas!B:B,Summary!B24)</f>
        <v>11</v>
      </c>
      <c r="T24" s="23">
        <f t="shared" si="17"/>
        <v>501837.59636363643</v>
      </c>
    </row>
    <row r="25" spans="1:20" s="18" customFormat="1" x14ac:dyDescent="0.25">
      <c r="A25" s="18" t="str">
        <f>VLOOKUP(B25,Quotas!B:C,2,FALSE)</f>
        <v>SE</v>
      </c>
      <c r="B25" s="26" t="s">
        <v>156</v>
      </c>
      <c r="C25" s="49">
        <f>SUMIF(Quotas!B:B,Summary!B25,Quotas!D:D)</f>
        <v>572708</v>
      </c>
      <c r="D25" s="49">
        <f>SUMIF(Quotas!B:B,Summary!B25,Quotas!E:E)</f>
        <v>2189144</v>
      </c>
      <c r="E25" s="49">
        <f>SUMIF(Quotas!B:B,Summary!B25,Quotas!F:F)</f>
        <v>1976984</v>
      </c>
      <c r="F25" s="49">
        <f>SUMIF(Quotas!B:B,Summary!B25,Quotas!G:G)</f>
        <v>6861408.267043124</v>
      </c>
      <c r="G25" s="49">
        <f>SUM(C25:F25)</f>
        <v>11600244.267043125</v>
      </c>
      <c r="H25" s="49">
        <f>SUMIFS(Bookings!G:G,Bookings!C:C,Summary!B25,Bookings!E:E,Summary!$H$19)</f>
        <v>441612.14</v>
      </c>
      <c r="I25" s="49">
        <f>SUMIFS(Bookings!G:G,Bookings!C:C,Summary!B25,Bookings!E:E,Summary!$I$19)</f>
        <v>1375258.31</v>
      </c>
      <c r="J25" s="49">
        <f>SUMIFS(Bookings!G:G,Bookings!C:C,Summary!B25,Bookings!E:E,Summary!$J$19)</f>
        <v>1876995.6999999997</v>
      </c>
      <c r="K25" s="49">
        <f>SUMIFS(Bookings!G:G,Bookings!C:C,Summary!B25,Bookings!E:E,Summary!$K$19)</f>
        <v>5322337.0299999984</v>
      </c>
      <c r="L25" s="49">
        <f>SUM(H25:K25)</f>
        <v>9016203.1799999978</v>
      </c>
      <c r="M25" s="50">
        <f>H25/C25</f>
        <v>0.77109476382379849</v>
      </c>
      <c r="N25" s="50">
        <f>I25/D25</f>
        <v>0.62821738085754064</v>
      </c>
      <c r="O25" s="50">
        <f>J25/E25</f>
        <v>0.94942381931264985</v>
      </c>
      <c r="P25" s="50">
        <f>K25/F25</f>
        <v>0.77569163980000599</v>
      </c>
      <c r="Q25" s="50">
        <f>L25/G25</f>
        <v>0.77724252804016225</v>
      </c>
      <c r="R25" s="65" t="str">
        <f>VLOOKUP(B25,Quotas!R:S,2,FALSE)</f>
        <v>SE</v>
      </c>
      <c r="S25" s="25">
        <f>COUNTIF(Quotas!B:B,Summary!B25)</f>
        <v>14</v>
      </c>
      <c r="T25" s="23">
        <f t="shared" si="17"/>
        <v>644014.51285714272</v>
      </c>
    </row>
    <row r="26" spans="1:20" x14ac:dyDescent="0.25">
      <c r="A26" s="2" t="str">
        <f>VLOOKUP(B26,Quotas!B:C,2,FALSE)</f>
        <v>AU</v>
      </c>
      <c r="B26" s="26" t="s">
        <v>144</v>
      </c>
      <c r="C26" s="28">
        <f>SUMIF(Quotas!B:B,Summary!B26,Quotas!D:D)</f>
        <v>765400</v>
      </c>
      <c r="D26" s="28">
        <f>SUMIF(Quotas!B:B,Summary!B26,Quotas!E:E)</f>
        <v>1016880</v>
      </c>
      <c r="E26" s="28">
        <f>SUMIF(Quotas!B:B,Summary!B26,Quotas!F:F)</f>
        <v>1293960</v>
      </c>
      <c r="F26" s="28">
        <f>SUMIF(Quotas!B:B,Summary!B26,Quotas!G:G)</f>
        <v>1780300</v>
      </c>
      <c r="G26" s="28">
        <f>SUM(C26:F26)</f>
        <v>4856540</v>
      </c>
      <c r="H26" s="28">
        <f>SUMIFS(Bookings!G:G,Bookings!C:C,Summary!B26,Bookings!E:E,Summary!$H$19)</f>
        <v>615927.42000000016</v>
      </c>
      <c r="I26" s="28">
        <f>SUMIFS(Bookings!G:G,Bookings!C:C,Summary!B26,Bookings!E:E,Summary!$I$19)</f>
        <v>1334275.76</v>
      </c>
      <c r="J26" s="28">
        <f>SUMIFS(Bookings!G:G,Bookings!C:C,Summary!B26,Bookings!E:E,Summary!$J$19)</f>
        <v>961324.92000000051</v>
      </c>
      <c r="K26" s="28">
        <f>SUMIFS(Bookings!G:G,Bookings!C:C,Summary!B26,Bookings!E:E,Summary!$K$19)</f>
        <v>1224884.5700000005</v>
      </c>
      <c r="L26" s="28">
        <f>SUM(H26:K26)</f>
        <v>4136412.6700000009</v>
      </c>
      <c r="M26" s="29">
        <f>H26/C26</f>
        <v>0.80471311732427508</v>
      </c>
      <c r="N26" s="29">
        <f>I26/D26</f>
        <v>1.3121270553064275</v>
      </c>
      <c r="O26" s="29">
        <f>J26/E26</f>
        <v>0.74293248632106135</v>
      </c>
      <c r="P26" s="29">
        <f>K26/F26</f>
        <v>0.68802144020670708</v>
      </c>
      <c r="Q26" s="29">
        <f>L26/G26</f>
        <v>0.85172008672841171</v>
      </c>
      <c r="R26" s="58" t="str">
        <f>VLOOKUP(B26,Quotas!R:S,2,FALSE)</f>
        <v>AU</v>
      </c>
      <c r="S26" s="25">
        <f>COUNTIF(Quotas!B:B,Summary!B26)</f>
        <v>11</v>
      </c>
      <c r="T26" s="23">
        <f t="shared" si="17"/>
        <v>376037.51545454556</v>
      </c>
    </row>
    <row r="27" spans="1:20" x14ac:dyDescent="0.25">
      <c r="A27" s="2" t="str">
        <f>VLOOKUP(B27,Quotas!B:C,2,FALSE)</f>
        <v>SE</v>
      </c>
      <c r="B27" s="26" t="s">
        <v>145</v>
      </c>
      <c r="C27" s="28">
        <f>SUMIF(Quotas!B:B,Summary!B27,Quotas!D:D)</f>
        <v>176000</v>
      </c>
      <c r="D27" s="28">
        <f>SUMIF(Quotas!B:B,Summary!B27,Quotas!E:E)</f>
        <v>330000</v>
      </c>
      <c r="E27" s="28">
        <f>SUMIF(Quotas!B:B,Summary!B27,Quotas!F:F)</f>
        <v>401500</v>
      </c>
      <c r="F27" s="28">
        <f>SUMIF(Quotas!B:B,Summary!B27,Quotas!G:G)</f>
        <v>609651.15</v>
      </c>
      <c r="G27" s="28">
        <f>SUM(C27:F27)</f>
        <v>1517151.15</v>
      </c>
      <c r="H27" s="28">
        <f>SUMIFS(Bookings!G:G,Bookings!C:C,Summary!B27,Bookings!E:E,Summary!$H$19)</f>
        <v>128620</v>
      </c>
      <c r="I27" s="28">
        <f>SUMIFS(Bookings!G:G,Bookings!C:C,Summary!B27,Bookings!E:E,Summary!$I$19)</f>
        <v>305583.28000000003</v>
      </c>
      <c r="J27" s="28">
        <f>SUMIFS(Bookings!G:G,Bookings!C:C,Summary!B27,Bookings!E:E,Summary!$J$19)</f>
        <v>321357.66000000003</v>
      </c>
      <c r="K27" s="28">
        <f>SUMIFS(Bookings!G:G,Bookings!C:C,Summary!B27,Bookings!E:E,Summary!$K$19)</f>
        <v>660260.11</v>
      </c>
      <c r="L27" s="28">
        <f>SUM(H27:K27)</f>
        <v>1415821.05</v>
      </c>
      <c r="M27" s="29">
        <f>H27/C27</f>
        <v>0.73079545454545458</v>
      </c>
      <c r="N27" s="29">
        <f>I27/D27</f>
        <v>0.9260099393939395</v>
      </c>
      <c r="O27" s="29">
        <f>J27/E27</f>
        <v>0.8003926774595268</v>
      </c>
      <c r="P27" s="29">
        <f>K27/F27</f>
        <v>1.0830129820964005</v>
      </c>
      <c r="Q27" s="29">
        <f>L27/G27</f>
        <v>0.93321028033363729</v>
      </c>
      <c r="R27" s="58" t="str">
        <f>VLOOKUP(B27,Quotas!R:S,2,FALSE)</f>
        <v>SE</v>
      </c>
      <c r="S27" s="25">
        <f>COUNTIF(Quotas!B:B,Summary!B27)</f>
        <v>5</v>
      </c>
      <c r="T27" s="23">
        <f t="shared" si="17"/>
        <v>283164.21000000002</v>
      </c>
    </row>
    <row r="28" spans="1:20" x14ac:dyDescent="0.25">
      <c r="A28" s="2" t="str">
        <f>VLOOKUP(B28,Quotas!B:C,2,FALSE)</f>
        <v>IN</v>
      </c>
      <c r="B28" s="26" t="s">
        <v>146</v>
      </c>
      <c r="C28" s="28">
        <f>SUMIF(Quotas!B:B,Summary!B28,Quotas!D:D)</f>
        <v>228022</v>
      </c>
      <c r="D28" s="28">
        <f>SUMIF(Quotas!B:B,Summary!B28,Quotas!E:E)</f>
        <v>396132</v>
      </c>
      <c r="E28" s="28">
        <f>SUMIF(Quotas!B:B,Summary!B28,Quotas!F:F)</f>
        <v>355650</v>
      </c>
      <c r="F28" s="28">
        <f>SUMIF(Quotas!B:B,Summary!B28,Quotas!G:G)</f>
        <v>659901</v>
      </c>
      <c r="G28" s="28">
        <f>SUM(C28:F28)</f>
        <v>1639705</v>
      </c>
      <c r="H28" s="28">
        <f>SUMIFS(Bookings!G:G,Bookings!C:C,Summary!B28,Bookings!E:E,Summary!$H$19)</f>
        <v>305967.45999999996</v>
      </c>
      <c r="I28" s="28">
        <f>SUMIFS(Bookings!G:G,Bookings!C:C,Summary!B28,Bookings!E:E,Summary!$I$19)</f>
        <v>339507.4</v>
      </c>
      <c r="J28" s="28">
        <f>SUMIFS(Bookings!G:G,Bookings!C:C,Summary!B28,Bookings!E:E,Summary!$J$19)</f>
        <v>430924.42999999993</v>
      </c>
      <c r="K28" s="28">
        <f>SUMIFS(Bookings!G:G,Bookings!C:C,Summary!B28,Bookings!E:E,Summary!$K$19)</f>
        <v>1053876.42</v>
      </c>
      <c r="L28" s="28">
        <f>SUM(H28:K28)</f>
        <v>2130275.71</v>
      </c>
      <c r="M28" s="29">
        <f>H28/C28</f>
        <v>1.3418330687389812</v>
      </c>
      <c r="N28" s="29">
        <f>I28/D28</f>
        <v>0.85705623378065898</v>
      </c>
      <c r="O28" s="29">
        <f>J28/E28</f>
        <v>1.2116531140165892</v>
      </c>
      <c r="P28" s="29">
        <f>K28/F28</f>
        <v>1.5970220078466315</v>
      </c>
      <c r="Q28" s="29">
        <f>L28/G28</f>
        <v>1.2991822980353174</v>
      </c>
      <c r="R28" s="58" t="str">
        <f>VLOOKUP(B28,Quotas!R:S,2,FALSE)</f>
        <v>IN</v>
      </c>
      <c r="S28" s="25">
        <f>COUNTIF(Quotas!B:B,Summary!B28)</f>
        <v>8</v>
      </c>
      <c r="T28" s="23">
        <f t="shared" si="17"/>
        <v>266284.46375</v>
      </c>
    </row>
    <row r="29" spans="1:20" x14ac:dyDescent="0.25">
      <c r="A29" s="2" t="str">
        <f>VLOOKUP(B29,Quotas!B:C,2,FALSE)</f>
        <v>SE</v>
      </c>
      <c r="B29" s="26" t="s">
        <v>147</v>
      </c>
      <c r="C29" s="28">
        <f>SUMIF(Quotas!B:B,Summary!B29,Quotas!D:D)</f>
        <v>1146409</v>
      </c>
      <c r="D29" s="28">
        <f>SUMIF(Quotas!B:B,Summary!B29,Quotas!E:E)</f>
        <v>1545344</v>
      </c>
      <c r="E29" s="28">
        <f>SUMIF(Quotas!B:B,Summary!B29,Quotas!F:F)</f>
        <v>1953579</v>
      </c>
      <c r="F29" s="28">
        <f>SUMIF(Quotas!B:B,Summary!B29,Quotas!G:G)</f>
        <v>2776357</v>
      </c>
      <c r="G29" s="28">
        <f>SUM(C29:F29)</f>
        <v>7421689</v>
      </c>
      <c r="H29" s="28">
        <f>SUMIFS(Bookings!G:G,Bookings!C:C,Summary!B29,Bookings!E:E,Summary!$H$19)</f>
        <v>1228231.7</v>
      </c>
      <c r="I29" s="28">
        <f>SUMIFS(Bookings!G:G,Bookings!C:C,Summary!B29,Bookings!E:E,Summary!$I$19)</f>
        <v>1268526.7299999997</v>
      </c>
      <c r="J29" s="28">
        <f>SUMIFS(Bookings!G:G,Bookings!C:C,Summary!B29,Bookings!E:E,Summary!$J$19)</f>
        <v>1863084.8099999996</v>
      </c>
      <c r="K29" s="28">
        <f>SUMIFS(Bookings!G:G,Bookings!C:C,Summary!B29,Bookings!E:E,Summary!$K$19)</f>
        <v>2752848.3699999996</v>
      </c>
      <c r="L29" s="28">
        <f>SUM(H29:K29)</f>
        <v>7112691.6099999994</v>
      </c>
      <c r="M29" s="29">
        <f>H29/C29</f>
        <v>1.0713730440008757</v>
      </c>
      <c r="N29" s="29">
        <f>I29/D29</f>
        <v>0.82087012988693764</v>
      </c>
      <c r="O29" s="29">
        <f>J29/E29</f>
        <v>0.95367774223617252</v>
      </c>
      <c r="P29" s="29">
        <f>K29/F29</f>
        <v>0.99153256227495223</v>
      </c>
      <c r="Q29" s="29">
        <f>L29/G29</f>
        <v>0.95836562405134451</v>
      </c>
      <c r="R29" s="58" t="str">
        <f>VLOOKUP(B29,Quotas!R:S,2,FALSE)</f>
        <v>SE</v>
      </c>
      <c r="S29" s="25">
        <f>COUNTIF(Quotas!B:B,Summary!B29)</f>
        <v>19</v>
      </c>
      <c r="T29" s="23">
        <f t="shared" si="17"/>
        <v>374352.18999999994</v>
      </c>
    </row>
    <row r="30" spans="1:20" s="18" customFormat="1" x14ac:dyDescent="0.25">
      <c r="A30" s="18" t="str">
        <f>VLOOKUP(B30,Quotas!B:C,2,FALSE)</f>
        <v>AU</v>
      </c>
      <c r="B30" s="26" t="s">
        <v>148</v>
      </c>
      <c r="C30" s="49">
        <f>SUMIF(Quotas!B:B,Summary!B30,Quotas!D:D)</f>
        <v>1147825</v>
      </c>
      <c r="D30" s="49">
        <f>SUMIF(Quotas!B:B,Summary!B30,Quotas!E:E)</f>
        <v>3455552</v>
      </c>
      <c r="E30" s="49">
        <f>SUMIF(Quotas!B:B,Summary!B30,Quotas!F:F)</f>
        <v>2734691</v>
      </c>
      <c r="F30" s="49">
        <f>SUMIF(Quotas!B:B,Summary!B30,Quotas!G:G)</f>
        <v>3275192</v>
      </c>
      <c r="G30" s="49">
        <f>SUM(C30:F30)</f>
        <v>10613260</v>
      </c>
      <c r="H30" s="49">
        <f>SUMIFS(Bookings!G:G,Bookings!C:C,Summary!B30,Bookings!E:E,Summary!$H$19)</f>
        <v>1367917.7700000005</v>
      </c>
      <c r="I30" s="49">
        <f>SUMIFS(Bookings!G:G,Bookings!C:C,Summary!B30,Bookings!E:E,Summary!$I$19)</f>
        <v>3164078.34</v>
      </c>
      <c r="J30" s="49">
        <f>SUMIFS(Bookings!G:G,Bookings!C:C,Summary!B30,Bookings!E:E,Summary!$J$19)</f>
        <v>2538259.3699999992</v>
      </c>
      <c r="K30" s="49">
        <f>SUMIFS(Bookings!G:G,Bookings!C:C,Summary!B30,Bookings!E:E,Summary!$K$19)</f>
        <v>3747554.19</v>
      </c>
      <c r="L30" s="49">
        <f>SUM(H30:K30)</f>
        <v>10817809.67</v>
      </c>
      <c r="M30" s="50">
        <f>H30/C30</f>
        <v>1.1917476705943855</v>
      </c>
      <c r="N30" s="50">
        <f>I30/D30</f>
        <v>0.91565062253440255</v>
      </c>
      <c r="O30" s="50">
        <f>J30/E30</f>
        <v>0.92817044777636637</v>
      </c>
      <c r="P30" s="50">
        <f>K30/F30</f>
        <v>1.144224274485282</v>
      </c>
      <c r="Q30" s="50">
        <f>L30/G30</f>
        <v>1.0192730292106289</v>
      </c>
      <c r="R30" s="65" t="str">
        <f>VLOOKUP(B30,Quotas!R:S,2,FALSE)</f>
        <v>AU</v>
      </c>
      <c r="S30" s="25">
        <f>COUNTIF(Quotas!B:B,Summary!B30)</f>
        <v>10</v>
      </c>
      <c r="T30" s="23">
        <f t="shared" si="17"/>
        <v>1081780.9669999999</v>
      </c>
    </row>
    <row r="31" spans="1:20" x14ac:dyDescent="0.25">
      <c r="A31" s="2" t="str">
        <f>VLOOKUP(B31,Quotas!B:C,2,FALSE)</f>
        <v>AU</v>
      </c>
      <c r="B31" s="26" t="s">
        <v>149</v>
      </c>
      <c r="C31" s="28">
        <f>SUMIF(Quotas!B:B,Summary!B31,Quotas!D:D)</f>
        <v>698933</v>
      </c>
      <c r="D31" s="28">
        <f>SUMIF(Quotas!B:B,Summary!B31,Quotas!E:E)</f>
        <v>1015538</v>
      </c>
      <c r="E31" s="28">
        <f>SUMIF(Quotas!B:B,Summary!B31,Quotas!F:F)</f>
        <v>1359480</v>
      </c>
      <c r="F31" s="28">
        <f>SUMIF(Quotas!B:B,Summary!B31,Quotas!G:G)</f>
        <v>1946100</v>
      </c>
      <c r="G31" s="28">
        <f>SUM(C31:F31)</f>
        <v>5020051</v>
      </c>
      <c r="H31" s="28">
        <f>SUMIFS(Bookings!G:G,Bookings!C:C,Summary!B31,Bookings!E:E,Summary!$H$19)</f>
        <v>380165.97000000003</v>
      </c>
      <c r="I31" s="28">
        <f>SUMIFS(Bookings!G:G,Bookings!C:C,Summary!B31,Bookings!E:E,Summary!$I$19)</f>
        <v>741968.32</v>
      </c>
      <c r="J31" s="28">
        <f>SUMIFS(Bookings!G:G,Bookings!C:C,Summary!B31,Bookings!E:E,Summary!$J$19)</f>
        <v>698126.26000000013</v>
      </c>
      <c r="K31" s="28">
        <f>SUMIFS(Bookings!G:G,Bookings!C:C,Summary!B31,Bookings!E:E,Summary!$K$19)</f>
        <v>906329.48</v>
      </c>
      <c r="L31" s="28">
        <f>SUM(H31:K31)</f>
        <v>2726590.0300000003</v>
      </c>
      <c r="M31" s="29">
        <f>H31/C31</f>
        <v>0.54392333743005417</v>
      </c>
      <c r="N31" s="29">
        <f>I31/D31</f>
        <v>0.73061600846054009</v>
      </c>
      <c r="O31" s="29">
        <f>J31/E31</f>
        <v>0.5135244799482156</v>
      </c>
      <c r="P31" s="29">
        <f>K31/F31</f>
        <v>0.46571578027850574</v>
      </c>
      <c r="Q31" s="29">
        <f>L31/G31</f>
        <v>0.54313990634756504</v>
      </c>
      <c r="R31" s="58" t="str">
        <f>VLOOKUP(B31,Quotas!R:S,2,FALSE)</f>
        <v>AU</v>
      </c>
      <c r="S31" s="25">
        <f>COUNTIF(Quotas!B:B,Summary!B31)</f>
        <v>9</v>
      </c>
      <c r="T31" s="23">
        <f t="shared" si="17"/>
        <v>302954.44777777779</v>
      </c>
    </row>
    <row r="32" spans="1:20" ht="15.75" thickBot="1" x14ac:dyDescent="0.3">
      <c r="A32" s="2" t="str">
        <f>VLOOKUP(B32,Quotas!B:C,2,FALSE)</f>
        <v>AU</v>
      </c>
      <c r="B32" s="37" t="s">
        <v>150</v>
      </c>
      <c r="C32" s="38">
        <f>SUMIF(Quotas!B:B,Summary!B32,Quotas!D:D)</f>
        <v>782667</v>
      </c>
      <c r="D32" s="38">
        <f>SUMIF(Quotas!B:B,Summary!B32,Quotas!E:E)</f>
        <v>1429973</v>
      </c>
      <c r="E32" s="38">
        <f>SUMIF(Quotas!B:B,Summary!B32,Quotas!F:F)</f>
        <v>1456440</v>
      </c>
      <c r="F32" s="38">
        <f>SUMIF(Quotas!B:B,Summary!B32,Quotas!G:G)</f>
        <v>1977800</v>
      </c>
      <c r="G32" s="38">
        <f>SUM(C32:F32)</f>
        <v>5646880</v>
      </c>
      <c r="H32" s="38">
        <f>SUMIFS(Bookings!G:G,Bookings!C:C,Summary!B32,Bookings!E:E,Summary!$H$19)</f>
        <v>633700.08000000019</v>
      </c>
      <c r="I32" s="38">
        <f>SUMIFS(Bookings!G:G,Bookings!C:C,Summary!B32,Bookings!E:E,Summary!$I$19)</f>
        <v>1083643.6800000002</v>
      </c>
      <c r="J32" s="38">
        <f>SUMIFS(Bookings!G:G,Bookings!C:C,Summary!B32,Bookings!E:E,Summary!$J$19)</f>
        <v>1431977.1099999994</v>
      </c>
      <c r="K32" s="38">
        <f>SUMIFS(Bookings!G:G,Bookings!C:C,Summary!B32,Bookings!E:E,Summary!$K$19)</f>
        <v>1343374.7800000005</v>
      </c>
      <c r="L32" s="38">
        <f>SUM(H32:K32)</f>
        <v>4492695.6500000004</v>
      </c>
      <c r="M32" s="39">
        <f>H32/C32</f>
        <v>0.80966755976679761</v>
      </c>
      <c r="N32" s="39">
        <f>I32/D32</f>
        <v>0.7578070914625662</v>
      </c>
      <c r="O32" s="39">
        <f>J32/E32</f>
        <v>0.98320364038340025</v>
      </c>
      <c r="P32" s="39">
        <f>K32/F32</f>
        <v>0.67922680756396026</v>
      </c>
      <c r="Q32" s="39">
        <f>L32/G32</f>
        <v>0.79560671556682638</v>
      </c>
      <c r="R32" s="58" t="str">
        <f>VLOOKUP(B32,Quotas!R:S,2,FALSE)</f>
        <v>AU</v>
      </c>
      <c r="S32" s="25">
        <f>COUNTIF(Quotas!B:B,Summary!B32)</f>
        <v>11</v>
      </c>
      <c r="T32" s="23">
        <f t="shared" si="17"/>
        <v>408426.87727272732</v>
      </c>
    </row>
    <row r="33" spans="1:19" ht="15.75" thickBot="1" x14ac:dyDescent="0.3">
      <c r="A33" s="2"/>
      <c r="B33" s="61" t="s">
        <v>4340</v>
      </c>
      <c r="C33" s="64">
        <f>SUM(C20:C32)</f>
        <v>10115572.749049999</v>
      </c>
      <c r="D33" s="64">
        <f>SUM(D20:D32)</f>
        <v>16840384.556175001</v>
      </c>
      <c r="E33" s="64">
        <f>SUM(E20:E32)</f>
        <v>17579544</v>
      </c>
      <c r="F33" s="64">
        <f>SUM(F20:F32)</f>
        <v>27057260.760118127</v>
      </c>
      <c r="G33" s="64">
        <f>SUM(G20:G32)</f>
        <v>71592762.065343112</v>
      </c>
      <c r="H33" s="64">
        <f>SUM(H20:H32)</f>
        <v>8756431.2400000021</v>
      </c>
      <c r="I33" s="64">
        <f>SUM(I20:I32)</f>
        <v>15314221.09</v>
      </c>
      <c r="J33" s="64">
        <f>SUM(J20:J32)</f>
        <v>15875824.09</v>
      </c>
      <c r="K33" s="64">
        <f>SUM(K20:K32)</f>
        <v>24297606.450000003</v>
      </c>
      <c r="L33" s="64">
        <f>SUM(L20:L32)</f>
        <v>64244082.870000005</v>
      </c>
      <c r="M33" s="41">
        <f>H33/C33</f>
        <v>0.86563869958054129</v>
      </c>
      <c r="N33" s="41">
        <f>I33/D33</f>
        <v>0.90937478529162263</v>
      </c>
      <c r="O33" s="41">
        <f>J33/E33</f>
        <v>0.90308509083056987</v>
      </c>
      <c r="P33" s="41">
        <f>K33/F33</f>
        <v>0.89800688493249836</v>
      </c>
      <c r="Q33" s="42">
        <f>L33/G33</f>
        <v>0.89735443942453397</v>
      </c>
      <c r="R33" s="63"/>
    </row>
    <row r="37" spans="1:19" ht="15.75" thickBot="1" x14ac:dyDescent="0.3"/>
    <row r="38" spans="1:19" ht="15.75" thickBot="1" x14ac:dyDescent="0.3">
      <c r="B38" s="33" t="s">
        <v>4343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5"/>
    </row>
    <row r="39" spans="1:19" x14ac:dyDescent="0.25">
      <c r="B39" s="32"/>
      <c r="C39" s="30" t="s">
        <v>4335</v>
      </c>
      <c r="D39" s="30"/>
      <c r="E39" s="30"/>
      <c r="F39" s="30"/>
      <c r="G39" s="31"/>
      <c r="H39" s="30" t="s">
        <v>4336</v>
      </c>
      <c r="I39" s="30"/>
      <c r="J39" s="30"/>
      <c r="K39" s="30"/>
      <c r="L39" s="32"/>
      <c r="M39" s="30" t="s">
        <v>4338</v>
      </c>
      <c r="N39" s="30"/>
      <c r="O39" s="30"/>
      <c r="P39" s="30"/>
      <c r="Q39" s="30"/>
    </row>
    <row r="40" spans="1:19" x14ac:dyDescent="0.25">
      <c r="A40" s="26" t="s">
        <v>0</v>
      </c>
      <c r="B40" s="26" t="s">
        <v>2</v>
      </c>
      <c r="C40" s="26" t="s">
        <v>4331</v>
      </c>
      <c r="D40" s="26" t="s">
        <v>4332</v>
      </c>
      <c r="E40" s="26" t="s">
        <v>4333</v>
      </c>
      <c r="F40" s="26" t="s">
        <v>4334</v>
      </c>
      <c r="G40" s="26" t="s">
        <v>4326</v>
      </c>
      <c r="H40" s="26" t="s">
        <v>4331</v>
      </c>
      <c r="I40" s="26" t="s">
        <v>4332</v>
      </c>
      <c r="J40" s="26" t="s">
        <v>4333</v>
      </c>
      <c r="K40" s="26" t="s">
        <v>4334</v>
      </c>
      <c r="L40" s="27" t="s">
        <v>4337</v>
      </c>
      <c r="M40" s="26" t="s">
        <v>4331</v>
      </c>
      <c r="N40" s="26" t="s">
        <v>4332</v>
      </c>
      <c r="O40" s="26" t="s">
        <v>4333</v>
      </c>
      <c r="P40" s="26" t="s">
        <v>4334</v>
      </c>
      <c r="Q40" s="27" t="s">
        <v>4337</v>
      </c>
      <c r="R40" s="36" t="s">
        <v>4345</v>
      </c>
      <c r="S40" s="36" t="s">
        <v>4344</v>
      </c>
    </row>
    <row r="41" spans="1:19" x14ac:dyDescent="0.25">
      <c r="A41" s="26" t="str">
        <f>VLOOKUP(B41,Quotas!A:B,2,FALSE)</f>
        <v>Manager 2</v>
      </c>
      <c r="B41" s="26" t="s">
        <v>3</v>
      </c>
      <c r="C41" s="28">
        <f>SUMIF(Quotas!A:A,Summary!B41,Quotas!D:D)</f>
        <v>128800</v>
      </c>
      <c r="D41" s="28">
        <f>SUMIF(Quotas!A:A,Summary!B41,Quotas!E:E)</f>
        <v>167440</v>
      </c>
      <c r="E41" s="28">
        <f>SUMIF(Quotas!A:A,Summary!B41,Quotas!F:F)</f>
        <v>154560</v>
      </c>
      <c r="F41" s="28">
        <f>SUMIF(Quotas!A:A,Summary!B41,Quotas!G:G)</f>
        <v>193200</v>
      </c>
      <c r="G41" s="59">
        <f>SUM(C41:F41)</f>
        <v>644000</v>
      </c>
      <c r="H41" s="28">
        <f>SUMIFS(Bookings!G:G,Bookings!D:D,Summary!B41,Bookings!E:E,Summary!$H$40)</f>
        <v>81487.320000000007</v>
      </c>
      <c r="I41" s="28">
        <f>SUMIFS(Bookings!G:G,Bookings!D:D,Summary!B41,Bookings!E:E,Summary!$I$40)</f>
        <v>197115.39</v>
      </c>
      <c r="J41" s="28">
        <f>SUMIFS(Bookings!G:G,Bookings!D:D,Summary!B41,Bookings!E:E,Summary!$J$40)</f>
        <v>29617.769999999997</v>
      </c>
      <c r="K41" s="28">
        <f>SUMIFS(Bookings!G:G,Bookings!D:D,Summary!B41,Bookings!E:E,Summary!$K$40)</f>
        <v>88338.1</v>
      </c>
      <c r="L41" s="28">
        <f>SUM(H41:K41)</f>
        <v>396558.58000000007</v>
      </c>
      <c r="M41" s="29">
        <f>IFERROR(H41/C41,"-")</f>
        <v>0.63266552795031061</v>
      </c>
      <c r="N41" s="29">
        <f>IFERROR(I41/D41,"-")</f>
        <v>1.1772299928332537</v>
      </c>
      <c r="O41" s="29">
        <f>IFERROR(J41/E41,"-")</f>
        <v>0.19162635869565214</v>
      </c>
      <c r="P41" s="29">
        <f>IFERROR(K41/F41,"-")</f>
        <v>0.45723654244306422</v>
      </c>
      <c r="Q41" s="29">
        <f>IFERROR(L41/G41,"-")</f>
        <v>0.61577419254658394</v>
      </c>
      <c r="R41" s="57" t="str">
        <f>IFERROR(VLOOKUP(B41,Bookings!D:F,3,FALSE),"-")</f>
        <v>AU</v>
      </c>
      <c r="S41" s="57" t="str">
        <f>VLOOKUP(B41,Quotas!A:C,3,FALSE)</f>
        <v>AU</v>
      </c>
    </row>
    <row r="42" spans="1:19" x14ac:dyDescent="0.25">
      <c r="A42" s="26" t="str">
        <f>VLOOKUP(B42,Quotas!A:B,2,FALSE)</f>
        <v>Manager 2</v>
      </c>
      <c r="B42" s="26" t="s">
        <v>12</v>
      </c>
      <c r="C42" s="28">
        <f>SUMIF(Quotas!A:A,Summary!B42,Quotas!D:D)</f>
        <v>0</v>
      </c>
      <c r="D42" s="28">
        <f>SUMIF(Quotas!A:A,Summary!B42,Quotas!E:E)</f>
        <v>0</v>
      </c>
      <c r="E42" s="28">
        <f>SUMIF(Quotas!A:A,Summary!B42,Quotas!F:F)</f>
        <v>0</v>
      </c>
      <c r="F42" s="28">
        <f>SUMIF(Quotas!A:A,Summary!B42,Quotas!G:G)</f>
        <v>67500</v>
      </c>
      <c r="G42" s="59">
        <f>SUM(C42:F42)</f>
        <v>67500</v>
      </c>
      <c r="H42" s="28">
        <f>SUMIFS(Bookings!G:G,Bookings!D:D,Summary!B42,Bookings!E:E,Summary!$H$40)</f>
        <v>0</v>
      </c>
      <c r="I42" s="28">
        <f>SUMIFS(Bookings!G:G,Bookings!D:D,Summary!B42,Bookings!E:E,Summary!$I$40)</f>
        <v>0</v>
      </c>
      <c r="J42" s="28">
        <f>SUMIFS(Bookings!G:G,Bookings!D:D,Summary!B42,Bookings!E:E,Summary!$J$40)</f>
        <v>0</v>
      </c>
      <c r="K42" s="28">
        <f>SUMIFS(Bookings!G:G,Bookings!D:D,Summary!B42,Bookings!E:E,Summary!$K$40)</f>
        <v>9803.43</v>
      </c>
      <c r="L42" s="28">
        <f>SUM(H42:K42)</f>
        <v>9803.43</v>
      </c>
      <c r="M42" s="29" t="str">
        <f>IFERROR(H42/C42,"-")</f>
        <v>-</v>
      </c>
      <c r="N42" s="29" t="str">
        <f>IFERROR(I42/D42,"-")</f>
        <v>-</v>
      </c>
      <c r="O42" s="29" t="str">
        <f>IFERROR(J42/E42,"-")</f>
        <v>-</v>
      </c>
      <c r="P42" s="29">
        <f>IFERROR(K42/F42,"-")</f>
        <v>0.145236</v>
      </c>
      <c r="Q42" s="29">
        <f>IFERROR(L42/G42,"-")</f>
        <v>0.145236</v>
      </c>
      <c r="R42" s="57" t="str">
        <f>IFERROR(VLOOKUP(B42,Bookings!D:F,3,FALSE),"-")</f>
        <v>AU</v>
      </c>
      <c r="S42" s="57" t="str">
        <f>VLOOKUP(B42,Quotas!A:C,3,FALSE)</f>
        <v>AU</v>
      </c>
    </row>
    <row r="43" spans="1:19" x14ac:dyDescent="0.25">
      <c r="A43" s="26" t="str">
        <f>VLOOKUP(B43,Quotas!A:B,2,FALSE)</f>
        <v>Manager 2</v>
      </c>
      <c r="B43" s="26" t="s">
        <v>13</v>
      </c>
      <c r="C43" s="28">
        <f>SUMIF(Quotas!A:A,Summary!B43,Quotas!D:D)</f>
        <v>0</v>
      </c>
      <c r="D43" s="28">
        <f>SUMIF(Quotas!A:A,Summary!B43,Quotas!E:E)</f>
        <v>0</v>
      </c>
      <c r="E43" s="28">
        <f>SUMIF(Quotas!A:A,Summary!B43,Quotas!F:F)</f>
        <v>0</v>
      </c>
      <c r="F43" s="28">
        <f>SUMIF(Quotas!A:A,Summary!B43,Quotas!G:G)</f>
        <v>0</v>
      </c>
      <c r="G43" s="59">
        <f>SUM(C43:F43)</f>
        <v>0</v>
      </c>
      <c r="H43" s="28">
        <f>SUMIFS(Bookings!G:G,Bookings!D:D,Summary!B43,Bookings!E:E,Summary!$H$40)</f>
        <v>0</v>
      </c>
      <c r="I43" s="28">
        <f>SUMIFS(Bookings!G:G,Bookings!D:D,Summary!B43,Bookings!E:E,Summary!$I$40)</f>
        <v>0</v>
      </c>
      <c r="J43" s="28">
        <f>SUMIFS(Bookings!G:G,Bookings!D:D,Summary!B43,Bookings!E:E,Summary!$J$40)</f>
        <v>0</v>
      </c>
      <c r="K43" s="28">
        <f>SUMIFS(Bookings!G:G,Bookings!D:D,Summary!B43,Bookings!E:E,Summary!$K$40)</f>
        <v>0</v>
      </c>
      <c r="L43" s="28">
        <f>SUM(H43:K43)</f>
        <v>0</v>
      </c>
      <c r="M43" s="29" t="str">
        <f>IFERROR(H43/C43,"-")</f>
        <v>-</v>
      </c>
      <c r="N43" s="29" t="str">
        <f>IFERROR(I43/D43,"-")</f>
        <v>-</v>
      </c>
      <c r="O43" s="29" t="str">
        <f>IFERROR(J43/E43,"-")</f>
        <v>-</v>
      </c>
      <c r="P43" s="29" t="str">
        <f>IFERROR(K43/F43,"-")</f>
        <v>-</v>
      </c>
      <c r="Q43" s="29" t="str">
        <f>IFERROR(L43/G43,"-")</f>
        <v>-</v>
      </c>
      <c r="R43" s="57" t="str">
        <f>IFERROR(VLOOKUP(B43,Bookings!D:F,3,FALSE),"-")</f>
        <v>-</v>
      </c>
      <c r="S43" s="57" t="str">
        <f>VLOOKUP(B43,Quotas!A:C,3,FALSE)</f>
        <v>AU</v>
      </c>
    </row>
    <row r="44" spans="1:19" x14ac:dyDescent="0.25">
      <c r="A44" s="26" t="str">
        <f>VLOOKUP(B44,Quotas!A:B,2,FALSE)</f>
        <v>Manager 9</v>
      </c>
      <c r="B44" s="26" t="s">
        <v>14</v>
      </c>
      <c r="C44" s="28">
        <f>SUMIF(Quotas!A:A,Summary!B44,Quotas!D:D)</f>
        <v>134400</v>
      </c>
      <c r="D44" s="28">
        <f>SUMIF(Quotas!A:A,Summary!B44,Quotas!E:E)</f>
        <v>174720</v>
      </c>
      <c r="E44" s="28">
        <f>SUMIF(Quotas!A:A,Summary!B44,Quotas!F:F)</f>
        <v>184320</v>
      </c>
      <c r="F44" s="28">
        <f>SUMIF(Quotas!A:A,Summary!B44,Quotas!G:G)</f>
        <v>230400</v>
      </c>
      <c r="G44" s="59">
        <f>SUM(C44:F44)</f>
        <v>723840</v>
      </c>
      <c r="H44" s="28">
        <f>SUMIFS(Bookings!G:G,Bookings!D:D,Summary!B44,Bookings!E:E,Summary!$H$40)</f>
        <v>142097.90999999997</v>
      </c>
      <c r="I44" s="28">
        <f>SUMIFS(Bookings!G:G,Bookings!D:D,Summary!B44,Bookings!E:E,Summary!$I$40)</f>
        <v>187244.42</v>
      </c>
      <c r="J44" s="28">
        <f>SUMIFS(Bookings!G:G,Bookings!D:D,Summary!B44,Bookings!E:E,Summary!$J$40)</f>
        <v>236325.50000000003</v>
      </c>
      <c r="K44" s="28">
        <f>SUMIFS(Bookings!G:G,Bookings!D:D,Summary!B44,Bookings!E:E,Summary!$K$40)</f>
        <v>84919.85</v>
      </c>
      <c r="L44" s="28">
        <f>SUM(H44:K44)</f>
        <v>650587.67999999993</v>
      </c>
      <c r="M44" s="29">
        <f>IFERROR(H44/C44,"-")</f>
        <v>1.0572761160714284</v>
      </c>
      <c r="N44" s="29">
        <f>IFERROR(I44/D44,"-")</f>
        <v>1.0716828067765569</v>
      </c>
      <c r="O44" s="29">
        <f>IFERROR(J44/E44,"-")</f>
        <v>1.282147894965278</v>
      </c>
      <c r="P44" s="29">
        <f>IFERROR(K44/F44,"-")</f>
        <v>0.36857573784722225</v>
      </c>
      <c r="Q44" s="29">
        <f>IFERROR(L44/G44,"-")</f>
        <v>0.89880039787798405</v>
      </c>
      <c r="R44" s="57" t="str">
        <f>IFERROR(VLOOKUP(B44,Bookings!D:F,3,FALSE),"-")</f>
        <v>AU</v>
      </c>
      <c r="S44" s="57" t="str">
        <f>VLOOKUP(B44,Quotas!A:C,3,FALSE)</f>
        <v>AU</v>
      </c>
    </row>
    <row r="45" spans="1:19" x14ac:dyDescent="0.25">
      <c r="A45" s="26" t="str">
        <f>VLOOKUP(B45,Quotas!A:B,2,FALSE)</f>
        <v>Manager 9</v>
      </c>
      <c r="B45" s="26" t="s">
        <v>15</v>
      </c>
      <c r="C45" s="28">
        <f>SUMIF(Quotas!A:A,Summary!B45,Quotas!D:D)</f>
        <v>153600</v>
      </c>
      <c r="D45" s="28">
        <f>SUMIF(Quotas!A:A,Summary!B45,Quotas!E:E)</f>
        <v>199680</v>
      </c>
      <c r="E45" s="28">
        <f>SUMIF(Quotas!A:A,Summary!B45,Quotas!F:F)</f>
        <v>184320</v>
      </c>
      <c r="F45" s="28">
        <f>SUMIF(Quotas!A:A,Summary!B45,Quotas!G:G)</f>
        <v>230400</v>
      </c>
      <c r="G45" s="59">
        <f>SUM(C45:F45)</f>
        <v>768000</v>
      </c>
      <c r="H45" s="28">
        <f>SUMIFS(Bookings!G:G,Bookings!D:D,Summary!B45,Bookings!E:E,Summary!$H$40)</f>
        <v>123943.56</v>
      </c>
      <c r="I45" s="28">
        <f>SUMIFS(Bookings!G:G,Bookings!D:D,Summary!B45,Bookings!E:E,Summary!$I$40)</f>
        <v>162039.87000000002</v>
      </c>
      <c r="J45" s="28">
        <f>SUMIFS(Bookings!G:G,Bookings!D:D,Summary!B45,Bookings!E:E,Summary!$J$40)</f>
        <v>319960.20000000007</v>
      </c>
      <c r="K45" s="28">
        <f>SUMIFS(Bookings!G:G,Bookings!D:D,Summary!B45,Bookings!E:E,Summary!$K$40)</f>
        <v>259661.30999999997</v>
      </c>
      <c r="L45" s="28">
        <f>SUM(H45:K45)</f>
        <v>865604.94000000006</v>
      </c>
      <c r="M45" s="29">
        <f>IFERROR(H45/C45,"-")</f>
        <v>0.80692421874999998</v>
      </c>
      <c r="N45" s="29">
        <f>IFERROR(I45/D45,"-")</f>
        <v>0.81149774639423089</v>
      </c>
      <c r="O45" s="29">
        <f>IFERROR(J45/E45,"-")</f>
        <v>1.7358951822916671</v>
      </c>
      <c r="P45" s="29">
        <f>IFERROR(K45/F45,"-")</f>
        <v>1.1270022135416666</v>
      </c>
      <c r="Q45" s="29">
        <f>IFERROR(L45/G45,"-")</f>
        <v>1.1270897656250001</v>
      </c>
      <c r="R45" s="57" t="str">
        <f>IFERROR(VLOOKUP(B45,Bookings!D:F,3,FALSE),"-")</f>
        <v>AU</v>
      </c>
      <c r="S45" s="57" t="str">
        <f>VLOOKUP(B45,Quotas!A:C,3,FALSE)</f>
        <v>AU</v>
      </c>
    </row>
    <row r="46" spans="1:19" x14ac:dyDescent="0.25">
      <c r="A46" s="26" t="str">
        <f>VLOOKUP(B46,Quotas!A:B,2,FALSE)</f>
        <v>Manager 9</v>
      </c>
      <c r="B46" s="26" t="s">
        <v>16</v>
      </c>
      <c r="C46" s="28">
        <f>SUMIF(Quotas!A:A,Summary!B46,Quotas!D:D)</f>
        <v>70000</v>
      </c>
      <c r="D46" s="28">
        <f>SUMIF(Quotas!A:A,Summary!B46,Quotas!E:E)</f>
        <v>110000</v>
      </c>
      <c r="E46" s="28">
        <f>SUMIF(Quotas!A:A,Summary!B46,Quotas!F:F)</f>
        <v>105000</v>
      </c>
      <c r="F46" s="28">
        <f>SUMIF(Quotas!A:A,Summary!B46,Quotas!G:G)</f>
        <v>130000</v>
      </c>
      <c r="G46" s="59">
        <f>SUM(C46:F46)</f>
        <v>415000</v>
      </c>
      <c r="H46" s="28">
        <f>SUMIFS(Bookings!G:G,Bookings!D:D,Summary!B46,Bookings!E:E,Summary!$H$40)</f>
        <v>22353.38</v>
      </c>
      <c r="I46" s="28">
        <f>SUMIFS(Bookings!G:G,Bookings!D:D,Summary!B46,Bookings!E:E,Summary!$I$40)</f>
        <v>110872.14000000001</v>
      </c>
      <c r="J46" s="28">
        <f>SUMIFS(Bookings!G:G,Bookings!D:D,Summary!B46,Bookings!E:E,Summary!$J$40)</f>
        <v>66756.69</v>
      </c>
      <c r="K46" s="28">
        <f>SUMIFS(Bookings!G:G,Bookings!D:D,Summary!B46,Bookings!E:E,Summary!$K$40)</f>
        <v>160911.75999999998</v>
      </c>
      <c r="L46" s="28">
        <f>SUM(H46:K46)</f>
        <v>360893.97</v>
      </c>
      <c r="M46" s="29">
        <f>IFERROR(H46/C46,"-")</f>
        <v>0.31933400000000001</v>
      </c>
      <c r="N46" s="29">
        <f>IFERROR(I46/D46,"-")</f>
        <v>1.0079285454545457</v>
      </c>
      <c r="O46" s="29">
        <f>IFERROR(J46/E46,"-")</f>
        <v>0.63577800000000007</v>
      </c>
      <c r="P46" s="29">
        <f>IFERROR(K46/F46,"-")</f>
        <v>1.237782769230769</v>
      </c>
      <c r="Q46" s="29">
        <f>IFERROR(L46/G46,"-")</f>
        <v>0.86962402409638551</v>
      </c>
      <c r="R46" s="57" t="str">
        <f>IFERROR(VLOOKUP(B46,Bookings!D:F,3,FALSE),"-")</f>
        <v>AU</v>
      </c>
      <c r="S46" s="57" t="str">
        <f>VLOOKUP(B46,Quotas!A:C,3,FALSE)</f>
        <v>AU</v>
      </c>
    </row>
    <row r="47" spans="1:19" x14ac:dyDescent="0.25">
      <c r="A47" s="26" t="str">
        <f>VLOOKUP(B47,Quotas!A:B,2,FALSE)</f>
        <v>Manager 9</v>
      </c>
      <c r="B47" s="26" t="s">
        <v>17</v>
      </c>
      <c r="C47" s="28">
        <f>SUMIF(Quotas!A:A,Summary!B47,Quotas!D:D)</f>
        <v>128800</v>
      </c>
      <c r="D47" s="28">
        <f>SUMIF(Quotas!A:A,Summary!B47,Quotas!E:E)</f>
        <v>167440</v>
      </c>
      <c r="E47" s="28">
        <f>SUMIF(Quotas!A:A,Summary!B47,Quotas!F:F)</f>
        <v>154560</v>
      </c>
      <c r="F47" s="28">
        <f>SUMIF(Quotas!A:A,Summary!B47,Quotas!G:G)</f>
        <v>193200</v>
      </c>
      <c r="G47" s="59">
        <f>SUM(C47:F47)</f>
        <v>644000</v>
      </c>
      <c r="H47" s="28">
        <f>SUMIFS(Bookings!G:G,Bookings!D:D,Summary!B47,Bookings!E:E,Summary!$H$40)</f>
        <v>96633.83</v>
      </c>
      <c r="I47" s="28">
        <f>SUMIFS(Bookings!G:G,Bookings!D:D,Summary!B47,Bookings!E:E,Summary!$I$40)</f>
        <v>83303.23000000001</v>
      </c>
      <c r="J47" s="28">
        <f>SUMIFS(Bookings!G:G,Bookings!D:D,Summary!B47,Bookings!E:E,Summary!$J$40)</f>
        <v>150163.68999999997</v>
      </c>
      <c r="K47" s="28">
        <f>SUMIFS(Bookings!G:G,Bookings!D:D,Summary!B47,Bookings!E:E,Summary!$K$40)</f>
        <v>24961.93</v>
      </c>
      <c r="L47" s="28">
        <f>SUM(H47:K47)</f>
        <v>355062.68</v>
      </c>
      <c r="M47" s="29">
        <f>IFERROR(H47/C47,"-")</f>
        <v>0.75026265527950309</v>
      </c>
      <c r="N47" s="29">
        <f>IFERROR(I47/D47,"-")</f>
        <v>0.49751092928810325</v>
      </c>
      <c r="O47" s="29">
        <f>IFERROR(J47/E47,"-")</f>
        <v>0.97155596532091082</v>
      </c>
      <c r="P47" s="29">
        <f>IFERROR(K47/F47,"-")</f>
        <v>0.12920253623188405</v>
      </c>
      <c r="Q47" s="29">
        <f>IFERROR(L47/G47,"-")</f>
        <v>0.55133956521739125</v>
      </c>
      <c r="R47" s="57" t="str">
        <f>IFERROR(VLOOKUP(B47,Bookings!D:F,3,FALSE),"-")</f>
        <v>AU</v>
      </c>
      <c r="S47" s="57" t="str">
        <f>VLOOKUP(B47,Quotas!A:C,3,FALSE)</f>
        <v>AU</v>
      </c>
    </row>
    <row r="48" spans="1:19" x14ac:dyDescent="0.25">
      <c r="A48" s="26" t="str">
        <f>VLOOKUP(B48,Quotas!A:B,2,FALSE)</f>
        <v>Manager 9</v>
      </c>
      <c r="B48" s="26" t="s">
        <v>18</v>
      </c>
      <c r="C48" s="28">
        <f>SUMIF(Quotas!A:A,Summary!B48,Quotas!D:D)</f>
        <v>105000</v>
      </c>
      <c r="D48" s="28">
        <f>SUMIF(Quotas!A:A,Summary!B48,Quotas!E:E)</f>
        <v>110000</v>
      </c>
      <c r="E48" s="28">
        <f>SUMIF(Quotas!A:A,Summary!B48,Quotas!F:F)</f>
        <v>105000</v>
      </c>
      <c r="F48" s="28">
        <f>SUMIF(Quotas!A:A,Summary!B48,Quotas!G:G)</f>
        <v>130000</v>
      </c>
      <c r="G48" s="59">
        <f>SUM(C48:F48)</f>
        <v>450000</v>
      </c>
      <c r="H48" s="28">
        <f>SUMIFS(Bookings!G:G,Bookings!D:D,Summary!B48,Bookings!E:E,Summary!$H$40)</f>
        <v>115890.51999999999</v>
      </c>
      <c r="I48" s="28">
        <f>SUMIFS(Bookings!G:G,Bookings!D:D,Summary!B48,Bookings!E:E,Summary!$I$40)</f>
        <v>120892.84</v>
      </c>
      <c r="J48" s="28">
        <f>SUMIFS(Bookings!G:G,Bookings!D:D,Summary!B48,Bookings!E:E,Summary!$J$40)</f>
        <v>108538.01</v>
      </c>
      <c r="K48" s="28">
        <f>SUMIFS(Bookings!G:G,Bookings!D:D,Summary!B48,Bookings!E:E,Summary!$K$40)</f>
        <v>73904.590000000011</v>
      </c>
      <c r="L48" s="28">
        <f>SUM(H48:K48)</f>
        <v>419225.96</v>
      </c>
      <c r="M48" s="29">
        <f>IFERROR(H48/C48,"-")</f>
        <v>1.1037192380952381</v>
      </c>
      <c r="N48" s="29">
        <f>IFERROR(I48/D48,"-")</f>
        <v>1.0990258181818182</v>
      </c>
      <c r="O48" s="29">
        <f>IFERROR(J48/E48,"-")</f>
        <v>1.0336953333333332</v>
      </c>
      <c r="P48" s="29">
        <f>IFERROR(K48/F48,"-")</f>
        <v>0.56849684615384621</v>
      </c>
      <c r="Q48" s="29">
        <f>IFERROR(L48/G48,"-")</f>
        <v>0.93161324444444449</v>
      </c>
      <c r="R48" s="57" t="str">
        <f>IFERROR(VLOOKUP(B48,Bookings!D:F,3,FALSE),"-")</f>
        <v>AU</v>
      </c>
      <c r="S48" s="57" t="str">
        <f>VLOOKUP(B48,Quotas!A:C,3,FALSE)</f>
        <v>AU</v>
      </c>
    </row>
    <row r="49" spans="1:19" x14ac:dyDescent="0.25">
      <c r="A49" s="26" t="str">
        <f>VLOOKUP(B49,Quotas!A:B,2,FALSE)</f>
        <v>Manager 9</v>
      </c>
      <c r="B49" s="26" t="s">
        <v>19</v>
      </c>
      <c r="C49" s="28">
        <f>SUMIF(Quotas!A:A,Summary!B49,Quotas!D:D)</f>
        <v>105000</v>
      </c>
      <c r="D49" s="28">
        <f>SUMIF(Quotas!A:A,Summary!B49,Quotas!E:E)</f>
        <v>110000</v>
      </c>
      <c r="E49" s="28">
        <f>SUMIF(Quotas!A:A,Summary!B49,Quotas!F:F)</f>
        <v>105000</v>
      </c>
      <c r="F49" s="28">
        <f>SUMIF(Quotas!A:A,Summary!B49,Quotas!G:G)</f>
        <v>130000</v>
      </c>
      <c r="G49" s="59">
        <f>SUM(C49:F49)</f>
        <v>450000</v>
      </c>
      <c r="H49" s="28">
        <f>SUMIFS(Bookings!G:G,Bookings!D:D,Summary!B49,Bookings!E:E,Summary!$H$40)</f>
        <v>8024.29</v>
      </c>
      <c r="I49" s="28">
        <f>SUMIFS(Bookings!G:G,Bookings!D:D,Summary!B49,Bookings!E:E,Summary!$I$40)</f>
        <v>108304.57</v>
      </c>
      <c r="J49" s="28">
        <f>SUMIFS(Bookings!G:G,Bookings!D:D,Summary!B49,Bookings!E:E,Summary!$J$40)</f>
        <v>109705.05</v>
      </c>
      <c r="K49" s="28">
        <f>SUMIFS(Bookings!G:G,Bookings!D:D,Summary!B49,Bookings!E:E,Summary!$K$40)</f>
        <v>112386.77</v>
      </c>
      <c r="L49" s="28">
        <f>SUM(H49:K49)</f>
        <v>338420.68</v>
      </c>
      <c r="M49" s="29">
        <f>IFERROR(H49/C49,"-")</f>
        <v>7.6421809523809517E-2</v>
      </c>
      <c r="N49" s="29">
        <f>IFERROR(I49/D49,"-")</f>
        <v>0.9845870000000001</v>
      </c>
      <c r="O49" s="29">
        <f>IFERROR(J49/E49,"-")</f>
        <v>1.04481</v>
      </c>
      <c r="P49" s="29">
        <f>IFERROR(K49/F49,"-")</f>
        <v>0.86451361538461546</v>
      </c>
      <c r="Q49" s="29">
        <f>IFERROR(L49/G49,"-")</f>
        <v>0.75204595555555553</v>
      </c>
      <c r="R49" s="57" t="str">
        <f>IFERROR(VLOOKUP(B49,Bookings!D:F,3,FALSE),"-")</f>
        <v>AU</v>
      </c>
      <c r="S49" s="57" t="str">
        <f>VLOOKUP(B49,Quotas!A:C,3,FALSE)</f>
        <v>AU</v>
      </c>
    </row>
    <row r="50" spans="1:19" x14ac:dyDescent="0.25">
      <c r="A50" s="26" t="str">
        <f>VLOOKUP(B50,Quotas!A:B,2,FALSE)</f>
        <v>Manager 9</v>
      </c>
      <c r="B50" s="26" t="s">
        <v>20</v>
      </c>
      <c r="C50" s="28">
        <f>SUMIF(Quotas!A:A,Summary!B50,Quotas!D:D)</f>
        <v>64400</v>
      </c>
      <c r="D50" s="28">
        <f>SUMIF(Quotas!A:A,Summary!B50,Quotas!E:E)</f>
        <v>167440</v>
      </c>
      <c r="E50" s="28">
        <f>SUMIF(Quotas!A:A,Summary!B50,Quotas!F:F)</f>
        <v>154560</v>
      </c>
      <c r="F50" s="28">
        <f>SUMIF(Quotas!A:A,Summary!B50,Quotas!G:G)</f>
        <v>193200</v>
      </c>
      <c r="G50" s="59">
        <f>SUM(C50:F50)</f>
        <v>579600</v>
      </c>
      <c r="H50" s="28">
        <f>SUMIFS(Bookings!G:G,Bookings!D:D,Summary!B50,Bookings!E:E,Summary!$H$40)</f>
        <v>68529.490000000005</v>
      </c>
      <c r="I50" s="28">
        <f>SUMIFS(Bookings!G:G,Bookings!D:D,Summary!B50,Bookings!E:E,Summary!$I$40)</f>
        <v>65900.84</v>
      </c>
      <c r="J50" s="28">
        <f>SUMIFS(Bookings!G:G,Bookings!D:D,Summary!B50,Bookings!E:E,Summary!$J$40)</f>
        <v>142719.66</v>
      </c>
      <c r="K50" s="28">
        <f>SUMIFS(Bookings!G:G,Bookings!D:D,Summary!B50,Bookings!E:E,Summary!$K$40)</f>
        <v>157636.6</v>
      </c>
      <c r="L50" s="28">
        <f>SUM(H50:K50)</f>
        <v>434786.58999999997</v>
      </c>
      <c r="M50" s="29">
        <f>IFERROR(H50/C50,"-")</f>
        <v>1.0641225155279503</v>
      </c>
      <c r="N50" s="29">
        <f>IFERROR(I50/D50,"-")</f>
        <v>0.39357883420926898</v>
      </c>
      <c r="O50" s="29">
        <f>IFERROR(J50/E50,"-")</f>
        <v>0.92339324534161493</v>
      </c>
      <c r="P50" s="29">
        <f>IFERROR(K50/F50,"-")</f>
        <v>0.81592443064182196</v>
      </c>
      <c r="Q50" s="29">
        <f>IFERROR(L50/G50,"-")</f>
        <v>0.75014939613526566</v>
      </c>
      <c r="R50" s="57" t="str">
        <f>IFERROR(VLOOKUP(B50,Bookings!D:F,3,FALSE),"-")</f>
        <v>AU</v>
      </c>
      <c r="S50" s="57" t="str">
        <f>VLOOKUP(B50,Quotas!A:C,3,FALSE)</f>
        <v>AU</v>
      </c>
    </row>
    <row r="51" spans="1:19" x14ac:dyDescent="0.25">
      <c r="A51" s="26" t="str">
        <f>VLOOKUP(B51,Quotas!A:B,2,FALSE)</f>
        <v>Manager 9</v>
      </c>
      <c r="B51" s="26" t="s">
        <v>21</v>
      </c>
      <c r="C51" s="28">
        <f>SUMIF(Quotas!A:A,Summary!B51,Quotas!D:D)</f>
        <v>21467</v>
      </c>
      <c r="D51" s="28">
        <f>SUMIF(Quotas!A:A,Summary!B51,Quotas!E:E)</f>
        <v>167440</v>
      </c>
      <c r="E51" s="28">
        <f>SUMIF(Quotas!A:A,Summary!B51,Quotas!F:F)</f>
        <v>154560</v>
      </c>
      <c r="F51" s="28">
        <f>SUMIF(Quotas!A:A,Summary!B51,Quotas!G:G)</f>
        <v>193200</v>
      </c>
      <c r="G51" s="59">
        <f>SUM(C51:F51)</f>
        <v>536667</v>
      </c>
      <c r="H51" s="28">
        <f>SUMIFS(Bookings!G:G,Bookings!D:D,Summary!B51,Bookings!E:E,Summary!$H$40)</f>
        <v>56227.100000000006</v>
      </c>
      <c r="I51" s="28">
        <f>SUMIFS(Bookings!G:G,Bookings!D:D,Summary!B51,Bookings!E:E,Summary!$I$40)</f>
        <v>162093.76999999999</v>
      </c>
      <c r="J51" s="28">
        <f>SUMIFS(Bookings!G:G,Bookings!D:D,Summary!B51,Bookings!E:E,Summary!$J$40)</f>
        <v>55030.71</v>
      </c>
      <c r="K51" s="28">
        <f>SUMIFS(Bookings!G:G,Bookings!D:D,Summary!B51,Bookings!E:E,Summary!$K$40)</f>
        <v>123145.53</v>
      </c>
      <c r="L51" s="28">
        <f>SUM(H51:K51)</f>
        <v>396497.11</v>
      </c>
      <c r="M51" s="29">
        <f>IFERROR(H51/C51,"-")</f>
        <v>2.6192341733824014</v>
      </c>
      <c r="N51" s="29">
        <f>IFERROR(I51/D51,"-")</f>
        <v>0.96807077161968458</v>
      </c>
      <c r="O51" s="29">
        <f>IFERROR(J51/E51,"-")</f>
        <v>0.35604755434782609</v>
      </c>
      <c r="P51" s="29">
        <f>IFERROR(K51/F51,"-")</f>
        <v>0.63739922360248447</v>
      </c>
      <c r="Q51" s="29">
        <f>IFERROR(L51/G51,"-")</f>
        <v>0.7388140317925268</v>
      </c>
      <c r="R51" s="57" t="str">
        <f>IFERROR(VLOOKUP(B51,Bookings!D:F,3,FALSE),"-")</f>
        <v>AU</v>
      </c>
      <c r="S51" s="57" t="str">
        <f>VLOOKUP(B51,Quotas!A:C,3,FALSE)</f>
        <v>AU</v>
      </c>
    </row>
    <row r="52" spans="1:19" x14ac:dyDescent="0.25">
      <c r="A52" s="26" t="str">
        <f>VLOOKUP(B52,Quotas!A:B,2,FALSE)</f>
        <v>Manager 2</v>
      </c>
      <c r="B52" s="26" t="s">
        <v>4</v>
      </c>
      <c r="C52" s="28">
        <f>SUMIF(Quotas!A:A,Summary!B52,Quotas!D:D)</f>
        <v>128800</v>
      </c>
      <c r="D52" s="28">
        <f>SUMIF(Quotas!A:A,Summary!B52,Quotas!E:E)</f>
        <v>167440</v>
      </c>
      <c r="E52" s="28">
        <f>SUMIF(Quotas!A:A,Summary!B52,Quotas!F:F)</f>
        <v>154560</v>
      </c>
      <c r="F52" s="28">
        <f>SUMIF(Quotas!A:A,Summary!B52,Quotas!G:G)</f>
        <v>193200</v>
      </c>
      <c r="G52" s="59">
        <f>SUM(C52:F52)</f>
        <v>644000</v>
      </c>
      <c r="H52" s="28">
        <f>SUMIFS(Bookings!G:G,Bookings!D:D,Summary!B52,Bookings!E:E,Summary!$H$40)</f>
        <v>84270.62</v>
      </c>
      <c r="I52" s="28">
        <f>SUMIFS(Bookings!G:G,Bookings!D:D,Summary!B52,Bookings!E:E,Summary!$I$40)</f>
        <v>225084.75</v>
      </c>
      <c r="J52" s="28">
        <f>SUMIFS(Bookings!G:G,Bookings!D:D,Summary!B52,Bookings!E:E,Summary!$J$40)</f>
        <v>228656.51</v>
      </c>
      <c r="K52" s="28">
        <f>SUMIFS(Bookings!G:G,Bookings!D:D,Summary!B52,Bookings!E:E,Summary!$K$40)</f>
        <v>165051.44</v>
      </c>
      <c r="L52" s="28">
        <f>SUM(H52:K52)</f>
        <v>703063.32000000007</v>
      </c>
      <c r="M52" s="29">
        <f>IFERROR(H52/C52,"-")</f>
        <v>0.65427499999999994</v>
      </c>
      <c r="N52" s="29">
        <f>IFERROR(I52/D52,"-")</f>
        <v>1.344271082178691</v>
      </c>
      <c r="O52" s="29">
        <f>IFERROR(J52/E52,"-")</f>
        <v>1.4794028856107662</v>
      </c>
      <c r="P52" s="29">
        <f>IFERROR(K52/F52,"-")</f>
        <v>0.85430351966873708</v>
      </c>
      <c r="Q52" s="29">
        <f>IFERROR(L52/G52,"-")</f>
        <v>1.0917132298136647</v>
      </c>
      <c r="R52" s="57" t="str">
        <f>IFERROR(VLOOKUP(B52,Bookings!D:F,3,FALSE),"-")</f>
        <v>AU</v>
      </c>
      <c r="S52" s="57" t="str">
        <f>VLOOKUP(B52,Quotas!A:C,3,FALSE)</f>
        <v>AU</v>
      </c>
    </row>
    <row r="53" spans="1:19" x14ac:dyDescent="0.25">
      <c r="A53" s="26" t="str">
        <f>VLOOKUP(B53,Quotas!A:B,2,FALSE)</f>
        <v>Manager 9</v>
      </c>
      <c r="B53" s="26" t="s">
        <v>22</v>
      </c>
      <c r="C53" s="28">
        <f>SUMIF(Quotas!A:A,Summary!B53,Quotas!D:D)</f>
        <v>0</v>
      </c>
      <c r="D53" s="28">
        <f>SUMIF(Quotas!A:A,Summary!B53,Quotas!E:E)</f>
        <v>139533</v>
      </c>
      <c r="E53" s="28">
        <f>SUMIF(Quotas!A:A,Summary!B53,Quotas!F:F)</f>
        <v>154560</v>
      </c>
      <c r="F53" s="28">
        <f>SUMIF(Quotas!A:A,Summary!B53,Quotas!G:G)</f>
        <v>193200</v>
      </c>
      <c r="G53" s="59">
        <f>SUM(C53:F53)</f>
        <v>487293</v>
      </c>
      <c r="H53" s="28">
        <f>SUMIFS(Bookings!G:G,Bookings!D:D,Summary!B53,Bookings!E:E,Summary!$H$40)</f>
        <v>0</v>
      </c>
      <c r="I53" s="28">
        <f>SUMIFS(Bookings!G:G,Bookings!D:D,Summary!B53,Bookings!E:E,Summary!$I$40)</f>
        <v>60687.899999999994</v>
      </c>
      <c r="J53" s="28">
        <f>SUMIFS(Bookings!G:G,Bookings!D:D,Summary!B53,Bookings!E:E,Summary!$J$40)</f>
        <v>124202.73999999999</v>
      </c>
      <c r="K53" s="28">
        <f>SUMIFS(Bookings!G:G,Bookings!D:D,Summary!B53,Bookings!E:E,Summary!$K$40)</f>
        <v>138581.11000000002</v>
      </c>
      <c r="L53" s="28">
        <f>SUM(H53:K53)</f>
        <v>323471.75</v>
      </c>
      <c r="M53" s="29" t="str">
        <f>IFERROR(H53/C53,"-")</f>
        <v>-</v>
      </c>
      <c r="N53" s="29">
        <f>IFERROR(I53/D53,"-")</f>
        <v>0.43493582163359201</v>
      </c>
      <c r="O53" s="29">
        <f>IFERROR(J53/E53,"-")</f>
        <v>0.80358915631469974</v>
      </c>
      <c r="P53" s="29">
        <f>IFERROR(K53/F53,"-")</f>
        <v>0.71729353002070406</v>
      </c>
      <c r="Q53" s="29">
        <f>IFERROR(L53/G53,"-")</f>
        <v>0.66381366036450351</v>
      </c>
      <c r="R53" s="57" t="str">
        <f>IFERROR(VLOOKUP(B53,Bookings!D:F,3,FALSE),"-")</f>
        <v>AU</v>
      </c>
      <c r="S53" s="57" t="str">
        <f>VLOOKUP(B53,Quotas!A:C,3,FALSE)</f>
        <v>AU</v>
      </c>
    </row>
    <row r="54" spans="1:19" x14ac:dyDescent="0.25">
      <c r="A54" s="26" t="str">
        <f>VLOOKUP(B54,Quotas!A:B,2,FALSE)</f>
        <v>Manager 9</v>
      </c>
      <c r="B54" s="26" t="s">
        <v>23</v>
      </c>
      <c r="C54" s="28">
        <f>SUMIF(Quotas!A:A,Summary!B54,Quotas!D:D)</f>
        <v>0</v>
      </c>
      <c r="D54" s="28">
        <f>SUMIF(Quotas!A:A,Summary!B54,Quotas!E:E)</f>
        <v>83720</v>
      </c>
      <c r="E54" s="28">
        <f>SUMIF(Quotas!A:A,Summary!B54,Quotas!F:F)</f>
        <v>154560</v>
      </c>
      <c r="F54" s="28">
        <f>SUMIF(Quotas!A:A,Summary!B54,Quotas!G:G)</f>
        <v>193200</v>
      </c>
      <c r="G54" s="59">
        <f>SUM(C54:F54)</f>
        <v>431480</v>
      </c>
      <c r="H54" s="28">
        <f>SUMIFS(Bookings!G:G,Bookings!D:D,Summary!B54,Bookings!E:E,Summary!$H$40)</f>
        <v>0</v>
      </c>
      <c r="I54" s="28">
        <f>SUMIFS(Bookings!G:G,Bookings!D:D,Summary!B54,Bookings!E:E,Summary!$I$40)</f>
        <v>22304.1</v>
      </c>
      <c r="J54" s="28">
        <f>SUMIFS(Bookings!G:G,Bookings!D:D,Summary!B54,Bookings!E:E,Summary!$J$40)</f>
        <v>118574.86000000002</v>
      </c>
      <c r="K54" s="28">
        <f>SUMIFS(Bookings!G:G,Bookings!D:D,Summary!B54,Bookings!E:E,Summary!$K$40)</f>
        <v>132577.69</v>
      </c>
      <c r="L54" s="28">
        <f>SUM(H54:K54)</f>
        <v>273456.65000000002</v>
      </c>
      <c r="M54" s="29" t="str">
        <f>IFERROR(H54/C54,"-")</f>
        <v>-</v>
      </c>
      <c r="N54" s="29">
        <f>IFERROR(I54/D54,"-")</f>
        <v>0.26641304347826084</v>
      </c>
      <c r="O54" s="29">
        <f>IFERROR(J54/E54,"-")</f>
        <v>0.76717688923395455</v>
      </c>
      <c r="P54" s="29">
        <f>IFERROR(K54/F54,"-")</f>
        <v>0.68621992753623184</v>
      </c>
      <c r="Q54" s="29">
        <f>IFERROR(L54/G54,"-")</f>
        <v>0.63376436914804868</v>
      </c>
      <c r="R54" s="57" t="str">
        <f>IFERROR(VLOOKUP(B54,Bookings!D:F,3,FALSE),"-")</f>
        <v>AU</v>
      </c>
      <c r="S54" s="57" t="str">
        <f>VLOOKUP(B54,Quotas!A:C,3,FALSE)</f>
        <v>AU</v>
      </c>
    </row>
    <row r="55" spans="1:19" x14ac:dyDescent="0.25">
      <c r="A55" s="26" t="str">
        <f>VLOOKUP(B55,Quotas!A:B,2,FALSE)</f>
        <v>Manager 9</v>
      </c>
      <c r="B55" s="26" t="s">
        <v>24</v>
      </c>
      <c r="C55" s="28">
        <f>SUMIF(Quotas!A:A,Summary!B55,Quotas!D:D)</f>
        <v>0</v>
      </c>
      <c r="D55" s="28">
        <f>SUMIF(Quotas!A:A,Summary!B55,Quotas!E:E)</f>
        <v>0</v>
      </c>
      <c r="E55" s="28">
        <f>SUMIF(Quotas!A:A,Summary!B55,Quotas!F:F)</f>
        <v>0</v>
      </c>
      <c r="F55" s="28">
        <f>SUMIF(Quotas!A:A,Summary!B55,Quotas!G:G)</f>
        <v>161000</v>
      </c>
      <c r="G55" s="59">
        <f>SUM(C55:F55)</f>
        <v>161000</v>
      </c>
      <c r="H55" s="28">
        <f>SUMIFS(Bookings!G:G,Bookings!D:D,Summary!B55,Bookings!E:E,Summary!$H$40)</f>
        <v>0</v>
      </c>
      <c r="I55" s="28">
        <f>SUMIFS(Bookings!G:G,Bookings!D:D,Summary!B55,Bookings!E:E,Summary!$I$40)</f>
        <v>0</v>
      </c>
      <c r="J55" s="28">
        <f>SUMIFS(Bookings!G:G,Bookings!D:D,Summary!B55,Bookings!E:E,Summary!$J$40)</f>
        <v>0</v>
      </c>
      <c r="K55" s="28">
        <f>SUMIFS(Bookings!G:G,Bookings!D:D,Summary!B55,Bookings!E:E,Summary!$K$40)</f>
        <v>74687.64</v>
      </c>
      <c r="L55" s="28">
        <f>SUM(H55:K55)</f>
        <v>74687.64</v>
      </c>
      <c r="M55" s="29" t="str">
        <f>IFERROR(H55/C55,"-")</f>
        <v>-</v>
      </c>
      <c r="N55" s="29" t="str">
        <f>IFERROR(I55/D55,"-")</f>
        <v>-</v>
      </c>
      <c r="O55" s="29" t="str">
        <f>IFERROR(J55/E55,"-")</f>
        <v>-</v>
      </c>
      <c r="P55" s="29">
        <f>IFERROR(K55/F55,"-")</f>
        <v>0.46389838509316772</v>
      </c>
      <c r="Q55" s="29">
        <f>IFERROR(L55/G55,"-")</f>
        <v>0.46389838509316772</v>
      </c>
      <c r="R55" s="57" t="str">
        <f>IFERROR(VLOOKUP(B55,Bookings!D:F,3,FALSE),"-")</f>
        <v>AU</v>
      </c>
      <c r="S55" s="57" t="str">
        <f>VLOOKUP(B55,Quotas!A:C,3,FALSE)</f>
        <v>AU</v>
      </c>
    </row>
    <row r="56" spans="1:19" x14ac:dyDescent="0.25">
      <c r="A56" s="26" t="str">
        <f>VLOOKUP(B56,Quotas!A:B,2,FALSE)</f>
        <v>Manager 7</v>
      </c>
      <c r="B56" s="26" t="s">
        <v>25</v>
      </c>
      <c r="C56" s="28">
        <f>SUMIF(Quotas!A:A,Summary!B56,Quotas!D:D)</f>
        <v>150400</v>
      </c>
      <c r="D56" s="28">
        <f>SUMIF(Quotas!A:A,Summary!B56,Quotas!E:E)</f>
        <v>195520</v>
      </c>
      <c r="E56" s="28">
        <f>SUMIF(Quotas!A:A,Summary!B56,Quotas!F:F)</f>
        <v>180480</v>
      </c>
      <c r="F56" s="28">
        <f>SUMIF(Quotas!A:A,Summary!B56,Quotas!G:G)</f>
        <v>225600</v>
      </c>
      <c r="G56" s="59">
        <f>SUM(C56:F56)</f>
        <v>752000</v>
      </c>
      <c r="H56" s="28">
        <f>SUMIFS(Bookings!G:G,Bookings!D:D,Summary!B56,Bookings!E:E,Summary!$H$40)</f>
        <v>73781.88</v>
      </c>
      <c r="I56" s="28">
        <f>SUMIFS(Bookings!G:G,Bookings!D:D,Summary!B56,Bookings!E:E,Summary!$I$40)</f>
        <v>104153.96</v>
      </c>
      <c r="J56" s="28">
        <f>SUMIFS(Bookings!G:G,Bookings!D:D,Summary!B56,Bookings!E:E,Summary!$J$40)</f>
        <v>199077.13</v>
      </c>
      <c r="K56" s="28">
        <f>SUMIFS(Bookings!G:G,Bookings!D:D,Summary!B56,Bookings!E:E,Summary!$K$40)</f>
        <v>46708.95</v>
      </c>
      <c r="L56" s="28">
        <f>SUM(H56:K56)</f>
        <v>423721.92000000004</v>
      </c>
      <c r="M56" s="29">
        <f>IFERROR(H56/C56,"-")</f>
        <v>0.49057101063829789</v>
      </c>
      <c r="N56" s="29">
        <f>IFERROR(I56/D56,"-")</f>
        <v>0.53270233224222585</v>
      </c>
      <c r="O56" s="29">
        <f>IFERROR(J56/E56,"-")</f>
        <v>1.1030426085992908</v>
      </c>
      <c r="P56" s="29">
        <f>IFERROR(K56/F56,"-")</f>
        <v>0.20704321808510637</v>
      </c>
      <c r="Q56" s="29">
        <f>IFERROR(L56/G56,"-")</f>
        <v>0.56346000000000007</v>
      </c>
      <c r="R56" s="57" t="str">
        <f>IFERROR(VLOOKUP(B56,Bookings!D:F,3,FALSE),"-")</f>
        <v>AU</v>
      </c>
      <c r="S56" s="57" t="str">
        <f>VLOOKUP(B56,Quotas!A:C,3,FALSE)</f>
        <v>AU</v>
      </c>
    </row>
    <row r="57" spans="1:19" x14ac:dyDescent="0.25">
      <c r="A57" s="26" t="str">
        <f>VLOOKUP(B57,Quotas!A:B,2,FALSE)</f>
        <v>Manager 7</v>
      </c>
      <c r="B57" s="26" t="s">
        <v>26</v>
      </c>
      <c r="C57" s="28">
        <f>SUMIF(Quotas!A:A,Summary!B57,Quotas!D:D)</f>
        <v>150400</v>
      </c>
      <c r="D57" s="28">
        <f>SUMIF(Quotas!A:A,Summary!B57,Quotas!E:E)</f>
        <v>195520</v>
      </c>
      <c r="E57" s="28">
        <f>SUMIF(Quotas!A:A,Summary!B57,Quotas!F:F)</f>
        <v>180480</v>
      </c>
      <c r="F57" s="28">
        <f>SUMIF(Quotas!A:A,Summary!B57,Quotas!G:G)</f>
        <v>225600</v>
      </c>
      <c r="G57" s="59">
        <f>SUM(C57:F57)</f>
        <v>752000</v>
      </c>
      <c r="H57" s="28">
        <f>SUMIFS(Bookings!G:G,Bookings!D:D,Summary!B57,Bookings!E:E,Summary!$H$40)</f>
        <v>66424.38</v>
      </c>
      <c r="I57" s="28">
        <f>SUMIFS(Bookings!G:G,Bookings!D:D,Summary!B57,Bookings!E:E,Summary!$I$40)</f>
        <v>247181.36000000002</v>
      </c>
      <c r="J57" s="28">
        <f>SUMIFS(Bookings!G:G,Bookings!D:D,Summary!B57,Bookings!E:E,Summary!$J$40)</f>
        <v>93420.64</v>
      </c>
      <c r="K57" s="28">
        <f>SUMIFS(Bookings!G:G,Bookings!D:D,Summary!B57,Bookings!E:E,Summary!$K$40)</f>
        <v>156262.40000000002</v>
      </c>
      <c r="L57" s="28">
        <f>SUM(H57:K57)</f>
        <v>563288.78</v>
      </c>
      <c r="M57" s="29">
        <f>IFERROR(H57/C57,"-")</f>
        <v>0.44165146276595746</v>
      </c>
      <c r="N57" s="29">
        <f>IFERROR(I57/D57,"-")</f>
        <v>1.2642254500818331</v>
      </c>
      <c r="O57" s="29">
        <f>IFERROR(J57/E57,"-")</f>
        <v>0.51762322695035456</v>
      </c>
      <c r="P57" s="29">
        <f>IFERROR(K57/F57,"-")</f>
        <v>0.6926524822695036</v>
      </c>
      <c r="Q57" s="29">
        <f>IFERROR(L57/G57,"-")</f>
        <v>0.74905422872340433</v>
      </c>
      <c r="R57" s="57" t="str">
        <f>IFERROR(VLOOKUP(B57,Bookings!D:F,3,FALSE),"-")</f>
        <v>AU</v>
      </c>
      <c r="S57" s="57" t="str">
        <f>VLOOKUP(B57,Quotas!A:C,3,FALSE)</f>
        <v>AU</v>
      </c>
    </row>
    <row r="58" spans="1:19" x14ac:dyDescent="0.25">
      <c r="A58" s="26" t="str">
        <f>VLOOKUP(B58,Quotas!A:B,2,FALSE)</f>
        <v>Manager 7</v>
      </c>
      <c r="B58" s="26" t="s">
        <v>27</v>
      </c>
      <c r="C58" s="28">
        <f>SUMIF(Quotas!A:A,Summary!B58,Quotas!D:D)</f>
        <v>160000</v>
      </c>
      <c r="D58" s="28">
        <f>SUMIF(Quotas!A:A,Summary!B58,Quotas!E:E)</f>
        <v>208000</v>
      </c>
      <c r="E58" s="28">
        <f>SUMIF(Quotas!A:A,Summary!B58,Quotas!F:F)</f>
        <v>192000</v>
      </c>
      <c r="F58" s="28">
        <f>SUMIF(Quotas!A:A,Summary!B58,Quotas!G:G)</f>
        <v>240000</v>
      </c>
      <c r="G58" s="59">
        <f>SUM(C58:F58)</f>
        <v>800000</v>
      </c>
      <c r="H58" s="28">
        <f>SUMIFS(Bookings!G:G,Bookings!D:D,Summary!B58,Bookings!E:E,Summary!$H$40)</f>
        <v>82032.429999999993</v>
      </c>
      <c r="I58" s="28">
        <f>SUMIFS(Bookings!G:G,Bookings!D:D,Summary!B58,Bookings!E:E,Summary!$I$40)</f>
        <v>121004.46</v>
      </c>
      <c r="J58" s="28">
        <f>SUMIFS(Bookings!G:G,Bookings!D:D,Summary!B58,Bookings!E:E,Summary!$J$40)</f>
        <v>0</v>
      </c>
      <c r="K58" s="28">
        <f>SUMIFS(Bookings!G:G,Bookings!D:D,Summary!B58,Bookings!E:E,Summary!$K$40)</f>
        <v>0</v>
      </c>
      <c r="L58" s="28">
        <f>SUM(H58:K58)</f>
        <v>203036.89</v>
      </c>
      <c r="M58" s="29">
        <f>IFERROR(H58/C58,"-")</f>
        <v>0.51270268749999992</v>
      </c>
      <c r="N58" s="29">
        <f>IFERROR(I58/D58,"-")</f>
        <v>0.58175221153846157</v>
      </c>
      <c r="O58" s="29">
        <f>IFERROR(J58/E58,"-")</f>
        <v>0</v>
      </c>
      <c r="P58" s="29">
        <f>IFERROR(K58/F58,"-")</f>
        <v>0</v>
      </c>
      <c r="Q58" s="29">
        <f>IFERROR(L58/G58,"-")</f>
        <v>0.2537961125</v>
      </c>
      <c r="R58" s="57" t="str">
        <f>IFERROR(VLOOKUP(B58,Bookings!D:F,3,FALSE),"-")</f>
        <v>AU</v>
      </c>
      <c r="S58" s="57" t="str">
        <f>VLOOKUP(B58,Quotas!A:C,3,FALSE)</f>
        <v>AU</v>
      </c>
    </row>
    <row r="59" spans="1:19" x14ac:dyDescent="0.25">
      <c r="A59" s="26" t="str">
        <f>VLOOKUP(B59,Quotas!A:B,2,FALSE)</f>
        <v>Manager 7</v>
      </c>
      <c r="B59" s="26" t="s">
        <v>28</v>
      </c>
      <c r="C59" s="28">
        <f>SUMIF(Quotas!A:A,Summary!B59,Quotas!D:D)</f>
        <v>150400</v>
      </c>
      <c r="D59" s="28">
        <f>SUMIF(Quotas!A:A,Summary!B59,Quotas!E:E)</f>
        <v>195520</v>
      </c>
      <c r="E59" s="28">
        <f>SUMIF(Quotas!A:A,Summary!B59,Quotas!F:F)</f>
        <v>180480</v>
      </c>
      <c r="F59" s="28">
        <f>SUMIF(Quotas!A:A,Summary!B59,Quotas!G:G)</f>
        <v>225600</v>
      </c>
      <c r="G59" s="59">
        <f>SUM(C59:F59)</f>
        <v>752000</v>
      </c>
      <c r="H59" s="28">
        <f>SUMIFS(Bookings!G:G,Bookings!D:D,Summary!B59,Bookings!E:E,Summary!$H$40)</f>
        <v>136090</v>
      </c>
      <c r="I59" s="28">
        <f>SUMIFS(Bookings!G:G,Bookings!D:D,Summary!B59,Bookings!E:E,Summary!$I$40)</f>
        <v>214957.54</v>
      </c>
      <c r="J59" s="28">
        <f>SUMIFS(Bookings!G:G,Bookings!D:D,Summary!B59,Bookings!E:E,Summary!$J$40)</f>
        <v>134241.22999999998</v>
      </c>
      <c r="K59" s="28">
        <f>SUMIFS(Bookings!G:G,Bookings!D:D,Summary!B59,Bookings!E:E,Summary!$K$40)</f>
        <v>282634</v>
      </c>
      <c r="L59" s="28">
        <f>SUM(H59:K59)</f>
        <v>767922.77</v>
      </c>
      <c r="M59" s="29">
        <f>IFERROR(H59/C59,"-")</f>
        <v>0.90485372340425529</v>
      </c>
      <c r="N59" s="29">
        <f>IFERROR(I59/D59,"-")</f>
        <v>1.0994145867430443</v>
      </c>
      <c r="O59" s="29">
        <f>IFERROR(J59/E59,"-")</f>
        <v>0.74380114140070908</v>
      </c>
      <c r="P59" s="29">
        <f>IFERROR(K59/F59,"-")</f>
        <v>1.2528102836879433</v>
      </c>
      <c r="Q59" s="29">
        <f>IFERROR(L59/G59,"-")</f>
        <v>1.0211738962765957</v>
      </c>
      <c r="R59" s="57" t="str">
        <f>IFERROR(VLOOKUP(B59,Bookings!D:F,3,FALSE),"-")</f>
        <v>AU</v>
      </c>
      <c r="S59" s="57" t="str">
        <f>VLOOKUP(B59,Quotas!A:C,3,FALSE)</f>
        <v>AU</v>
      </c>
    </row>
    <row r="60" spans="1:19" x14ac:dyDescent="0.25">
      <c r="A60" s="26" t="str">
        <f>VLOOKUP(B60,Quotas!A:B,2,FALSE)</f>
        <v>Manager 7</v>
      </c>
      <c r="B60" s="26" t="s">
        <v>29</v>
      </c>
      <c r="C60" s="28">
        <f>SUMIF(Quotas!A:A,Summary!B60,Quotas!D:D)</f>
        <v>87733</v>
      </c>
      <c r="D60" s="28">
        <f>SUMIF(Quotas!A:A,Summary!B60,Quotas!E:E)</f>
        <v>195520</v>
      </c>
      <c r="E60" s="28">
        <f>SUMIF(Quotas!A:A,Summary!B60,Quotas!F:F)</f>
        <v>180480</v>
      </c>
      <c r="F60" s="28">
        <f>SUMIF(Quotas!A:A,Summary!B60,Quotas!G:G)</f>
        <v>225600</v>
      </c>
      <c r="G60" s="59">
        <f>SUM(C60:F60)</f>
        <v>689333</v>
      </c>
      <c r="H60" s="28">
        <f>SUMIFS(Bookings!G:G,Bookings!D:D,Summary!B60,Bookings!E:E,Summary!$H$40)</f>
        <v>21837.279999999999</v>
      </c>
      <c r="I60" s="28">
        <f>SUMIFS(Bookings!G:G,Bookings!D:D,Summary!B60,Bookings!E:E,Summary!$I$40)</f>
        <v>54671</v>
      </c>
      <c r="J60" s="28">
        <f>SUMIFS(Bookings!G:G,Bookings!D:D,Summary!B60,Bookings!E:E,Summary!$J$40)</f>
        <v>143372.04999999999</v>
      </c>
      <c r="K60" s="28">
        <f>SUMIFS(Bookings!G:G,Bookings!D:D,Summary!B60,Bookings!E:E,Summary!$K$40)</f>
        <v>59538.649999999994</v>
      </c>
      <c r="L60" s="28">
        <f>SUM(H60:K60)</f>
        <v>279418.98</v>
      </c>
      <c r="M60" s="29">
        <f>IFERROR(H60/C60,"-")</f>
        <v>0.24890611286517045</v>
      </c>
      <c r="N60" s="29">
        <f>IFERROR(I60/D60,"-")</f>
        <v>0.27961845335515551</v>
      </c>
      <c r="O60" s="29">
        <f>IFERROR(J60/E60,"-")</f>
        <v>0.79439300753546094</v>
      </c>
      <c r="P60" s="29">
        <f>IFERROR(K60/F60,"-")</f>
        <v>0.26391245567375882</v>
      </c>
      <c r="Q60" s="29">
        <f>IFERROR(L60/G60,"-")</f>
        <v>0.40534687879442877</v>
      </c>
      <c r="R60" s="57" t="str">
        <f>IFERROR(VLOOKUP(B60,Bookings!D:F,3,FALSE),"-")</f>
        <v>AU</v>
      </c>
      <c r="S60" s="57" t="str">
        <f>VLOOKUP(B60,Quotas!A:C,3,FALSE)</f>
        <v>AU</v>
      </c>
    </row>
    <row r="61" spans="1:19" x14ac:dyDescent="0.25">
      <c r="A61" s="26" t="str">
        <f>VLOOKUP(B61,Quotas!A:B,2,FALSE)</f>
        <v>Manager 7</v>
      </c>
      <c r="B61" s="26" t="s">
        <v>30</v>
      </c>
      <c r="C61" s="28">
        <f>SUMIF(Quotas!A:A,Summary!B61,Quotas!D:D)</f>
        <v>0</v>
      </c>
      <c r="D61" s="28">
        <f>SUMIF(Quotas!A:A,Summary!B61,Quotas!E:E)</f>
        <v>25458</v>
      </c>
      <c r="E61" s="28">
        <f>SUMIF(Quotas!A:A,Summary!B61,Quotas!F:F)</f>
        <v>235000</v>
      </c>
      <c r="F61" s="28">
        <f>SUMIF(Quotas!A:A,Summary!B61,Quotas!G:G)</f>
        <v>352500</v>
      </c>
      <c r="G61" s="59">
        <f>SUM(C61:F61)</f>
        <v>612958</v>
      </c>
      <c r="H61" s="28">
        <f>SUMIFS(Bookings!G:G,Bookings!D:D,Summary!B61,Bookings!E:E,Summary!$H$40)</f>
        <v>0</v>
      </c>
      <c r="I61" s="28">
        <f>SUMIFS(Bookings!G:G,Bookings!D:D,Summary!B61,Bookings!E:E,Summary!$I$40)</f>
        <v>0</v>
      </c>
      <c r="J61" s="28">
        <f>SUMIFS(Bookings!G:G,Bookings!D:D,Summary!B61,Bookings!E:E,Summary!$J$40)</f>
        <v>71347.209999999992</v>
      </c>
      <c r="K61" s="28">
        <f>SUMIFS(Bookings!G:G,Bookings!D:D,Summary!B61,Bookings!E:E,Summary!$K$40)</f>
        <v>52746.63</v>
      </c>
      <c r="L61" s="28">
        <f>SUM(H61:K61)</f>
        <v>124093.84</v>
      </c>
      <c r="M61" s="29" t="str">
        <f>IFERROR(H61/C61,"-")</f>
        <v>-</v>
      </c>
      <c r="N61" s="29">
        <f>IFERROR(I61/D61,"-")</f>
        <v>0</v>
      </c>
      <c r="O61" s="29">
        <f>IFERROR(J61/E61,"-")</f>
        <v>0.30360514893617019</v>
      </c>
      <c r="P61" s="29">
        <f>IFERROR(K61/F61,"-")</f>
        <v>0.14963582978723403</v>
      </c>
      <c r="Q61" s="29">
        <f>IFERROR(L61/G61,"-")</f>
        <v>0.20245080413339903</v>
      </c>
      <c r="R61" s="57" t="str">
        <f>IFERROR(VLOOKUP(B61,Bookings!D:F,3,FALSE),"-")</f>
        <v>AU</v>
      </c>
      <c r="S61" s="57" t="str">
        <f>VLOOKUP(B61,Quotas!A:C,3,FALSE)</f>
        <v>AU</v>
      </c>
    </row>
    <row r="62" spans="1:19" x14ac:dyDescent="0.25">
      <c r="A62" s="26" t="str">
        <f>VLOOKUP(B62,Quotas!A:B,2,FALSE)</f>
        <v>Manager 7</v>
      </c>
      <c r="B62" s="26" t="s">
        <v>31</v>
      </c>
      <c r="C62" s="28">
        <f>SUMIF(Quotas!A:A,Summary!B62,Quotas!D:D)</f>
        <v>0</v>
      </c>
      <c r="D62" s="28">
        <f>SUMIF(Quotas!A:A,Summary!B62,Quotas!E:E)</f>
        <v>0</v>
      </c>
      <c r="E62" s="28">
        <f>SUMIF(Quotas!A:A,Summary!B62,Quotas!F:F)</f>
        <v>105280</v>
      </c>
      <c r="F62" s="28">
        <f>SUMIF(Quotas!A:A,Summary!B62,Quotas!G:G)</f>
        <v>225600</v>
      </c>
      <c r="G62" s="59">
        <f>SUM(C62:F62)</f>
        <v>330880</v>
      </c>
      <c r="H62" s="28">
        <f>SUMIFS(Bookings!G:G,Bookings!D:D,Summary!B62,Bookings!E:E,Summary!$H$40)</f>
        <v>0</v>
      </c>
      <c r="I62" s="28">
        <f>SUMIFS(Bookings!G:G,Bookings!D:D,Summary!B62,Bookings!E:E,Summary!$I$40)</f>
        <v>0</v>
      </c>
      <c r="J62" s="28">
        <f>SUMIFS(Bookings!G:G,Bookings!D:D,Summary!B62,Bookings!E:E,Summary!$J$40)</f>
        <v>0</v>
      </c>
      <c r="K62" s="28">
        <f>SUMIFS(Bookings!G:G,Bookings!D:D,Summary!B62,Bookings!E:E,Summary!$K$40)</f>
        <v>111935.51</v>
      </c>
      <c r="L62" s="28">
        <f>SUM(H62:K62)</f>
        <v>111935.51</v>
      </c>
      <c r="M62" s="29" t="str">
        <f>IFERROR(H62/C62,"-")</f>
        <v>-</v>
      </c>
      <c r="N62" s="29" t="str">
        <f>IFERROR(I62/D62,"-")</f>
        <v>-</v>
      </c>
      <c r="O62" s="29">
        <f>IFERROR(J62/E62,"-")</f>
        <v>0</v>
      </c>
      <c r="P62" s="29">
        <f>IFERROR(K62/F62,"-")</f>
        <v>0.49616804078014182</v>
      </c>
      <c r="Q62" s="29">
        <f>IFERROR(L62/G62,"-")</f>
        <v>0.33829639144100576</v>
      </c>
      <c r="R62" s="57" t="str">
        <f>IFERROR(VLOOKUP(B62,Bookings!D:F,3,FALSE),"-")</f>
        <v>AU</v>
      </c>
      <c r="S62" s="57" t="str">
        <f>VLOOKUP(B62,Quotas!A:C,3,FALSE)</f>
        <v>AU</v>
      </c>
    </row>
    <row r="63" spans="1:19" x14ac:dyDescent="0.25">
      <c r="A63" s="26" t="str">
        <f>VLOOKUP(B63,Quotas!A:B,2,FALSE)</f>
        <v>Manager 2</v>
      </c>
      <c r="B63" s="26" t="s">
        <v>5</v>
      </c>
      <c r="C63" s="28">
        <f>SUMIF(Quotas!A:A,Summary!B63,Quotas!D:D)</f>
        <v>128800</v>
      </c>
      <c r="D63" s="28">
        <f>SUMIF(Quotas!A:A,Summary!B63,Quotas!E:E)</f>
        <v>167440</v>
      </c>
      <c r="E63" s="28">
        <f>SUMIF(Quotas!A:A,Summary!B63,Quotas!F:F)</f>
        <v>154560</v>
      </c>
      <c r="F63" s="28">
        <f>SUMIF(Quotas!A:A,Summary!B63,Quotas!G:G)</f>
        <v>193200</v>
      </c>
      <c r="G63" s="59">
        <f>SUM(C63:F63)</f>
        <v>644000</v>
      </c>
      <c r="H63" s="28">
        <f>SUMIFS(Bookings!G:G,Bookings!D:D,Summary!B63,Bookings!E:E,Summary!$H$40)</f>
        <v>119975.33</v>
      </c>
      <c r="I63" s="28">
        <f>SUMIFS(Bookings!G:G,Bookings!D:D,Summary!B63,Bookings!E:E,Summary!$I$40)</f>
        <v>116028.05</v>
      </c>
      <c r="J63" s="28">
        <f>SUMIFS(Bookings!G:G,Bookings!D:D,Summary!B63,Bookings!E:E,Summary!$J$40)</f>
        <v>85378.05</v>
      </c>
      <c r="K63" s="28">
        <f>SUMIFS(Bookings!G:G,Bookings!D:D,Summary!B63,Bookings!E:E,Summary!$K$40)</f>
        <v>118210.18999999999</v>
      </c>
      <c r="L63" s="28">
        <f>SUM(H63:K63)</f>
        <v>439591.62</v>
      </c>
      <c r="M63" s="29">
        <f>IFERROR(H63/C63,"-")</f>
        <v>0.93148548136645959</v>
      </c>
      <c r="N63" s="29">
        <f>IFERROR(I63/D63,"-")</f>
        <v>0.69295299808886768</v>
      </c>
      <c r="O63" s="29">
        <f>IFERROR(J63/E63,"-")</f>
        <v>0.55239421583850934</v>
      </c>
      <c r="P63" s="29">
        <f>IFERROR(K63/F63,"-")</f>
        <v>0.61185398550724635</v>
      </c>
      <c r="Q63" s="29">
        <f>IFERROR(L63/G63,"-")</f>
        <v>0.68259568322981368</v>
      </c>
      <c r="R63" s="57" t="str">
        <f>IFERROR(VLOOKUP(B63,Bookings!D:F,3,FALSE),"-")</f>
        <v>AU</v>
      </c>
      <c r="S63" s="57" t="str">
        <f>VLOOKUP(B63,Quotas!A:C,3,FALSE)</f>
        <v>AU</v>
      </c>
    </row>
    <row r="64" spans="1:19" x14ac:dyDescent="0.25">
      <c r="A64" s="26" t="str">
        <f>VLOOKUP(B64,Quotas!A:B,2,FALSE)</f>
        <v>Manager 7</v>
      </c>
      <c r="B64" s="26" t="s">
        <v>32</v>
      </c>
      <c r="C64" s="28">
        <f>SUMIF(Quotas!A:A,Summary!B64,Quotas!D:D)</f>
        <v>0</v>
      </c>
      <c r="D64" s="28">
        <f>SUMIF(Quotas!A:A,Summary!B64,Quotas!E:E)</f>
        <v>0</v>
      </c>
      <c r="E64" s="28">
        <f>SUMIF(Quotas!A:A,Summary!B64,Quotas!F:F)</f>
        <v>105280</v>
      </c>
      <c r="F64" s="28">
        <f>SUMIF(Quotas!A:A,Summary!B64,Quotas!G:G)</f>
        <v>225600</v>
      </c>
      <c r="G64" s="59">
        <f>SUM(C64:F64)</f>
        <v>330880</v>
      </c>
      <c r="H64" s="28">
        <f>SUMIFS(Bookings!G:G,Bookings!D:D,Summary!B64,Bookings!E:E,Summary!$H$40)</f>
        <v>0</v>
      </c>
      <c r="I64" s="28">
        <f>SUMIFS(Bookings!G:G,Bookings!D:D,Summary!B64,Bookings!E:E,Summary!$I$40)</f>
        <v>0</v>
      </c>
      <c r="J64" s="28">
        <f>SUMIFS(Bookings!G:G,Bookings!D:D,Summary!B64,Bookings!E:E,Summary!$J$40)</f>
        <v>56668</v>
      </c>
      <c r="K64" s="28">
        <f>SUMIFS(Bookings!G:G,Bookings!D:D,Summary!B64,Bookings!E:E,Summary!$K$40)</f>
        <v>196503.34</v>
      </c>
      <c r="L64" s="28">
        <f>SUM(H64:K64)</f>
        <v>253171.34</v>
      </c>
      <c r="M64" s="29" t="str">
        <f>IFERROR(H64/C64,"-")</f>
        <v>-</v>
      </c>
      <c r="N64" s="29" t="str">
        <f>IFERROR(I64/D64,"-")</f>
        <v>-</v>
      </c>
      <c r="O64" s="29">
        <f>IFERROR(J64/E64,"-")</f>
        <v>0.53825987841945289</v>
      </c>
      <c r="P64" s="29">
        <f>IFERROR(K64/F64,"-")</f>
        <v>0.87102544326241138</v>
      </c>
      <c r="Q64" s="29">
        <f>IFERROR(L64/G64,"-")</f>
        <v>0.76514549081237915</v>
      </c>
      <c r="R64" s="57" t="str">
        <f>IFERROR(VLOOKUP(B64,Bookings!D:F,3,FALSE),"-")</f>
        <v>AU</v>
      </c>
      <c r="S64" s="57" t="str">
        <f>VLOOKUP(B64,Quotas!A:C,3,FALSE)</f>
        <v>AU</v>
      </c>
    </row>
    <row r="65" spans="1:19" x14ac:dyDescent="0.25">
      <c r="A65" s="26" t="str">
        <f>VLOOKUP(B65,Quotas!A:B,2,FALSE)</f>
        <v>Manager 7</v>
      </c>
      <c r="B65" s="26" t="s">
        <v>33</v>
      </c>
      <c r="C65" s="28">
        <f>SUMIF(Quotas!A:A,Summary!B65,Quotas!D:D)</f>
        <v>0</v>
      </c>
      <c r="D65" s="28">
        <f>SUMIF(Quotas!A:A,Summary!B65,Quotas!E:E)</f>
        <v>0</v>
      </c>
      <c r="E65" s="28">
        <f>SUMIF(Quotas!A:A,Summary!B65,Quotas!F:F)</f>
        <v>0</v>
      </c>
      <c r="F65" s="28">
        <f>SUMIF(Quotas!A:A,Summary!B65,Quotas!G:G)</f>
        <v>0</v>
      </c>
      <c r="G65" s="59">
        <f>SUM(C65:F65)</f>
        <v>0</v>
      </c>
      <c r="H65" s="28">
        <f>SUMIFS(Bookings!G:G,Bookings!D:D,Summary!B65,Bookings!E:E,Summary!$H$40)</f>
        <v>0</v>
      </c>
      <c r="I65" s="28">
        <f>SUMIFS(Bookings!G:G,Bookings!D:D,Summary!B65,Bookings!E:E,Summary!$I$40)</f>
        <v>0</v>
      </c>
      <c r="J65" s="28">
        <f>SUMIFS(Bookings!G:G,Bookings!D:D,Summary!B65,Bookings!E:E,Summary!$J$40)</f>
        <v>0</v>
      </c>
      <c r="K65" s="28">
        <f>SUMIFS(Bookings!G:G,Bookings!D:D,Summary!B65,Bookings!E:E,Summary!$K$40)</f>
        <v>0</v>
      </c>
      <c r="L65" s="28">
        <f>SUM(H65:K65)</f>
        <v>0</v>
      </c>
      <c r="M65" s="29" t="str">
        <f>IFERROR(H65/C65,"-")</f>
        <v>-</v>
      </c>
      <c r="N65" s="29" t="str">
        <f>IFERROR(I65/D65,"-")</f>
        <v>-</v>
      </c>
      <c r="O65" s="29" t="str">
        <f>IFERROR(J65/E65,"-")</f>
        <v>-</v>
      </c>
      <c r="P65" s="29" t="str">
        <f>IFERROR(K65/F65,"-")</f>
        <v>-</v>
      </c>
      <c r="Q65" s="29" t="str">
        <f>IFERROR(L65/G65,"-")</f>
        <v>-</v>
      </c>
      <c r="R65" s="57" t="str">
        <f>IFERROR(VLOOKUP(B65,Bookings!D:F,3,FALSE),"-")</f>
        <v>-</v>
      </c>
      <c r="S65" s="57" t="str">
        <f>VLOOKUP(B65,Quotas!A:C,3,FALSE)</f>
        <v>AU</v>
      </c>
    </row>
    <row r="66" spans="1:19" x14ac:dyDescent="0.25">
      <c r="A66" s="26" t="str">
        <f>VLOOKUP(B66,Quotas!A:B,2,FALSE)</f>
        <v>Manager 2</v>
      </c>
      <c r="B66" s="26" t="s">
        <v>6</v>
      </c>
      <c r="C66" s="28">
        <f>SUMIF(Quotas!A:A,Summary!B66,Quotas!D:D)</f>
        <v>153600</v>
      </c>
      <c r="D66" s="28">
        <f>SUMIF(Quotas!A:A,Summary!B66,Quotas!E:E)</f>
        <v>199680</v>
      </c>
      <c r="E66" s="28">
        <f>SUMIF(Quotas!A:A,Summary!B66,Quotas!F:F)</f>
        <v>184320</v>
      </c>
      <c r="F66" s="28">
        <f>SUMIF(Quotas!A:A,Summary!B66,Quotas!G:G)</f>
        <v>230400</v>
      </c>
      <c r="G66" s="59">
        <f>SUM(C66:F66)</f>
        <v>768000</v>
      </c>
      <c r="H66" s="28">
        <f>SUMIFS(Bookings!G:G,Bookings!D:D,Summary!B66,Bookings!E:E,Summary!$H$40)</f>
        <v>195617.4</v>
      </c>
      <c r="I66" s="28">
        <f>SUMIFS(Bookings!G:G,Bookings!D:D,Summary!B66,Bookings!E:E,Summary!$I$40)</f>
        <v>369625.72000000003</v>
      </c>
      <c r="J66" s="28">
        <f>SUMIFS(Bookings!G:G,Bookings!D:D,Summary!B66,Bookings!E:E,Summary!$J$40)</f>
        <v>254941.13999999996</v>
      </c>
      <c r="K66" s="28">
        <f>SUMIFS(Bookings!G:G,Bookings!D:D,Summary!B66,Bookings!E:E,Summary!$K$40)</f>
        <v>292108.07999999996</v>
      </c>
      <c r="L66" s="28">
        <f>SUM(H66:K66)</f>
        <v>1112292.3399999999</v>
      </c>
      <c r="M66" s="29">
        <f>IFERROR(H66/C66,"-")</f>
        <v>1.27355078125</v>
      </c>
      <c r="N66" s="29">
        <f>IFERROR(I66/D66,"-")</f>
        <v>1.8510903445512823</v>
      </c>
      <c r="O66" s="29">
        <f>IFERROR(J66/E66,"-")</f>
        <v>1.3831442057291665</v>
      </c>
      <c r="P66" s="29">
        <f>IFERROR(K66/F66,"-")</f>
        <v>1.267830208333333</v>
      </c>
      <c r="Q66" s="29">
        <f>IFERROR(L66/G66,"-")</f>
        <v>1.4482973177083331</v>
      </c>
      <c r="R66" s="57" t="str">
        <f>IFERROR(VLOOKUP(B66,Bookings!D:F,3,FALSE),"-")</f>
        <v>AU</v>
      </c>
      <c r="S66" s="57" t="str">
        <f>VLOOKUP(B66,Quotas!A:C,3,FALSE)</f>
        <v>AU</v>
      </c>
    </row>
    <row r="67" spans="1:19" x14ac:dyDescent="0.25">
      <c r="A67" s="26" t="str">
        <f>VLOOKUP(B67,Quotas!A:B,2,FALSE)</f>
        <v>Manager 6</v>
      </c>
      <c r="B67" s="26" t="s">
        <v>40</v>
      </c>
      <c r="C67" s="28">
        <f>SUMIF(Quotas!A:A,Summary!B67,Quotas!D:D)</f>
        <v>0</v>
      </c>
      <c r="D67" s="28">
        <f>SUMIF(Quotas!A:A,Summary!B67,Quotas!E:E)</f>
        <v>176288</v>
      </c>
      <c r="E67" s="28">
        <f>SUMIF(Quotas!A:A,Summary!B67,Quotas!F:F)</f>
        <v>312673</v>
      </c>
      <c r="F67" s="28">
        <f>SUMIF(Quotas!A:A,Summary!B67,Quotas!G:G)</f>
        <v>230611</v>
      </c>
      <c r="G67" s="59">
        <f>SUM(C67:F67)</f>
        <v>719572</v>
      </c>
      <c r="H67" s="28">
        <f>SUMIFS(Bookings!G:G,Bookings!D:D,Summary!B67,Bookings!E:E,Summary!$H$40)</f>
        <v>0</v>
      </c>
      <c r="I67" s="28">
        <f>SUMIFS(Bookings!G:G,Bookings!D:D,Summary!B67,Bookings!E:E,Summary!$I$40)</f>
        <v>142613.79</v>
      </c>
      <c r="J67" s="28">
        <f>SUMIFS(Bookings!G:G,Bookings!D:D,Summary!B67,Bookings!E:E,Summary!$J$40)</f>
        <v>286167.14</v>
      </c>
      <c r="K67" s="28">
        <f>SUMIFS(Bookings!G:G,Bookings!D:D,Summary!B67,Bookings!E:E,Summary!$K$40)</f>
        <v>562455.98</v>
      </c>
      <c r="L67" s="28">
        <f>SUM(H67:K67)</f>
        <v>991236.91</v>
      </c>
      <c r="M67" s="29" t="str">
        <f>IFERROR(H67/C67,"-")</f>
        <v>-</v>
      </c>
      <c r="N67" s="29">
        <f>IFERROR(I67/D67,"-")</f>
        <v>0.80898183654020694</v>
      </c>
      <c r="O67" s="29">
        <f>IFERROR(J67/E67,"-")</f>
        <v>0.91522817768083597</v>
      </c>
      <c r="P67" s="29">
        <f>IFERROR(K67/F67,"-")</f>
        <v>2.4389815750332811</v>
      </c>
      <c r="Q67" s="29">
        <f>IFERROR(L67/G67,"-")</f>
        <v>1.3775367996531271</v>
      </c>
      <c r="R67" s="57" t="str">
        <f>IFERROR(VLOOKUP(B67,Bookings!D:F,3,FALSE),"-")</f>
        <v>AU</v>
      </c>
      <c r="S67" s="57" t="str">
        <f>VLOOKUP(B67,Quotas!A:C,3,FALSE)</f>
        <v>AU</v>
      </c>
    </row>
    <row r="68" spans="1:19" x14ac:dyDescent="0.25">
      <c r="A68" s="26" t="str">
        <f>VLOOKUP(B68,Quotas!A:B,2,FALSE)</f>
        <v>Manager 6</v>
      </c>
      <c r="B68" s="26" t="s">
        <v>41</v>
      </c>
      <c r="C68" s="28">
        <f>SUMIF(Quotas!A:A,Summary!B68,Quotas!D:D)</f>
        <v>116147</v>
      </c>
      <c r="D68" s="28">
        <f>SUMIF(Quotas!A:A,Summary!B68,Quotas!E:E)</f>
        <v>337406</v>
      </c>
      <c r="E68" s="28">
        <f>SUMIF(Quotas!A:A,Summary!B68,Quotas!F:F)</f>
        <v>208510</v>
      </c>
      <c r="F68" s="28">
        <f>SUMIF(Quotas!A:A,Summary!B68,Quotas!G:G)</f>
        <v>405150</v>
      </c>
      <c r="G68" s="59">
        <f>SUM(C68:F68)</f>
        <v>1067213</v>
      </c>
      <c r="H68" s="28">
        <f>SUMIFS(Bookings!G:G,Bookings!D:D,Summary!B68,Bookings!E:E,Summary!$H$40)</f>
        <v>319847.59000000003</v>
      </c>
      <c r="I68" s="28">
        <f>SUMIFS(Bookings!G:G,Bookings!D:D,Summary!B68,Bookings!E:E,Summary!$I$40)</f>
        <v>395205.79</v>
      </c>
      <c r="J68" s="28">
        <f>SUMIFS(Bookings!G:G,Bookings!D:D,Summary!B68,Bookings!E:E,Summary!$J$40)</f>
        <v>149612.26999999999</v>
      </c>
      <c r="K68" s="28">
        <f>SUMIFS(Bookings!G:G,Bookings!D:D,Summary!B68,Bookings!E:E,Summary!$K$40)</f>
        <v>848793.99999999988</v>
      </c>
      <c r="L68" s="28">
        <f>SUM(H68:K68)</f>
        <v>1713459.65</v>
      </c>
      <c r="M68" s="29">
        <f>IFERROR(H68/C68,"-")</f>
        <v>2.7538170594160851</v>
      </c>
      <c r="N68" s="29">
        <f>IFERROR(I68/D68,"-")</f>
        <v>1.171306349027581</v>
      </c>
      <c r="O68" s="29">
        <f>IFERROR(J68/E68,"-")</f>
        <v>0.71753043019519447</v>
      </c>
      <c r="P68" s="29">
        <f>IFERROR(K68/F68,"-")</f>
        <v>2.0950117240528194</v>
      </c>
      <c r="Q68" s="29">
        <f>IFERROR(L68/G68,"-")</f>
        <v>1.6055460812415141</v>
      </c>
      <c r="R68" s="57" t="str">
        <f>IFERROR(VLOOKUP(B68,Bookings!D:F,3,FALSE),"-")</f>
        <v>AU</v>
      </c>
      <c r="S68" s="57" t="str">
        <f>VLOOKUP(B68,Quotas!A:C,3,FALSE)</f>
        <v>AU</v>
      </c>
    </row>
    <row r="69" spans="1:19" x14ac:dyDescent="0.25">
      <c r="A69" s="26" t="str">
        <f>VLOOKUP(B69,Quotas!A:B,2,FALSE)</f>
        <v>Manager 6</v>
      </c>
      <c r="B69" s="26" t="s">
        <v>42</v>
      </c>
      <c r="C69" s="28">
        <f>SUMIF(Quotas!A:A,Summary!B69,Quotas!D:D)</f>
        <v>487067</v>
      </c>
      <c r="D69" s="28">
        <f>SUMIF(Quotas!A:A,Summary!B69,Quotas!E:E)</f>
        <v>666051</v>
      </c>
      <c r="E69" s="28">
        <f>SUMIF(Quotas!A:A,Summary!B69,Quotas!F:F)</f>
        <v>324057</v>
      </c>
      <c r="F69" s="28">
        <f>SUMIF(Quotas!A:A,Summary!B69,Quotas!G:G)</f>
        <v>98853</v>
      </c>
      <c r="G69" s="59">
        <f>SUM(C69:F69)</f>
        <v>1576028</v>
      </c>
      <c r="H69" s="28">
        <f>SUMIFS(Bookings!G:G,Bookings!D:D,Summary!B69,Bookings!E:E,Summary!$H$40)</f>
        <v>480063.95999999996</v>
      </c>
      <c r="I69" s="28">
        <f>SUMIFS(Bookings!G:G,Bookings!D:D,Summary!B69,Bookings!E:E,Summary!$I$40)</f>
        <v>632779.21000000008</v>
      </c>
      <c r="J69" s="28">
        <f>SUMIFS(Bookings!G:G,Bookings!D:D,Summary!B69,Bookings!E:E,Summary!$J$40)</f>
        <v>387532.77</v>
      </c>
      <c r="K69" s="28">
        <f>SUMIFS(Bookings!G:G,Bookings!D:D,Summary!B69,Bookings!E:E,Summary!$K$40)</f>
        <v>223996.16</v>
      </c>
      <c r="L69" s="28">
        <f>SUM(H69:K69)</f>
        <v>1724372.0999999999</v>
      </c>
      <c r="M69" s="29">
        <f>IFERROR(H69/C69,"-")</f>
        <v>0.985622019147263</v>
      </c>
      <c r="N69" s="29">
        <f>IFERROR(I69/D69,"-")</f>
        <v>0.95004618264967711</v>
      </c>
      <c r="O69" s="29">
        <f>IFERROR(J69/E69,"-")</f>
        <v>1.1958784102796731</v>
      </c>
      <c r="P69" s="29">
        <f>IFERROR(K69/F69,"-")</f>
        <v>2.2659520702457185</v>
      </c>
      <c r="Q69" s="29">
        <f>IFERROR(L69/G69,"-")</f>
        <v>1.0941252947282663</v>
      </c>
      <c r="R69" s="57" t="str">
        <f>IFERROR(VLOOKUP(B69,Bookings!D:F,3,FALSE),"-")</f>
        <v>AU</v>
      </c>
      <c r="S69" s="57" t="str">
        <f>VLOOKUP(B69,Quotas!A:C,3,FALSE)</f>
        <v>AU</v>
      </c>
    </row>
    <row r="70" spans="1:19" x14ac:dyDescent="0.25">
      <c r="A70" s="26" t="str">
        <f>VLOOKUP(B70,Quotas!A:B,2,FALSE)</f>
        <v>Manager 6</v>
      </c>
      <c r="B70" s="26" t="s">
        <v>43</v>
      </c>
      <c r="C70" s="28">
        <f>SUMIF(Quotas!A:A,Summary!B70,Quotas!D:D)</f>
        <v>357771</v>
      </c>
      <c r="D70" s="28">
        <f>SUMIF(Quotas!A:A,Summary!B70,Quotas!E:E)</f>
        <v>613463</v>
      </c>
      <c r="E70" s="28">
        <f>SUMIF(Quotas!A:A,Summary!B70,Quotas!F:F)</f>
        <v>580108</v>
      </c>
      <c r="F70" s="28">
        <f>SUMIF(Quotas!A:A,Summary!B70,Quotas!G:G)</f>
        <v>303381</v>
      </c>
      <c r="G70" s="59">
        <f>SUM(C70:F70)</f>
        <v>1854723</v>
      </c>
      <c r="H70" s="28">
        <f>SUMIFS(Bookings!G:G,Bookings!D:D,Summary!B70,Bookings!E:E,Summary!$H$40)</f>
        <v>340277.28</v>
      </c>
      <c r="I70" s="28">
        <f>SUMIFS(Bookings!G:G,Bookings!D:D,Summary!B70,Bookings!E:E,Summary!$I$40)</f>
        <v>637902.41</v>
      </c>
      <c r="J70" s="28">
        <f>SUMIFS(Bookings!G:G,Bookings!D:D,Summary!B70,Bookings!E:E,Summary!$J$40)</f>
        <v>681848.05</v>
      </c>
      <c r="K70" s="28">
        <f>SUMIFS(Bookings!G:G,Bookings!D:D,Summary!B70,Bookings!E:E,Summary!$K$40)</f>
        <v>345860.77</v>
      </c>
      <c r="L70" s="28">
        <f>SUM(H70:K70)</f>
        <v>2005888.5100000002</v>
      </c>
      <c r="M70" s="29">
        <f>IFERROR(H70/C70,"-")</f>
        <v>0.95110358301818765</v>
      </c>
      <c r="N70" s="29">
        <f>IFERROR(I70/D70,"-")</f>
        <v>1.0398384417642141</v>
      </c>
      <c r="O70" s="29">
        <f>IFERROR(J70/E70,"-")</f>
        <v>1.175381222117261</v>
      </c>
      <c r="P70" s="29">
        <f>IFERROR(K70/F70,"-")</f>
        <v>1.1400211944716381</v>
      </c>
      <c r="Q70" s="29">
        <f>IFERROR(L70/G70,"-")</f>
        <v>1.081503011500909</v>
      </c>
      <c r="R70" s="57" t="str">
        <f>IFERROR(VLOOKUP(B70,Bookings!D:F,3,FALSE),"-")</f>
        <v>AU</v>
      </c>
      <c r="S70" s="57" t="str">
        <f>VLOOKUP(B70,Quotas!A:C,3,FALSE)</f>
        <v>AU</v>
      </c>
    </row>
    <row r="71" spans="1:19" x14ac:dyDescent="0.25">
      <c r="A71" s="26" t="str">
        <f>VLOOKUP(B71,Quotas!A:B,2,FALSE)</f>
        <v>Manager 6</v>
      </c>
      <c r="B71" s="26" t="s">
        <v>44</v>
      </c>
      <c r="C71" s="28">
        <f>SUMIF(Quotas!A:A,Summary!B71,Quotas!D:D)</f>
        <v>186840</v>
      </c>
      <c r="D71" s="28">
        <f>SUMIF(Quotas!A:A,Summary!B71,Quotas!E:E)</f>
        <v>763854</v>
      </c>
      <c r="E71" s="28">
        <f>SUMIF(Quotas!A:A,Summary!B71,Quotas!F:F)</f>
        <v>401526</v>
      </c>
      <c r="F71" s="28">
        <f>SUMIF(Quotas!A:A,Summary!B71,Quotas!G:G)</f>
        <v>629238</v>
      </c>
      <c r="G71" s="59">
        <f>SUM(C71:F71)</f>
        <v>1981458</v>
      </c>
      <c r="H71" s="28">
        <f>SUMIFS(Bookings!G:G,Bookings!D:D,Summary!B71,Bookings!E:E,Summary!$H$40)</f>
        <v>140947.91999999998</v>
      </c>
      <c r="I71" s="28">
        <f>SUMIFS(Bookings!G:G,Bookings!D:D,Summary!B71,Bookings!E:E,Summary!$I$40)</f>
        <v>468172.73</v>
      </c>
      <c r="J71" s="28">
        <f>SUMIFS(Bookings!G:G,Bookings!D:D,Summary!B71,Bookings!E:E,Summary!$J$40)</f>
        <v>442438.7</v>
      </c>
      <c r="K71" s="28">
        <f>SUMIFS(Bookings!G:G,Bookings!D:D,Summary!B71,Bookings!E:E,Summary!$K$40)</f>
        <v>543661.28</v>
      </c>
      <c r="L71" s="28">
        <f>SUM(H71:K71)</f>
        <v>1595220.63</v>
      </c>
      <c r="M71" s="29">
        <f>IFERROR(H71/C71,"-")</f>
        <v>0.75437764932562612</v>
      </c>
      <c r="N71" s="29">
        <f>IFERROR(I71/D71,"-")</f>
        <v>0.6129086579372498</v>
      </c>
      <c r="O71" s="29">
        <f>IFERROR(J71/E71,"-")</f>
        <v>1.101893028097807</v>
      </c>
      <c r="P71" s="29">
        <f>IFERROR(K71/F71,"-")</f>
        <v>0.86399944059322553</v>
      </c>
      <c r="Q71" s="29">
        <f>IFERROR(L71/G71,"-")</f>
        <v>0.80507415751431521</v>
      </c>
      <c r="R71" s="57" t="str">
        <f>IFERROR(VLOOKUP(B71,Bookings!D:F,3,FALSE),"-")</f>
        <v>AU</v>
      </c>
      <c r="S71" s="57" t="str">
        <f>VLOOKUP(B71,Quotas!A:C,3,FALSE)</f>
        <v>AU</v>
      </c>
    </row>
    <row r="72" spans="1:19" x14ac:dyDescent="0.25">
      <c r="A72" s="26" t="str">
        <f>VLOOKUP(B72,Quotas!A:B,2,FALSE)</f>
        <v>Manager 6</v>
      </c>
      <c r="B72" s="26" t="s">
        <v>45</v>
      </c>
      <c r="C72" s="28">
        <f>SUMIF(Quotas!A:A,Summary!B72,Quotas!D:D)</f>
        <v>0</v>
      </c>
      <c r="D72" s="28">
        <f>SUMIF(Quotas!A:A,Summary!B72,Quotas!E:E)</f>
        <v>625195</v>
      </c>
      <c r="E72" s="28">
        <f>SUMIF(Quotas!A:A,Summary!B72,Quotas!F:F)</f>
        <v>550701</v>
      </c>
      <c r="F72" s="28">
        <f>SUMIF(Quotas!A:A,Summary!B72,Quotas!G:G)</f>
        <v>765007</v>
      </c>
      <c r="G72" s="59">
        <f>SUM(C72:F72)</f>
        <v>1940903</v>
      </c>
      <c r="H72" s="28">
        <f>SUMIFS(Bookings!G:G,Bookings!D:D,Summary!B72,Bookings!E:E,Summary!$H$40)</f>
        <v>86781.02</v>
      </c>
      <c r="I72" s="28">
        <f>SUMIFS(Bookings!G:G,Bookings!D:D,Summary!B72,Bookings!E:E,Summary!$I$40)</f>
        <v>667996.30999999994</v>
      </c>
      <c r="J72" s="28">
        <f>SUMIFS(Bookings!G:G,Bookings!D:D,Summary!B72,Bookings!E:E,Summary!$J$40)</f>
        <v>383439.72000000003</v>
      </c>
      <c r="K72" s="28">
        <f>SUMIFS(Bookings!G:G,Bookings!D:D,Summary!B72,Bookings!E:E,Summary!$K$40)</f>
        <v>618140.71000000008</v>
      </c>
      <c r="L72" s="28">
        <f>SUM(H72:K72)</f>
        <v>1756357.7600000002</v>
      </c>
      <c r="M72" s="29" t="str">
        <f>IFERROR(H72/C72,"-")</f>
        <v>-</v>
      </c>
      <c r="N72" s="29">
        <f>IFERROR(I72/D72,"-")</f>
        <v>1.0684607362502898</v>
      </c>
      <c r="O72" s="29">
        <f>IFERROR(J72/E72,"-")</f>
        <v>0.69627569225405439</v>
      </c>
      <c r="P72" s="29">
        <f>IFERROR(K72/F72,"-")</f>
        <v>0.80801967825131027</v>
      </c>
      <c r="Q72" s="29">
        <f>IFERROR(L72/G72,"-")</f>
        <v>0.9049178449412465</v>
      </c>
      <c r="R72" s="57" t="str">
        <f>IFERROR(VLOOKUP(B72,Bookings!D:F,3,FALSE),"-")</f>
        <v>AU</v>
      </c>
      <c r="S72" s="57" t="str">
        <f>VLOOKUP(B72,Quotas!A:C,3,FALSE)</f>
        <v>AU</v>
      </c>
    </row>
    <row r="73" spans="1:19" x14ac:dyDescent="0.25">
      <c r="A73" s="26" t="str">
        <f>VLOOKUP(B73,Quotas!A:B,2,FALSE)</f>
        <v>Manager 6</v>
      </c>
      <c r="B73" s="26" t="s">
        <v>46</v>
      </c>
      <c r="C73" s="28">
        <f>SUMIF(Quotas!A:A,Summary!B73,Quotas!D:D)</f>
        <v>0</v>
      </c>
      <c r="D73" s="28">
        <f>SUMIF(Quotas!A:A,Summary!B73,Quotas!E:E)</f>
        <v>273295</v>
      </c>
      <c r="E73" s="28">
        <f>SUMIF(Quotas!A:A,Summary!B73,Quotas!F:F)</f>
        <v>357116</v>
      </c>
      <c r="F73" s="28">
        <f>SUMIF(Quotas!A:A,Summary!B73,Quotas!G:G)</f>
        <v>361829</v>
      </c>
      <c r="G73" s="59">
        <f>SUM(C73:F73)</f>
        <v>992240</v>
      </c>
      <c r="H73" s="28">
        <f>SUMIFS(Bookings!G:G,Bookings!D:D,Summary!B73,Bookings!E:E,Summary!$H$40)</f>
        <v>0</v>
      </c>
      <c r="I73" s="28">
        <f>SUMIFS(Bookings!G:G,Bookings!D:D,Summary!B73,Bookings!E:E,Summary!$I$40)</f>
        <v>219408.09999999998</v>
      </c>
      <c r="J73" s="28">
        <f>SUMIFS(Bookings!G:G,Bookings!D:D,Summary!B73,Bookings!E:E,Summary!$J$40)</f>
        <v>207220.72</v>
      </c>
      <c r="K73" s="28">
        <f>SUMIFS(Bookings!G:G,Bookings!D:D,Summary!B73,Bookings!E:E,Summary!$K$40)</f>
        <v>235513.69999999998</v>
      </c>
      <c r="L73" s="28">
        <f>SUM(H73:K73)</f>
        <v>662142.5199999999</v>
      </c>
      <c r="M73" s="29" t="str">
        <f>IFERROR(H73/C73,"-")</f>
        <v>-</v>
      </c>
      <c r="N73" s="29">
        <f>IFERROR(I73/D73,"-")</f>
        <v>0.80282515230794549</v>
      </c>
      <c r="O73" s="29">
        <f>IFERROR(J73/E73,"-")</f>
        <v>0.58026165167620603</v>
      </c>
      <c r="P73" s="29">
        <f>IFERROR(K73/F73,"-")</f>
        <v>0.65089779978940321</v>
      </c>
      <c r="Q73" s="29">
        <f>IFERROR(L73/G73,"-")</f>
        <v>0.66732093042005958</v>
      </c>
      <c r="R73" s="57" t="str">
        <f>IFERROR(VLOOKUP(B73,Bookings!D:F,3,FALSE),"-")</f>
        <v>AU</v>
      </c>
      <c r="S73" s="57" t="str">
        <f>VLOOKUP(B73,Quotas!A:C,3,FALSE)</f>
        <v>AU</v>
      </c>
    </row>
    <row r="74" spans="1:19" x14ac:dyDescent="0.25">
      <c r="A74" s="26" t="str">
        <f>VLOOKUP(B74,Quotas!A:B,2,FALSE)</f>
        <v>Manager 6</v>
      </c>
      <c r="B74" s="26" t="s">
        <v>47</v>
      </c>
      <c r="C74" s="28">
        <f>SUMIF(Quotas!A:A,Summary!B74,Quotas!D:D)</f>
        <v>0</v>
      </c>
      <c r="D74" s="28">
        <f>SUMIF(Quotas!A:A,Summary!B74,Quotas!E:E)</f>
        <v>0</v>
      </c>
      <c r="E74" s="28">
        <f>SUMIF(Quotas!A:A,Summary!B74,Quotas!F:F)</f>
        <v>0</v>
      </c>
      <c r="F74" s="28">
        <f>SUMIF(Quotas!A:A,Summary!B74,Quotas!G:G)</f>
        <v>481123</v>
      </c>
      <c r="G74" s="59">
        <f>SUM(C74:F74)</f>
        <v>481123</v>
      </c>
      <c r="H74" s="28">
        <f>SUMIFS(Bookings!G:G,Bookings!D:D,Summary!B74,Bookings!E:E,Summary!$H$40)</f>
        <v>0</v>
      </c>
      <c r="I74" s="28">
        <f>SUMIFS(Bookings!G:G,Bookings!D:D,Summary!B74,Bookings!E:E,Summary!$I$40)</f>
        <v>0</v>
      </c>
      <c r="J74" s="28">
        <f>SUMIFS(Bookings!G:G,Bookings!D:D,Summary!B74,Bookings!E:E,Summary!$J$40)</f>
        <v>0</v>
      </c>
      <c r="K74" s="28">
        <f>SUMIFS(Bookings!G:G,Bookings!D:D,Summary!B74,Bookings!E:E,Summary!$K$40)</f>
        <v>369131.58999999997</v>
      </c>
      <c r="L74" s="28">
        <f>SUM(H74:K74)</f>
        <v>369131.58999999997</v>
      </c>
      <c r="M74" s="29" t="str">
        <f>IFERROR(H74/C74,"-")</f>
        <v>-</v>
      </c>
      <c r="N74" s="29" t="str">
        <f>IFERROR(I74/D74,"-")</f>
        <v>-</v>
      </c>
      <c r="O74" s="29" t="str">
        <f>IFERROR(J74/E74,"-")</f>
        <v>-</v>
      </c>
      <c r="P74" s="29">
        <f>IFERROR(K74/F74,"-")</f>
        <v>0.76722914930277697</v>
      </c>
      <c r="Q74" s="29">
        <f>IFERROR(L74/G74,"-")</f>
        <v>0.76722914930277697</v>
      </c>
      <c r="R74" s="57" t="str">
        <f>IFERROR(VLOOKUP(B74,Bookings!D:F,3,FALSE),"-")</f>
        <v>AU</v>
      </c>
      <c r="S74" s="57" t="str">
        <f>VLOOKUP(B74,Quotas!A:C,3,FALSE)</f>
        <v>AU</v>
      </c>
    </row>
    <row r="75" spans="1:19" x14ac:dyDescent="0.25">
      <c r="A75" s="26" t="str">
        <f>VLOOKUP(B75,Quotas!A:B,2,FALSE)</f>
        <v>Manager 6</v>
      </c>
      <c r="B75" s="26" t="s">
        <v>48</v>
      </c>
      <c r="C75" s="28">
        <f>SUMIF(Quotas!A:A,Summary!B75,Quotas!D:D)</f>
        <v>0</v>
      </c>
      <c r="D75" s="28">
        <f>SUMIF(Quotas!A:A,Summary!B75,Quotas!E:E)</f>
        <v>0</v>
      </c>
      <c r="E75" s="28">
        <f>SUMIF(Quotas!A:A,Summary!B75,Quotas!F:F)</f>
        <v>0</v>
      </c>
      <c r="F75" s="28">
        <f>SUMIF(Quotas!A:A,Summary!B75,Quotas!G:G)</f>
        <v>0</v>
      </c>
      <c r="G75" s="59">
        <f>SUM(C75:F75)</f>
        <v>0</v>
      </c>
      <c r="H75" s="28">
        <f>SUMIFS(Bookings!G:G,Bookings!D:D,Summary!B75,Bookings!E:E,Summary!$H$40)</f>
        <v>0</v>
      </c>
      <c r="I75" s="28">
        <f>SUMIFS(Bookings!G:G,Bookings!D:D,Summary!B75,Bookings!E:E,Summary!$I$40)</f>
        <v>0</v>
      </c>
      <c r="J75" s="28">
        <f>SUMIFS(Bookings!G:G,Bookings!D:D,Summary!B75,Bookings!E:E,Summary!$J$40)</f>
        <v>0</v>
      </c>
      <c r="K75" s="28">
        <f>SUMIFS(Bookings!G:G,Bookings!D:D,Summary!B75,Bookings!E:E,Summary!$K$40)</f>
        <v>0</v>
      </c>
      <c r="L75" s="28">
        <f>SUM(H75:K75)</f>
        <v>0</v>
      </c>
      <c r="M75" s="29" t="str">
        <f>IFERROR(H75/C75,"-")</f>
        <v>-</v>
      </c>
      <c r="N75" s="29" t="str">
        <f>IFERROR(I75/D75,"-")</f>
        <v>-</v>
      </c>
      <c r="O75" s="29" t="str">
        <f>IFERROR(J75/E75,"-")</f>
        <v>-</v>
      </c>
      <c r="P75" s="29" t="str">
        <f>IFERROR(K75/F75,"-")</f>
        <v>-</v>
      </c>
      <c r="Q75" s="29" t="str">
        <f>IFERROR(L75/G75,"-")</f>
        <v>-</v>
      </c>
      <c r="R75" s="57" t="str">
        <f>IFERROR(VLOOKUP(B75,Bookings!D:F,3,FALSE),"-")</f>
        <v>-</v>
      </c>
      <c r="S75" s="57" t="str">
        <f>VLOOKUP(B75,Quotas!A:C,3,FALSE)</f>
        <v>AU</v>
      </c>
    </row>
    <row r="76" spans="1:19" x14ac:dyDescent="0.25">
      <c r="A76" s="26" t="str">
        <f>VLOOKUP(B76,Quotas!A:B,2,FALSE)</f>
        <v>Manager 2</v>
      </c>
      <c r="B76" s="26" t="s">
        <v>7</v>
      </c>
      <c r="C76" s="28">
        <f>SUMIF(Quotas!A:A,Summary!B76,Quotas!D:D)</f>
        <v>96600</v>
      </c>
      <c r="D76" s="28">
        <f>SUMIF(Quotas!A:A,Summary!B76,Quotas!E:E)</f>
        <v>101200</v>
      </c>
      <c r="E76" s="28">
        <f>SUMIF(Quotas!A:A,Summary!B76,Quotas!F:F)</f>
        <v>154560</v>
      </c>
      <c r="F76" s="28">
        <f>SUMIF(Quotas!A:A,Summary!B76,Quotas!G:G)</f>
        <v>193200</v>
      </c>
      <c r="G76" s="59">
        <f>SUM(C76:F76)</f>
        <v>545560</v>
      </c>
      <c r="H76" s="28">
        <f>SUMIFS(Bookings!G:G,Bookings!D:D,Summary!B76,Bookings!E:E,Summary!$H$40)</f>
        <v>73196.37</v>
      </c>
      <c r="I76" s="28">
        <f>SUMIFS(Bookings!G:G,Bookings!D:D,Summary!B76,Bookings!E:E,Summary!$I$40)</f>
        <v>175617.18000000005</v>
      </c>
      <c r="J76" s="28">
        <f>SUMIFS(Bookings!G:G,Bookings!D:D,Summary!B76,Bookings!E:E,Summary!$J$40)</f>
        <v>115462.64000000001</v>
      </c>
      <c r="K76" s="28">
        <f>SUMIFS(Bookings!G:G,Bookings!D:D,Summary!B76,Bookings!E:E,Summary!$K$40)</f>
        <v>107500.87</v>
      </c>
      <c r="L76" s="28">
        <f>SUM(H76:K76)</f>
        <v>471777.06000000006</v>
      </c>
      <c r="M76" s="29">
        <f>IFERROR(H76/C76,"-")</f>
        <v>0.75772639751552795</v>
      </c>
      <c r="N76" s="29">
        <f>IFERROR(I76/D76,"-")</f>
        <v>1.7353476284584985</v>
      </c>
      <c r="O76" s="29">
        <f>IFERROR(J76/E76,"-")</f>
        <v>0.74704089026915121</v>
      </c>
      <c r="P76" s="29">
        <f>IFERROR(K76/F76,"-")</f>
        <v>0.55642272256728775</v>
      </c>
      <c r="Q76" s="29">
        <f>IFERROR(L76/G76,"-")</f>
        <v>0.86475742356477758</v>
      </c>
      <c r="R76" s="57" t="str">
        <f>IFERROR(VLOOKUP(B76,Bookings!D:F,3,FALSE),"-")</f>
        <v>AU</v>
      </c>
      <c r="S76" s="57" t="str">
        <f>VLOOKUP(B76,Quotas!A:C,3,FALSE)</f>
        <v>AU</v>
      </c>
    </row>
    <row r="77" spans="1:19" x14ac:dyDescent="0.25">
      <c r="A77" s="26" t="str">
        <f>VLOOKUP(B77,Quotas!A:B,2,FALSE)</f>
        <v>Manager 6</v>
      </c>
      <c r="B77" s="26" t="s">
        <v>49</v>
      </c>
      <c r="C77" s="28">
        <f>SUMIF(Quotas!A:A,Summary!B77,Quotas!D:D)</f>
        <v>0</v>
      </c>
      <c r="D77" s="28">
        <f>SUMIF(Quotas!A:A,Summary!B77,Quotas!E:E)</f>
        <v>0</v>
      </c>
      <c r="E77" s="28">
        <f>SUMIF(Quotas!A:A,Summary!B77,Quotas!F:F)</f>
        <v>0</v>
      </c>
      <c r="F77" s="28">
        <f>SUMIF(Quotas!A:A,Summary!B77,Quotas!G:G)</f>
        <v>0</v>
      </c>
      <c r="G77" s="59">
        <f>SUM(C77:F77)</f>
        <v>0</v>
      </c>
      <c r="H77" s="28">
        <f>SUMIFS(Bookings!G:G,Bookings!D:D,Summary!B77,Bookings!E:E,Summary!$H$40)</f>
        <v>0</v>
      </c>
      <c r="I77" s="28">
        <f>SUMIFS(Bookings!G:G,Bookings!D:D,Summary!B77,Bookings!E:E,Summary!$I$40)</f>
        <v>0</v>
      </c>
      <c r="J77" s="28">
        <f>SUMIFS(Bookings!G:G,Bookings!D:D,Summary!B77,Bookings!E:E,Summary!$J$40)</f>
        <v>0</v>
      </c>
      <c r="K77" s="28">
        <f>SUMIFS(Bookings!G:G,Bookings!D:D,Summary!B77,Bookings!E:E,Summary!$K$40)</f>
        <v>0</v>
      </c>
      <c r="L77" s="28">
        <f>SUM(H77:K77)</f>
        <v>0</v>
      </c>
      <c r="M77" s="29" t="str">
        <f>IFERROR(H77/C77,"-")</f>
        <v>-</v>
      </c>
      <c r="N77" s="29" t="str">
        <f>IFERROR(I77/D77,"-")</f>
        <v>-</v>
      </c>
      <c r="O77" s="29" t="str">
        <f>IFERROR(J77/E77,"-")</f>
        <v>-</v>
      </c>
      <c r="P77" s="29" t="str">
        <f>IFERROR(K77/F77,"-")</f>
        <v>-</v>
      </c>
      <c r="Q77" s="29" t="str">
        <f>IFERROR(L77/G77,"-")</f>
        <v>-</v>
      </c>
      <c r="R77" s="57" t="str">
        <f>IFERROR(VLOOKUP(B77,Bookings!D:F,3,FALSE),"-")</f>
        <v>-</v>
      </c>
      <c r="S77" s="57" t="str">
        <f>VLOOKUP(B77,Quotas!A:C,3,FALSE)</f>
        <v>AU</v>
      </c>
    </row>
    <row r="78" spans="1:19" x14ac:dyDescent="0.25">
      <c r="A78" s="26" t="str">
        <f>VLOOKUP(B78,Quotas!A:B,2,FALSE)</f>
        <v>Manager 15</v>
      </c>
      <c r="B78" s="26" t="s">
        <v>57</v>
      </c>
      <c r="C78" s="28">
        <f>SUMIF(Quotas!A:A,Summary!B78,Quotas!D:D)</f>
        <v>385720</v>
      </c>
      <c r="D78" s="28">
        <f>SUMIF(Quotas!A:A,Summary!B78,Quotas!E:E)</f>
        <v>369464</v>
      </c>
      <c r="E78" s="28">
        <f>SUMIF(Quotas!A:A,Summary!B78,Quotas!F:F)</f>
        <v>467046</v>
      </c>
      <c r="F78" s="28">
        <f>SUMIF(Quotas!A:A,Summary!B78,Quotas!G:G)</f>
        <v>128621</v>
      </c>
      <c r="G78" s="59">
        <f>SUM(C78:F78)</f>
        <v>1350851</v>
      </c>
      <c r="H78" s="28">
        <f>SUMIFS(Bookings!G:G,Bookings!D:D,Summary!B78,Bookings!E:E,Summary!$H$40)</f>
        <v>321475.15999999992</v>
      </c>
      <c r="I78" s="28">
        <f>SUMIFS(Bookings!G:G,Bookings!D:D,Summary!B78,Bookings!E:E,Summary!$I$40)</f>
        <v>293380.35000000003</v>
      </c>
      <c r="J78" s="28">
        <f>SUMIFS(Bookings!G:G,Bookings!D:D,Summary!B78,Bookings!E:E,Summary!$J$40)</f>
        <v>382278.29000000004</v>
      </c>
      <c r="K78" s="28">
        <f>SUMIFS(Bookings!G:G,Bookings!D:D,Summary!B78,Bookings!E:E,Summary!$K$40)</f>
        <v>217332.94</v>
      </c>
      <c r="L78" s="28">
        <f>SUM(H78:K78)</f>
        <v>1214466.74</v>
      </c>
      <c r="M78" s="29">
        <f>IFERROR(H78/C78,"-")</f>
        <v>0.83344177123301855</v>
      </c>
      <c r="N78" s="29">
        <f>IFERROR(I78/D78,"-")</f>
        <v>0.79407019357772346</v>
      </c>
      <c r="O78" s="29">
        <f>IFERROR(J78/E78,"-")</f>
        <v>0.81850243873194506</v>
      </c>
      <c r="P78" s="29">
        <f>IFERROR(K78/F78,"-")</f>
        <v>1.6897158317848564</v>
      </c>
      <c r="Q78" s="29">
        <f>IFERROR(L78/G78,"-")</f>
        <v>0.89903826550818711</v>
      </c>
      <c r="R78" s="57" t="str">
        <f>IFERROR(VLOOKUP(B78,Bookings!D:F,3,FALSE),"-")</f>
        <v>AU</v>
      </c>
      <c r="S78" s="57" t="str">
        <f>VLOOKUP(B78,Quotas!A:C,3,FALSE)</f>
        <v>AU</v>
      </c>
    </row>
    <row r="79" spans="1:19" x14ac:dyDescent="0.25">
      <c r="A79" s="26" t="str">
        <f>VLOOKUP(B79,Quotas!A:B,2,FALSE)</f>
        <v>Manager 15</v>
      </c>
      <c r="B79" s="26" t="s">
        <v>58</v>
      </c>
      <c r="C79" s="28">
        <f>SUMIF(Quotas!A:A,Summary!B79,Quotas!D:D)</f>
        <v>0</v>
      </c>
      <c r="D79" s="28">
        <f>SUMIF(Quotas!A:A,Summary!B79,Quotas!E:E)</f>
        <v>257350</v>
      </c>
      <c r="E79" s="28">
        <f>SUMIF(Quotas!A:A,Summary!B79,Quotas!F:F)</f>
        <v>298565</v>
      </c>
      <c r="F79" s="28">
        <f>SUMIF(Quotas!A:A,Summary!B79,Quotas!G:G)</f>
        <v>274937</v>
      </c>
      <c r="G79" s="59">
        <f>SUM(C79:F79)</f>
        <v>830852</v>
      </c>
      <c r="H79" s="28">
        <f>SUMIFS(Bookings!G:G,Bookings!D:D,Summary!B79,Bookings!E:E,Summary!$H$40)</f>
        <v>26453.71</v>
      </c>
      <c r="I79" s="28">
        <f>SUMIFS(Bookings!G:G,Bookings!D:D,Summary!B79,Bookings!E:E,Summary!$I$40)</f>
        <v>188547.53000000003</v>
      </c>
      <c r="J79" s="28">
        <f>SUMIFS(Bookings!G:G,Bookings!D:D,Summary!B79,Bookings!E:E,Summary!$J$40)</f>
        <v>232066.46999999994</v>
      </c>
      <c r="K79" s="28">
        <f>SUMIFS(Bookings!G:G,Bookings!D:D,Summary!B79,Bookings!E:E,Summary!$K$40)</f>
        <v>216533.3</v>
      </c>
      <c r="L79" s="28">
        <f>SUM(H79:K79)</f>
        <v>663601.01</v>
      </c>
      <c r="M79" s="29" t="str">
        <f>IFERROR(H79/C79,"-")</f>
        <v>-</v>
      </c>
      <c r="N79" s="29">
        <f>IFERROR(I79/D79,"-")</f>
        <v>0.73265020400233161</v>
      </c>
      <c r="O79" s="29">
        <f>IFERROR(J79/E79,"-")</f>
        <v>0.77727285515716826</v>
      </c>
      <c r="P79" s="29">
        <f>IFERROR(K79/F79,"-")</f>
        <v>0.7875742442814172</v>
      </c>
      <c r="Q79" s="29">
        <f>IFERROR(L79/G79,"-")</f>
        <v>0.79869941939117917</v>
      </c>
      <c r="R79" s="57" t="str">
        <f>IFERROR(VLOOKUP(B79,Bookings!D:F,3,FALSE),"-")</f>
        <v>AU</v>
      </c>
      <c r="S79" s="57" t="str">
        <f>VLOOKUP(B79,Quotas!A:C,3,FALSE)</f>
        <v>AU</v>
      </c>
    </row>
    <row r="80" spans="1:19" x14ac:dyDescent="0.25">
      <c r="A80" s="26" t="str">
        <f>VLOOKUP(B80,Quotas!A:B,2,FALSE)</f>
        <v>Manager 2</v>
      </c>
      <c r="B80" s="26" t="s">
        <v>8</v>
      </c>
      <c r="C80" s="28">
        <f>SUMIF(Quotas!A:A,Summary!B80,Quotas!D:D)</f>
        <v>128800</v>
      </c>
      <c r="D80" s="28">
        <f>SUMIF(Quotas!A:A,Summary!B80,Quotas!E:E)</f>
        <v>167440</v>
      </c>
      <c r="E80" s="28">
        <f>SUMIF(Quotas!A:A,Summary!B80,Quotas!F:F)</f>
        <v>154560</v>
      </c>
      <c r="F80" s="28">
        <f>SUMIF(Quotas!A:A,Summary!B80,Quotas!G:G)</f>
        <v>193200</v>
      </c>
      <c r="G80" s="59">
        <f>SUM(C80:F80)</f>
        <v>644000</v>
      </c>
      <c r="H80" s="28">
        <f>SUMIFS(Bookings!G:G,Bookings!D:D,Summary!B80,Bookings!E:E,Summary!$H$40)</f>
        <v>61380.380000000005</v>
      </c>
      <c r="I80" s="28">
        <f>SUMIFS(Bookings!G:G,Bookings!D:D,Summary!B80,Bookings!E:E,Summary!$I$40)</f>
        <v>146857.16</v>
      </c>
      <c r="J80" s="28">
        <f>SUMIFS(Bookings!G:G,Bookings!D:D,Summary!B80,Bookings!E:E,Summary!$J$40)</f>
        <v>53093.429999999993</v>
      </c>
      <c r="K80" s="28">
        <f>SUMIFS(Bookings!G:G,Bookings!D:D,Summary!B80,Bookings!E:E,Summary!$K$40)</f>
        <v>111416.78</v>
      </c>
      <c r="L80" s="28">
        <f>SUM(H80:K80)</f>
        <v>372747.75</v>
      </c>
      <c r="M80" s="29">
        <f>IFERROR(H80/C80,"-")</f>
        <v>0.47655574534161493</v>
      </c>
      <c r="N80" s="29">
        <f>IFERROR(I80/D80,"-")</f>
        <v>0.87707333970377455</v>
      </c>
      <c r="O80" s="29">
        <f>IFERROR(J80/E80,"-")</f>
        <v>0.34351339285714283</v>
      </c>
      <c r="P80" s="29">
        <f>IFERROR(K80/F80,"-")</f>
        <v>0.57669140786749484</v>
      </c>
      <c r="Q80" s="29">
        <f>IFERROR(L80/G80,"-")</f>
        <v>0.57880085403726711</v>
      </c>
      <c r="R80" s="57" t="str">
        <f>IFERROR(VLOOKUP(B80,Bookings!D:F,3,FALSE),"-")</f>
        <v>AU</v>
      </c>
      <c r="S80" s="57" t="str">
        <f>VLOOKUP(B80,Quotas!A:C,3,FALSE)</f>
        <v>AU</v>
      </c>
    </row>
    <row r="81" spans="1:19" x14ac:dyDescent="0.25">
      <c r="A81" s="26" t="str">
        <f>VLOOKUP(B81,Quotas!A:B,2,FALSE)</f>
        <v>Manager 15</v>
      </c>
      <c r="B81" s="26" t="s">
        <v>59</v>
      </c>
      <c r="C81" s="28">
        <f>SUMIF(Quotas!A:A,Summary!B81,Quotas!D:D)</f>
        <v>11493</v>
      </c>
      <c r="D81" s="28">
        <f>SUMIF(Quotas!A:A,Summary!B81,Quotas!E:E)</f>
        <v>171768</v>
      </c>
      <c r="E81" s="28">
        <f>SUMIF(Quotas!A:A,Summary!B81,Quotas!F:F)</f>
        <v>230387</v>
      </c>
      <c r="F81" s="28">
        <f>SUMIF(Quotas!A:A,Summary!B81,Quotas!G:G)</f>
        <v>144717</v>
      </c>
      <c r="G81" s="59">
        <f>SUM(C81:F81)</f>
        <v>558365</v>
      </c>
      <c r="H81" s="28">
        <f>SUMIFS(Bookings!G:G,Bookings!D:D,Summary!B81,Bookings!E:E,Summary!$H$40)</f>
        <v>10339.42</v>
      </c>
      <c r="I81" s="28">
        <f>SUMIFS(Bookings!G:G,Bookings!D:D,Summary!B81,Bookings!E:E,Summary!$I$40)</f>
        <v>187048.45000000004</v>
      </c>
      <c r="J81" s="28">
        <f>SUMIFS(Bookings!G:G,Bookings!D:D,Summary!B81,Bookings!E:E,Summary!$J$40)</f>
        <v>238593.45</v>
      </c>
      <c r="K81" s="28">
        <f>SUMIFS(Bookings!G:G,Bookings!D:D,Summary!B81,Bookings!E:E,Summary!$K$40)</f>
        <v>127703.99</v>
      </c>
      <c r="L81" s="28">
        <f>SUM(H81:K81)</f>
        <v>563685.31000000006</v>
      </c>
      <c r="M81" s="29">
        <f>IFERROR(H81/C81,"-")</f>
        <v>0.89962759940833548</v>
      </c>
      <c r="N81" s="29">
        <f>IFERROR(I81/D81,"-")</f>
        <v>1.0889598178939037</v>
      </c>
      <c r="O81" s="29">
        <f>IFERROR(J81/E81,"-")</f>
        <v>1.0356202823944061</v>
      </c>
      <c r="P81" s="29">
        <f>IFERROR(K81/F81,"-")</f>
        <v>0.88243945079016295</v>
      </c>
      <c r="Q81" s="29">
        <f>IFERROR(L81/G81,"-")</f>
        <v>1.0095283730176499</v>
      </c>
      <c r="R81" s="57" t="str">
        <f>IFERROR(VLOOKUP(B81,Bookings!D:F,3,FALSE),"-")</f>
        <v>AU</v>
      </c>
      <c r="S81" s="57" t="str">
        <f>VLOOKUP(B81,Quotas!A:C,3,FALSE)</f>
        <v>AU</v>
      </c>
    </row>
    <row r="82" spans="1:19" x14ac:dyDescent="0.25">
      <c r="A82" s="26" t="str">
        <f>VLOOKUP(B82,Quotas!A:B,2,FALSE)</f>
        <v>Manager 15</v>
      </c>
      <c r="B82" s="26" t="s">
        <v>60</v>
      </c>
      <c r="C82" s="28">
        <f>SUMIF(Quotas!A:A,Summary!B82,Quotas!D:D)</f>
        <v>341857</v>
      </c>
      <c r="D82" s="28">
        <f>SUMIF(Quotas!A:A,Summary!B82,Quotas!E:E)</f>
        <v>262155</v>
      </c>
      <c r="E82" s="28">
        <f>SUMIF(Quotas!A:A,Summary!B82,Quotas!F:F)</f>
        <v>117257</v>
      </c>
      <c r="F82" s="28">
        <f>SUMIF(Quotas!A:A,Summary!B82,Quotas!G:G)</f>
        <v>317573</v>
      </c>
      <c r="G82" s="59">
        <f>SUM(C82:F82)</f>
        <v>1038842</v>
      </c>
      <c r="H82" s="28">
        <f>SUMIFS(Bookings!G:G,Bookings!D:D,Summary!B82,Bookings!E:E,Summary!$H$40)</f>
        <v>230783.32999999996</v>
      </c>
      <c r="I82" s="28">
        <f>SUMIFS(Bookings!G:G,Bookings!D:D,Summary!B82,Bookings!E:E,Summary!$I$40)</f>
        <v>240343.65999999997</v>
      </c>
      <c r="J82" s="28">
        <f>SUMIFS(Bookings!G:G,Bookings!D:D,Summary!B82,Bookings!E:E,Summary!$J$40)</f>
        <v>85452.01</v>
      </c>
      <c r="K82" s="28">
        <f>SUMIFS(Bookings!G:G,Bookings!D:D,Summary!B82,Bookings!E:E,Summary!$K$40)</f>
        <v>313162.51</v>
      </c>
      <c r="L82" s="28">
        <f>SUM(H82:K82)</f>
        <v>869741.50999999989</v>
      </c>
      <c r="M82" s="29">
        <f>IFERROR(H82/C82,"-")</f>
        <v>0.67508733183758107</v>
      </c>
      <c r="N82" s="29">
        <f>IFERROR(I82/D82,"-")</f>
        <v>0.91679983216036309</v>
      </c>
      <c r="O82" s="29">
        <f>IFERROR(J82/E82,"-")</f>
        <v>0.72875828308757684</v>
      </c>
      <c r="P82" s="29">
        <f>IFERROR(K82/F82,"-")</f>
        <v>0.98611188608603384</v>
      </c>
      <c r="Q82" s="29">
        <f>IFERROR(L82/G82,"-")</f>
        <v>0.83722212810032703</v>
      </c>
      <c r="R82" s="57" t="str">
        <f>IFERROR(VLOOKUP(B82,Bookings!D:F,3,FALSE),"-")</f>
        <v>AU</v>
      </c>
      <c r="S82" s="57" t="str">
        <f>VLOOKUP(B82,Quotas!A:C,3,FALSE)</f>
        <v>AU</v>
      </c>
    </row>
    <row r="83" spans="1:19" x14ac:dyDescent="0.25">
      <c r="A83" s="26" t="str">
        <f>VLOOKUP(B83,Quotas!A:B,2,FALSE)</f>
        <v>Manager 15</v>
      </c>
      <c r="B83" s="26" t="s">
        <v>61</v>
      </c>
      <c r="C83" s="28">
        <f>SUMIF(Quotas!A:A,Summary!B83,Quotas!D:D)</f>
        <v>251331</v>
      </c>
      <c r="D83" s="28">
        <f>SUMIF(Quotas!A:A,Summary!B83,Quotas!E:E)</f>
        <v>200246</v>
      </c>
      <c r="E83" s="28">
        <f>SUMIF(Quotas!A:A,Summary!B83,Quotas!F:F)</f>
        <v>315993</v>
      </c>
      <c r="F83" s="28">
        <f>SUMIF(Quotas!A:A,Summary!B83,Quotas!G:G)</f>
        <v>311022</v>
      </c>
      <c r="G83" s="59">
        <f>SUM(C83:F83)</f>
        <v>1078592</v>
      </c>
      <c r="H83" s="28">
        <f>SUMIFS(Bookings!G:G,Bookings!D:D,Summary!B83,Bookings!E:E,Summary!$H$40)</f>
        <v>198455.21</v>
      </c>
      <c r="I83" s="28">
        <f>SUMIFS(Bookings!G:G,Bookings!D:D,Summary!B83,Bookings!E:E,Summary!$I$40)</f>
        <v>193864.19</v>
      </c>
      <c r="J83" s="28">
        <f>SUMIFS(Bookings!G:G,Bookings!D:D,Summary!B83,Bookings!E:E,Summary!$J$40)</f>
        <v>274260.98000000004</v>
      </c>
      <c r="K83" s="28">
        <f>SUMIFS(Bookings!G:G,Bookings!D:D,Summary!B83,Bookings!E:E,Summary!$K$40)</f>
        <v>297342.58</v>
      </c>
      <c r="L83" s="28">
        <f>SUM(H83:K83)</f>
        <v>963922.9600000002</v>
      </c>
      <c r="M83" s="29">
        <f>IFERROR(H83/C83,"-")</f>
        <v>0.78961691952047297</v>
      </c>
      <c r="N83" s="29">
        <f>IFERROR(I83/D83,"-")</f>
        <v>0.96813014991560387</v>
      </c>
      <c r="O83" s="29">
        <f>IFERROR(J83/E83,"-")</f>
        <v>0.86793372005076075</v>
      </c>
      <c r="P83" s="29">
        <f>IFERROR(K83/F83,"-")</f>
        <v>0.95601783796644613</v>
      </c>
      <c r="Q83" s="29">
        <f>IFERROR(L83/G83,"-")</f>
        <v>0.89368636147866864</v>
      </c>
      <c r="R83" s="57" t="str">
        <f>IFERROR(VLOOKUP(B83,Bookings!D:F,3,FALSE),"-")</f>
        <v>AU</v>
      </c>
      <c r="S83" s="57" t="str">
        <f>VLOOKUP(B83,Quotas!A:C,3,FALSE)</f>
        <v>AU</v>
      </c>
    </row>
    <row r="84" spans="1:19" x14ac:dyDescent="0.25">
      <c r="A84" s="26" t="str">
        <f>VLOOKUP(B84,Quotas!A:B,2,FALSE)</f>
        <v>Manager 15</v>
      </c>
      <c r="B84" s="26" t="s">
        <v>62</v>
      </c>
      <c r="C84" s="28">
        <f>SUMIF(Quotas!A:A,Summary!B84,Quotas!D:D)</f>
        <v>297947</v>
      </c>
      <c r="D84" s="28">
        <f>SUMIF(Quotas!A:A,Summary!B84,Quotas!E:E)</f>
        <v>255211</v>
      </c>
      <c r="E84" s="28">
        <f>SUMIF(Quotas!A:A,Summary!B84,Quotas!F:F)</f>
        <v>140196</v>
      </c>
      <c r="F84" s="28">
        <f>SUMIF(Quotas!A:A,Summary!B84,Quotas!G:G)</f>
        <v>118682</v>
      </c>
      <c r="G84" s="59">
        <f>SUM(C84:F84)</f>
        <v>812036</v>
      </c>
      <c r="H84" s="28">
        <f>SUMIFS(Bookings!G:G,Bookings!D:D,Summary!B84,Bookings!E:E,Summary!$H$40)</f>
        <v>255067.16</v>
      </c>
      <c r="I84" s="28">
        <f>SUMIFS(Bookings!G:G,Bookings!D:D,Summary!B84,Bookings!E:E,Summary!$I$40)</f>
        <v>295036.66000000003</v>
      </c>
      <c r="J84" s="28">
        <f>SUMIFS(Bookings!G:G,Bookings!D:D,Summary!B84,Bookings!E:E,Summary!$J$40)</f>
        <v>192126.53</v>
      </c>
      <c r="K84" s="28">
        <f>SUMIFS(Bookings!G:G,Bookings!D:D,Summary!B84,Bookings!E:E,Summary!$K$40)</f>
        <v>164101.15999999997</v>
      </c>
      <c r="L84" s="28">
        <f>SUM(H84:K84)</f>
        <v>906331.51</v>
      </c>
      <c r="M84" s="29">
        <f>IFERROR(H84/C84,"-")</f>
        <v>0.85608232336623624</v>
      </c>
      <c r="N84" s="29">
        <f>IFERROR(I84/D84,"-")</f>
        <v>1.1560499351516982</v>
      </c>
      <c r="O84" s="29">
        <f>IFERROR(J84/E84,"-")</f>
        <v>1.3704137778538616</v>
      </c>
      <c r="P84" s="29">
        <f>IFERROR(K84/F84,"-")</f>
        <v>1.3826962808176468</v>
      </c>
      <c r="Q84" s="29">
        <f>IFERROR(L84/G84,"-")</f>
        <v>1.1161223270889469</v>
      </c>
      <c r="R84" s="57" t="str">
        <f>IFERROR(VLOOKUP(B84,Bookings!D:F,3,FALSE),"-")</f>
        <v>AU</v>
      </c>
      <c r="S84" s="57" t="str">
        <f>VLOOKUP(B84,Quotas!A:C,3,FALSE)</f>
        <v>AU</v>
      </c>
    </row>
    <row r="85" spans="1:19" x14ac:dyDescent="0.25">
      <c r="A85" s="26" t="str">
        <f>VLOOKUP(B85,Quotas!A:B,2,FALSE)</f>
        <v>Manager 15</v>
      </c>
      <c r="B85" s="26" t="s">
        <v>63</v>
      </c>
      <c r="C85" s="28">
        <f>SUMIF(Quotas!A:A,Summary!B85,Quotas!D:D)</f>
        <v>0</v>
      </c>
      <c r="D85" s="28">
        <f>SUMIF(Quotas!A:A,Summary!B85,Quotas!E:E)</f>
        <v>0</v>
      </c>
      <c r="E85" s="28">
        <f>SUMIF(Quotas!A:A,Summary!B85,Quotas!F:F)</f>
        <v>0</v>
      </c>
      <c r="F85" s="28">
        <f>SUMIF(Quotas!A:A,Summary!B85,Quotas!G:G)</f>
        <v>35708.092000000004</v>
      </c>
      <c r="G85" s="59">
        <f>SUM(C85:F85)</f>
        <v>35708.092000000004</v>
      </c>
      <c r="H85" s="28">
        <f>SUMIFS(Bookings!G:G,Bookings!D:D,Summary!B85,Bookings!E:E,Summary!$H$40)</f>
        <v>0</v>
      </c>
      <c r="I85" s="28">
        <f>SUMIFS(Bookings!G:G,Bookings!D:D,Summary!B85,Bookings!E:E,Summary!$I$40)</f>
        <v>0</v>
      </c>
      <c r="J85" s="28">
        <f>SUMIFS(Bookings!G:G,Bookings!D:D,Summary!B85,Bookings!E:E,Summary!$J$40)</f>
        <v>0</v>
      </c>
      <c r="K85" s="28">
        <f>SUMIFS(Bookings!G:G,Bookings!D:D,Summary!B85,Bookings!E:E,Summary!$K$40)</f>
        <v>21785.4</v>
      </c>
      <c r="L85" s="28">
        <f>SUM(H85:K85)</f>
        <v>21785.4</v>
      </c>
      <c r="M85" s="29" t="str">
        <f>IFERROR(H85/C85,"-")</f>
        <v>-</v>
      </c>
      <c r="N85" s="29" t="str">
        <f>IFERROR(I85/D85,"-")</f>
        <v>-</v>
      </c>
      <c r="O85" s="29" t="str">
        <f>IFERROR(J85/E85,"-")</f>
        <v>-</v>
      </c>
      <c r="P85" s="29">
        <f>IFERROR(K85/F85,"-")</f>
        <v>0.61009700546307544</v>
      </c>
      <c r="Q85" s="29">
        <f>IFERROR(L85/G85,"-")</f>
        <v>0.61009700546307544</v>
      </c>
      <c r="R85" s="57" t="str">
        <f>IFERROR(VLOOKUP(B85,Bookings!D:F,3,FALSE),"-")</f>
        <v>AU</v>
      </c>
      <c r="S85" s="57" t="str">
        <f>VLOOKUP(B85,Quotas!A:C,3,FALSE)</f>
        <v>AU</v>
      </c>
    </row>
    <row r="86" spans="1:19" x14ac:dyDescent="0.25">
      <c r="A86" s="26" t="str">
        <f>VLOOKUP(B86,Quotas!A:B,2,FALSE)</f>
        <v>Manager 15</v>
      </c>
      <c r="B86" s="26" t="s">
        <v>64</v>
      </c>
      <c r="C86" s="28">
        <f>SUMIF(Quotas!A:A,Summary!B86,Quotas!D:D)</f>
        <v>0</v>
      </c>
      <c r="D86" s="28">
        <f>SUMIF(Quotas!A:A,Summary!B86,Quotas!E:E)</f>
        <v>0</v>
      </c>
      <c r="E86" s="28">
        <f>SUMIF(Quotas!A:A,Summary!B86,Quotas!F:F)</f>
        <v>0</v>
      </c>
      <c r="F86" s="28">
        <f>SUMIF(Quotas!A:A,Summary!B86,Quotas!G:G)</f>
        <v>79174.677999999985</v>
      </c>
      <c r="G86" s="59">
        <f>SUM(C86:F86)</f>
        <v>79174.677999999985</v>
      </c>
      <c r="H86" s="28">
        <f>SUMIFS(Bookings!G:G,Bookings!D:D,Summary!B86,Bookings!E:E,Summary!$H$40)</f>
        <v>0</v>
      </c>
      <c r="I86" s="28">
        <f>SUMIFS(Bookings!G:G,Bookings!D:D,Summary!B86,Bookings!E:E,Summary!$I$40)</f>
        <v>0</v>
      </c>
      <c r="J86" s="28">
        <f>SUMIFS(Bookings!G:G,Bookings!D:D,Summary!B86,Bookings!E:E,Summary!$J$40)</f>
        <v>0</v>
      </c>
      <c r="K86" s="28">
        <f>SUMIFS(Bookings!G:G,Bookings!D:D,Summary!B86,Bookings!E:E,Summary!$K$40)</f>
        <v>74649.460000000006</v>
      </c>
      <c r="L86" s="28">
        <f>SUM(H86:K86)</f>
        <v>74649.460000000006</v>
      </c>
      <c r="M86" s="29" t="str">
        <f>IFERROR(H86/C86,"-")</f>
        <v>-</v>
      </c>
      <c r="N86" s="29" t="str">
        <f>IFERROR(I86/D86,"-")</f>
        <v>-</v>
      </c>
      <c r="O86" s="29" t="str">
        <f>IFERROR(J86/E86,"-")</f>
        <v>-</v>
      </c>
      <c r="P86" s="29">
        <f>IFERROR(K86/F86,"-")</f>
        <v>0.94284513541059201</v>
      </c>
      <c r="Q86" s="29">
        <f>IFERROR(L86/G86,"-")</f>
        <v>0.94284513541059201</v>
      </c>
      <c r="R86" s="57" t="str">
        <f>IFERROR(VLOOKUP(B86,Bookings!D:F,3,FALSE),"-")</f>
        <v>AU</v>
      </c>
      <c r="S86" s="57" t="str">
        <f>VLOOKUP(B86,Quotas!A:C,3,FALSE)</f>
        <v>AU</v>
      </c>
    </row>
    <row r="87" spans="1:19" x14ac:dyDescent="0.25">
      <c r="A87" s="26" t="str">
        <f>VLOOKUP(B87,Quotas!A:B,2,FALSE)</f>
        <v>Manager 15</v>
      </c>
      <c r="B87" s="26" t="s">
        <v>65</v>
      </c>
      <c r="C87" s="28">
        <f>SUMIF(Quotas!A:A,Summary!B87,Quotas!D:D)</f>
        <v>0</v>
      </c>
      <c r="D87" s="28">
        <f>SUMIF(Quotas!A:A,Summary!B87,Quotas!E:E)</f>
        <v>0</v>
      </c>
      <c r="E87" s="28">
        <f>SUMIF(Quotas!A:A,Summary!B87,Quotas!F:F)</f>
        <v>91369</v>
      </c>
      <c r="F87" s="28">
        <f>SUMIF(Quotas!A:A,Summary!B87,Quotas!G:G)</f>
        <v>126214</v>
      </c>
      <c r="G87" s="59">
        <f>SUM(C87:F87)</f>
        <v>217583</v>
      </c>
      <c r="H87" s="28">
        <f>SUMIFS(Bookings!G:G,Bookings!D:D,Summary!B87,Bookings!E:E,Summary!$H$40)</f>
        <v>0</v>
      </c>
      <c r="I87" s="28">
        <f>SUMIFS(Bookings!G:G,Bookings!D:D,Summary!B87,Bookings!E:E,Summary!$I$40)</f>
        <v>0</v>
      </c>
      <c r="J87" s="28">
        <f>SUMIFS(Bookings!G:G,Bookings!D:D,Summary!B87,Bookings!E:E,Summary!$J$40)</f>
        <v>79672.350000000006</v>
      </c>
      <c r="K87" s="28">
        <f>SUMIFS(Bookings!G:G,Bookings!D:D,Summary!B87,Bookings!E:E,Summary!$K$40)</f>
        <v>90253.83</v>
      </c>
      <c r="L87" s="28">
        <f>SUM(H87:K87)</f>
        <v>169926.18</v>
      </c>
      <c r="M87" s="29" t="str">
        <f>IFERROR(H87/C87,"-")</f>
        <v>-</v>
      </c>
      <c r="N87" s="29" t="str">
        <f>IFERROR(I87/D87,"-")</f>
        <v>-</v>
      </c>
      <c r="O87" s="29">
        <f>IFERROR(J87/E87,"-")</f>
        <v>0.87198448051308441</v>
      </c>
      <c r="P87" s="29">
        <f>IFERROR(K87/F87,"-")</f>
        <v>0.71508572741534226</v>
      </c>
      <c r="Q87" s="29">
        <f>IFERROR(L87/G87,"-")</f>
        <v>0.78097176709577487</v>
      </c>
      <c r="R87" s="57" t="str">
        <f>IFERROR(VLOOKUP(B87,Bookings!D:F,3,FALSE),"-")</f>
        <v>AU</v>
      </c>
      <c r="S87" s="57" t="str">
        <f>VLOOKUP(B87,Quotas!A:C,3,FALSE)</f>
        <v>AU</v>
      </c>
    </row>
    <row r="88" spans="1:19" x14ac:dyDescent="0.25">
      <c r="A88" s="26" t="str">
        <f>VLOOKUP(B88,Quotas!A:B,2,FALSE)</f>
        <v>Manager 15</v>
      </c>
      <c r="B88" s="26" t="s">
        <v>66</v>
      </c>
      <c r="C88" s="28">
        <f>SUMIF(Quotas!A:A,Summary!B88,Quotas!D:D)</f>
        <v>0</v>
      </c>
      <c r="D88" s="28">
        <f>SUMIF(Quotas!A:A,Summary!B88,Quotas!E:E)</f>
        <v>0</v>
      </c>
      <c r="E88" s="28">
        <f>SUMIF(Quotas!A:A,Summary!B88,Quotas!F:F)</f>
        <v>13500</v>
      </c>
      <c r="F88" s="28">
        <f>SUMIF(Quotas!A:A,Summary!B88,Quotas!G:G)</f>
        <v>86543</v>
      </c>
      <c r="G88" s="59">
        <f>SUM(C88:F88)</f>
        <v>100043</v>
      </c>
      <c r="H88" s="28">
        <f>SUMIFS(Bookings!G:G,Bookings!D:D,Summary!B88,Bookings!E:E,Summary!$H$40)</f>
        <v>0</v>
      </c>
      <c r="I88" s="28">
        <f>SUMIFS(Bookings!G:G,Bookings!D:D,Summary!B88,Bookings!E:E,Summary!$I$40)</f>
        <v>0</v>
      </c>
      <c r="J88" s="28">
        <f>SUMIFS(Bookings!G:G,Bookings!D:D,Summary!B88,Bookings!E:E,Summary!$J$40)</f>
        <v>1556.1</v>
      </c>
      <c r="K88" s="28">
        <f>SUMIFS(Bookings!G:G,Bookings!D:D,Summary!B88,Bookings!E:E,Summary!$K$40)</f>
        <v>70547.38</v>
      </c>
      <c r="L88" s="28">
        <f>SUM(H88:K88)</f>
        <v>72103.48000000001</v>
      </c>
      <c r="M88" s="29" t="str">
        <f>IFERROR(H88/C88,"-")</f>
        <v>-</v>
      </c>
      <c r="N88" s="29" t="str">
        <f>IFERROR(I88/D88,"-")</f>
        <v>-</v>
      </c>
      <c r="O88" s="29">
        <f>IFERROR(J88/E88,"-")</f>
        <v>0.11526666666666666</v>
      </c>
      <c r="P88" s="29">
        <f>IFERROR(K88/F88,"-")</f>
        <v>0.81517141767676193</v>
      </c>
      <c r="Q88" s="29">
        <f>IFERROR(L88/G88,"-")</f>
        <v>0.72072488829803194</v>
      </c>
      <c r="R88" s="57" t="str">
        <f>IFERROR(VLOOKUP(B88,Bookings!D:F,3,FALSE),"-")</f>
        <v>AU</v>
      </c>
      <c r="S88" s="57" t="str">
        <f>VLOOKUP(B88,Quotas!A:C,3,FALSE)</f>
        <v>AU</v>
      </c>
    </row>
    <row r="89" spans="1:19" x14ac:dyDescent="0.25">
      <c r="A89" s="26" t="str">
        <f>VLOOKUP(B89,Quotas!A:B,2,FALSE)</f>
        <v>Manager 15</v>
      </c>
      <c r="B89" s="26" t="s">
        <v>67</v>
      </c>
      <c r="C89" s="28">
        <f>SUMIF(Quotas!A:A,Summary!B89,Quotas!D:D)</f>
        <v>0</v>
      </c>
      <c r="D89" s="28">
        <f>SUMIF(Quotas!A:A,Summary!B89,Quotas!E:E)</f>
        <v>0</v>
      </c>
      <c r="E89" s="28">
        <f>SUMIF(Quotas!A:A,Summary!B89,Quotas!F:F)</f>
        <v>0</v>
      </c>
      <c r="F89" s="28">
        <f>SUMIF(Quotas!A:A,Summary!B89,Quotas!G:G)</f>
        <v>0</v>
      </c>
      <c r="G89" s="59">
        <f>SUM(C89:F89)</f>
        <v>0</v>
      </c>
      <c r="H89" s="28">
        <f>SUMIFS(Bookings!G:G,Bookings!D:D,Summary!B89,Bookings!E:E,Summary!$H$40)</f>
        <v>0</v>
      </c>
      <c r="I89" s="28">
        <f>SUMIFS(Bookings!G:G,Bookings!D:D,Summary!B89,Bookings!E:E,Summary!$I$40)</f>
        <v>0</v>
      </c>
      <c r="J89" s="28">
        <f>SUMIFS(Bookings!G:G,Bookings!D:D,Summary!B89,Bookings!E:E,Summary!$J$40)</f>
        <v>0</v>
      </c>
      <c r="K89" s="28">
        <f>SUMIFS(Bookings!G:G,Bookings!D:D,Summary!B89,Bookings!E:E,Summary!$K$40)</f>
        <v>0</v>
      </c>
      <c r="L89" s="28">
        <f>SUM(H89:K89)</f>
        <v>0</v>
      </c>
      <c r="M89" s="29" t="str">
        <f>IFERROR(H89/C89,"-")</f>
        <v>-</v>
      </c>
      <c r="N89" s="29" t="str">
        <f>IFERROR(I89/D89,"-")</f>
        <v>-</v>
      </c>
      <c r="O89" s="29" t="str">
        <f>IFERROR(J89/E89,"-")</f>
        <v>-</v>
      </c>
      <c r="P89" s="29" t="str">
        <f>IFERROR(K89/F89,"-")</f>
        <v>-</v>
      </c>
      <c r="Q89" s="29" t="str">
        <f>IFERROR(L89/G89,"-")</f>
        <v>-</v>
      </c>
      <c r="R89" s="57" t="str">
        <f>IFERROR(VLOOKUP(B89,Bookings!D:F,3,FALSE),"-")</f>
        <v>-</v>
      </c>
      <c r="S89" s="57" t="str">
        <f>VLOOKUP(B89,Quotas!A:C,3,FALSE)</f>
        <v>AU</v>
      </c>
    </row>
    <row r="90" spans="1:19" x14ac:dyDescent="0.25">
      <c r="A90" s="26" t="str">
        <f>VLOOKUP(B90,Quotas!A:B,2,FALSE)</f>
        <v>Manager 2</v>
      </c>
      <c r="B90" s="26" t="s">
        <v>9</v>
      </c>
      <c r="C90" s="28">
        <f>SUMIF(Quotas!A:A,Summary!B90,Quotas!D:D)</f>
        <v>0</v>
      </c>
      <c r="D90" s="28">
        <f>SUMIF(Quotas!A:A,Summary!B90,Quotas!E:E)</f>
        <v>18333</v>
      </c>
      <c r="E90" s="28">
        <f>SUMIF(Quotas!A:A,Summary!B90,Quotas!F:F)</f>
        <v>105000</v>
      </c>
      <c r="F90" s="28">
        <f>SUMIF(Quotas!A:A,Summary!B90,Quotas!G:G)</f>
        <v>130000</v>
      </c>
      <c r="G90" s="59">
        <f>SUM(C90:F90)</f>
        <v>253333</v>
      </c>
      <c r="H90" s="28">
        <f>SUMIFS(Bookings!G:G,Bookings!D:D,Summary!B90,Bookings!E:E,Summary!$H$40)</f>
        <v>0</v>
      </c>
      <c r="I90" s="28">
        <f>SUMIFS(Bookings!G:G,Bookings!D:D,Summary!B90,Bookings!E:E,Summary!$I$40)</f>
        <v>39161.86</v>
      </c>
      <c r="J90" s="28">
        <f>SUMIFS(Bookings!G:G,Bookings!D:D,Summary!B90,Bookings!E:E,Summary!$J$40)</f>
        <v>38902.5</v>
      </c>
      <c r="K90" s="28">
        <f>SUMIFS(Bookings!G:G,Bookings!D:D,Summary!B90,Bookings!E:E,Summary!$K$40)</f>
        <v>12448.8</v>
      </c>
      <c r="L90" s="28">
        <f>SUM(H90:K90)</f>
        <v>90513.16</v>
      </c>
      <c r="M90" s="29" t="str">
        <f>IFERROR(H90/C90,"-")</f>
        <v>-</v>
      </c>
      <c r="N90" s="29">
        <f>IFERROR(I90/D90,"-")</f>
        <v>2.136140293459881</v>
      </c>
      <c r="O90" s="29">
        <f>IFERROR(J90/E90,"-")</f>
        <v>0.3705</v>
      </c>
      <c r="P90" s="29">
        <f>IFERROR(K90/F90,"-")</f>
        <v>9.5759999999999998E-2</v>
      </c>
      <c r="Q90" s="29">
        <f>IFERROR(L90/G90,"-")</f>
        <v>0.35728925959113106</v>
      </c>
      <c r="R90" s="57" t="str">
        <f>IFERROR(VLOOKUP(B90,Bookings!D:F,3,FALSE),"-")</f>
        <v>AU</v>
      </c>
      <c r="S90" s="57" t="str">
        <f>VLOOKUP(B90,Quotas!A:C,3,FALSE)</f>
        <v>AU</v>
      </c>
    </row>
    <row r="91" spans="1:19" x14ac:dyDescent="0.25">
      <c r="A91" s="26" t="str">
        <f>VLOOKUP(B91,Quotas!A:B,2,FALSE)</f>
        <v>Manager 2</v>
      </c>
      <c r="B91" s="26" t="s">
        <v>10</v>
      </c>
      <c r="C91" s="28">
        <f>SUMIF(Quotas!A:A,Summary!B91,Quotas!D:D)</f>
        <v>0</v>
      </c>
      <c r="D91" s="28">
        <f>SUMIF(Quotas!A:A,Summary!B91,Quotas!E:E)</f>
        <v>27907</v>
      </c>
      <c r="E91" s="28">
        <f>SUMIF(Quotas!A:A,Summary!B91,Quotas!F:F)</f>
        <v>154560</v>
      </c>
      <c r="F91" s="28">
        <f>SUMIF(Quotas!A:A,Summary!B91,Quotas!G:G)</f>
        <v>193200</v>
      </c>
      <c r="G91" s="59">
        <f>SUM(C91:F91)</f>
        <v>375667</v>
      </c>
      <c r="H91" s="28">
        <f>SUMIFS(Bookings!G:G,Bookings!D:D,Summary!B91,Bookings!E:E,Summary!$H$40)</f>
        <v>0</v>
      </c>
      <c r="I91" s="28">
        <f>SUMIFS(Bookings!G:G,Bookings!D:D,Summary!B91,Bookings!E:E,Summary!$I$40)</f>
        <v>64785.649999999994</v>
      </c>
      <c r="J91" s="28">
        <f>SUMIFS(Bookings!G:G,Bookings!D:D,Summary!B91,Bookings!E:E,Summary!$J$40)</f>
        <v>130375.28</v>
      </c>
      <c r="K91" s="28">
        <f>SUMIFS(Bookings!G:G,Bookings!D:D,Summary!B91,Bookings!E:E,Summary!$K$40)</f>
        <v>253649.55</v>
      </c>
      <c r="L91" s="28">
        <f>SUM(H91:K91)</f>
        <v>448810.48</v>
      </c>
      <c r="M91" s="29" t="str">
        <f>IFERROR(H91/C91,"-")</f>
        <v>-</v>
      </c>
      <c r="N91" s="29">
        <f>IFERROR(I91/D91,"-")</f>
        <v>2.3214838570967857</v>
      </c>
      <c r="O91" s="29">
        <f>IFERROR(J91/E91,"-")</f>
        <v>0.84352536231884057</v>
      </c>
      <c r="P91" s="29">
        <f>IFERROR(K91/F91,"-")</f>
        <v>1.3128858695652172</v>
      </c>
      <c r="Q91" s="29">
        <f>IFERROR(L91/G91,"-")</f>
        <v>1.1947029683203474</v>
      </c>
      <c r="R91" s="57" t="str">
        <f>IFERROR(VLOOKUP(B91,Bookings!D:F,3,FALSE),"-")</f>
        <v>AU</v>
      </c>
      <c r="S91" s="57" t="str">
        <f>VLOOKUP(B91,Quotas!A:C,3,FALSE)</f>
        <v>AU</v>
      </c>
    </row>
    <row r="92" spans="1:19" x14ac:dyDescent="0.25">
      <c r="A92" s="26" t="str">
        <f>VLOOKUP(B92,Quotas!A:B,2,FALSE)</f>
        <v>Manager 2</v>
      </c>
      <c r="B92" s="26" t="s">
        <v>11</v>
      </c>
      <c r="C92" s="28">
        <f>SUMIF(Quotas!A:A,Summary!B92,Quotas!D:D)</f>
        <v>0</v>
      </c>
      <c r="D92" s="28">
        <f>SUMIF(Quotas!A:A,Summary!B92,Quotas!E:E)</f>
        <v>0</v>
      </c>
      <c r="E92" s="28">
        <f>SUMIF(Quotas!A:A,Summary!B92,Quotas!F:F)</f>
        <v>77280</v>
      </c>
      <c r="F92" s="28">
        <f>SUMIF(Quotas!A:A,Summary!B92,Quotas!G:G)</f>
        <v>193200</v>
      </c>
      <c r="G92" s="59">
        <f>SUM(C92:F92)</f>
        <v>270480</v>
      </c>
      <c r="H92" s="28">
        <f>SUMIFS(Bookings!G:G,Bookings!D:D,Summary!B92,Bookings!E:E,Summary!$H$40)</f>
        <v>0</v>
      </c>
      <c r="I92" s="28">
        <f>SUMIFS(Bookings!G:G,Bookings!D:D,Summary!B92,Bookings!E:E,Summary!$I$40)</f>
        <v>0</v>
      </c>
      <c r="J92" s="28">
        <f>SUMIFS(Bookings!G:G,Bookings!D:D,Summary!B92,Bookings!E:E,Summary!$J$40)</f>
        <v>24897.599999999999</v>
      </c>
      <c r="K92" s="28">
        <f>SUMIFS(Bookings!G:G,Bookings!D:D,Summary!B92,Bookings!E:E,Summary!$K$40)</f>
        <v>66357.33</v>
      </c>
      <c r="L92" s="28">
        <f>SUM(H92:K92)</f>
        <v>91254.93</v>
      </c>
      <c r="M92" s="29" t="str">
        <f>IFERROR(H92/C92,"-")</f>
        <v>-</v>
      </c>
      <c r="N92" s="29" t="str">
        <f>IFERROR(I92/D92,"-")</f>
        <v>-</v>
      </c>
      <c r="O92" s="29">
        <f>IFERROR(J92/E92,"-")</f>
        <v>0.32217391304347825</v>
      </c>
      <c r="P92" s="29">
        <f>IFERROR(K92/F92,"-")</f>
        <v>0.34346444099378881</v>
      </c>
      <c r="Q92" s="29">
        <f>IFERROR(L92/G92,"-")</f>
        <v>0.33738143300798579</v>
      </c>
      <c r="R92" s="57" t="str">
        <f>IFERROR(VLOOKUP(B92,Bookings!D:F,3,FALSE),"-")</f>
        <v>AU</v>
      </c>
      <c r="S92" s="57" t="str">
        <f>VLOOKUP(B92,Quotas!A:C,3,FALSE)</f>
        <v>AU</v>
      </c>
    </row>
    <row r="93" spans="1:19" x14ac:dyDescent="0.25">
      <c r="A93" s="26" t="str">
        <f>VLOOKUP(B93,Quotas!A:B,2,FALSE)</f>
        <v>Manager 14</v>
      </c>
      <c r="B93" s="26" t="s">
        <v>98</v>
      </c>
      <c r="C93" s="28">
        <f>SUMIF(Quotas!A:A,Summary!B93,Quotas!D:D)</f>
        <v>55200</v>
      </c>
      <c r="D93" s="28">
        <f>SUMIF(Quotas!A:A,Summary!B93,Quotas!E:E)</f>
        <v>50400</v>
      </c>
      <c r="E93" s="28">
        <f>SUMIF(Quotas!A:A,Summary!B93,Quotas!F:F)</f>
        <v>62400</v>
      </c>
      <c r="F93" s="28">
        <f>SUMIF(Quotas!A:A,Summary!B93,Quotas!G:G)</f>
        <v>72000</v>
      </c>
      <c r="G93" s="59">
        <f>SUM(C93:F93)</f>
        <v>240000</v>
      </c>
      <c r="H93" s="28">
        <f>SUMIFS(Bookings!G:G,Bookings!D:D,Summary!B93,Bookings!E:E,Summary!$H$40)</f>
        <v>104350.2</v>
      </c>
      <c r="I93" s="28">
        <f>SUMIFS(Bookings!G:G,Bookings!D:D,Summary!B93,Bookings!E:E,Summary!$I$40)</f>
        <v>33302.14</v>
      </c>
      <c r="J93" s="28">
        <f>SUMIFS(Bookings!G:G,Bookings!D:D,Summary!B93,Bookings!E:E,Summary!$J$40)</f>
        <v>125104.67</v>
      </c>
      <c r="K93" s="28">
        <f>SUMIFS(Bookings!G:G,Bookings!D:D,Summary!B93,Bookings!E:E,Summary!$K$40)</f>
        <v>40025.61</v>
      </c>
      <c r="L93" s="28">
        <f>SUM(H93:K93)</f>
        <v>302782.62</v>
      </c>
      <c r="M93" s="29">
        <f>IFERROR(H93/C93,"-")</f>
        <v>1.8904021739130434</v>
      </c>
      <c r="N93" s="29">
        <f>IFERROR(I93/D93,"-")</f>
        <v>0.66075674603174606</v>
      </c>
      <c r="O93" s="29">
        <f>IFERROR(J93/E93,"-")</f>
        <v>2.004882532051282</v>
      </c>
      <c r="P93" s="29">
        <f>IFERROR(K93/F93,"-")</f>
        <v>0.55591124999999997</v>
      </c>
      <c r="Q93" s="29">
        <f>IFERROR(L93/G93,"-")</f>
        <v>1.2615942499999999</v>
      </c>
      <c r="R93" s="57" t="str">
        <f>IFERROR(VLOOKUP(B93,Bookings!D:F,3,FALSE),"-")</f>
        <v>IN</v>
      </c>
      <c r="S93" s="57" t="str">
        <f>VLOOKUP(B93,Quotas!A:C,3,FALSE)</f>
        <v>IN</v>
      </c>
    </row>
    <row r="94" spans="1:19" x14ac:dyDescent="0.25">
      <c r="A94" s="26" t="str">
        <f>VLOOKUP(B94,Quotas!A:B,2,FALSE)</f>
        <v>Manager 14</v>
      </c>
      <c r="B94" s="26" t="s">
        <v>99</v>
      </c>
      <c r="C94" s="28">
        <f>SUMIF(Quotas!A:A,Summary!B94,Quotas!D:D)</f>
        <v>55200</v>
      </c>
      <c r="D94" s="28">
        <f>SUMIF(Quotas!A:A,Summary!B94,Quotas!E:E)</f>
        <v>50400</v>
      </c>
      <c r="E94" s="28">
        <f>SUMIF(Quotas!A:A,Summary!B94,Quotas!F:F)</f>
        <v>62400</v>
      </c>
      <c r="F94" s="28">
        <f>SUMIF(Quotas!A:A,Summary!B94,Quotas!G:G)</f>
        <v>72000</v>
      </c>
      <c r="G94" s="59">
        <f>SUM(C94:F94)</f>
        <v>240000</v>
      </c>
      <c r="H94" s="28">
        <f>SUMIFS(Bookings!G:G,Bookings!D:D,Summary!B94,Bookings!E:E,Summary!$H$40)</f>
        <v>30600</v>
      </c>
      <c r="I94" s="28">
        <f>SUMIFS(Bookings!G:G,Bookings!D:D,Summary!B94,Bookings!E:E,Summary!$I$40)</f>
        <v>57100</v>
      </c>
      <c r="J94" s="28">
        <f>SUMIFS(Bookings!G:G,Bookings!D:D,Summary!B94,Bookings!E:E,Summary!$J$40)</f>
        <v>44556</v>
      </c>
      <c r="K94" s="28">
        <f>SUMIFS(Bookings!G:G,Bookings!D:D,Summary!B94,Bookings!E:E,Summary!$K$40)</f>
        <v>99351.700000000012</v>
      </c>
      <c r="L94" s="28">
        <f>SUM(H94:K94)</f>
        <v>231607.7</v>
      </c>
      <c r="M94" s="29">
        <f>IFERROR(H94/C94,"-")</f>
        <v>0.55434782608695654</v>
      </c>
      <c r="N94" s="29">
        <f>IFERROR(I94/D94,"-")</f>
        <v>1.1329365079365079</v>
      </c>
      <c r="O94" s="29">
        <f>IFERROR(J94/E94,"-")</f>
        <v>0.71403846153846151</v>
      </c>
      <c r="P94" s="29">
        <f>IFERROR(K94/F94,"-")</f>
        <v>1.3798847222222224</v>
      </c>
      <c r="Q94" s="29">
        <f>IFERROR(L94/G94,"-")</f>
        <v>0.96503208333333335</v>
      </c>
      <c r="R94" s="57" t="str">
        <f>IFERROR(VLOOKUP(B94,Bookings!D:F,3,FALSE),"-")</f>
        <v>IN</v>
      </c>
      <c r="S94" s="57" t="str">
        <f>VLOOKUP(B94,Quotas!A:C,3,FALSE)</f>
        <v>IN</v>
      </c>
    </row>
    <row r="95" spans="1:19" x14ac:dyDescent="0.25">
      <c r="A95" s="26" t="str">
        <f>VLOOKUP(B95,Quotas!A:B,2,FALSE)</f>
        <v>Manager 14</v>
      </c>
      <c r="B95" s="26" t="s">
        <v>100</v>
      </c>
      <c r="C95" s="28">
        <f>SUMIF(Quotas!A:A,Summary!B95,Quotas!D:D)</f>
        <v>0</v>
      </c>
      <c r="D95" s="28">
        <f>SUMIF(Quotas!A:A,Summary!B95,Quotas!E:E)</f>
        <v>0</v>
      </c>
      <c r="E95" s="28">
        <f>SUMIF(Quotas!A:A,Summary!B95,Quotas!F:F)</f>
        <v>0</v>
      </c>
      <c r="F95" s="28">
        <f>SUMIF(Quotas!A:A,Summary!B95,Quotas!G:G)</f>
        <v>56000</v>
      </c>
      <c r="G95" s="59">
        <f>SUM(C95:F95)</f>
        <v>56000</v>
      </c>
      <c r="H95" s="28">
        <f>SUMIFS(Bookings!G:G,Bookings!D:D,Summary!B95,Bookings!E:E,Summary!$H$40)</f>
        <v>0</v>
      </c>
      <c r="I95" s="28">
        <f>SUMIFS(Bookings!G:G,Bookings!D:D,Summary!B95,Bookings!E:E,Summary!$I$40)</f>
        <v>0</v>
      </c>
      <c r="J95" s="28">
        <f>SUMIFS(Bookings!G:G,Bookings!D:D,Summary!B95,Bookings!E:E,Summary!$J$40)</f>
        <v>0</v>
      </c>
      <c r="K95" s="28">
        <f>SUMIFS(Bookings!G:G,Bookings!D:D,Summary!B95,Bookings!E:E,Summary!$K$40)</f>
        <v>18937.760000000002</v>
      </c>
      <c r="L95" s="28">
        <f>SUM(H95:K95)</f>
        <v>18937.760000000002</v>
      </c>
      <c r="M95" s="29" t="str">
        <f>IFERROR(H95/C95,"-")</f>
        <v>-</v>
      </c>
      <c r="N95" s="29" t="str">
        <f>IFERROR(I95/D95,"-")</f>
        <v>-</v>
      </c>
      <c r="O95" s="29" t="str">
        <f>IFERROR(J95/E95,"-")</f>
        <v>-</v>
      </c>
      <c r="P95" s="29">
        <f>IFERROR(K95/F95,"-")</f>
        <v>0.33817428571428576</v>
      </c>
      <c r="Q95" s="29">
        <f>IFERROR(L95/G95,"-")</f>
        <v>0.33817428571428576</v>
      </c>
      <c r="R95" s="57" t="str">
        <f>IFERROR(VLOOKUP(B95,Bookings!D:F,3,FALSE),"-")</f>
        <v>IN</v>
      </c>
      <c r="S95" s="57" t="str">
        <f>VLOOKUP(B95,Quotas!A:C,3,FALSE)</f>
        <v>IN</v>
      </c>
    </row>
    <row r="96" spans="1:19" x14ac:dyDescent="0.25">
      <c r="A96" s="26" t="str">
        <f>VLOOKUP(B96,Quotas!A:B,2,FALSE)</f>
        <v>Manager 14</v>
      </c>
      <c r="B96" s="26" t="s">
        <v>101</v>
      </c>
      <c r="C96" s="28">
        <f>SUMIF(Quotas!A:A,Summary!B96,Quotas!D:D)</f>
        <v>0</v>
      </c>
      <c r="D96" s="28">
        <f>SUMIF(Quotas!A:A,Summary!B96,Quotas!E:E)</f>
        <v>5600</v>
      </c>
      <c r="E96" s="28">
        <f>SUMIF(Quotas!A:A,Summary!B96,Quotas!F:F)</f>
        <v>41600</v>
      </c>
      <c r="F96" s="28">
        <f>SUMIF(Quotas!A:A,Summary!B96,Quotas!G:G)</f>
        <v>48000</v>
      </c>
      <c r="G96" s="59">
        <f>SUM(C96:F96)</f>
        <v>95200</v>
      </c>
      <c r="H96" s="28">
        <f>SUMIFS(Bookings!G:G,Bookings!D:D,Summary!B96,Bookings!E:E,Summary!$H$40)</f>
        <v>0</v>
      </c>
      <c r="I96" s="28">
        <f>SUMIFS(Bookings!G:G,Bookings!D:D,Summary!B96,Bookings!E:E,Summary!$I$40)</f>
        <v>0</v>
      </c>
      <c r="J96" s="28">
        <f>SUMIFS(Bookings!G:G,Bookings!D:D,Summary!B96,Bookings!E:E,Summary!$J$40)</f>
        <v>8700.4599999999991</v>
      </c>
      <c r="K96" s="28">
        <f>SUMIFS(Bookings!G:G,Bookings!D:D,Summary!B96,Bookings!E:E,Summary!$K$40)</f>
        <v>14706.98</v>
      </c>
      <c r="L96" s="28">
        <f>SUM(H96:K96)</f>
        <v>23407.439999999999</v>
      </c>
      <c r="M96" s="29" t="str">
        <f>IFERROR(H96/C96,"-")</f>
        <v>-</v>
      </c>
      <c r="N96" s="29">
        <f>IFERROR(I96/D96,"-")</f>
        <v>0</v>
      </c>
      <c r="O96" s="29">
        <f>IFERROR(J96/E96,"-")</f>
        <v>0.20914567307692306</v>
      </c>
      <c r="P96" s="29">
        <f>IFERROR(K96/F96,"-")</f>
        <v>0.30639541666666664</v>
      </c>
      <c r="Q96" s="29">
        <f>IFERROR(L96/G96,"-")</f>
        <v>0.24587647058823528</v>
      </c>
      <c r="R96" s="57" t="str">
        <f>IFERROR(VLOOKUP(B96,Bookings!D:F,3,FALSE),"-")</f>
        <v>IN</v>
      </c>
      <c r="S96" s="57" t="str">
        <f>VLOOKUP(B96,Quotas!A:C,3,FALSE)</f>
        <v>IN</v>
      </c>
    </row>
    <row r="97" spans="1:19" x14ac:dyDescent="0.25">
      <c r="A97" s="26" t="str">
        <f>VLOOKUP(B97,Quotas!A:B,2,FALSE)</f>
        <v>Manager 14</v>
      </c>
      <c r="B97" s="26" t="s">
        <v>102</v>
      </c>
      <c r="C97" s="28">
        <f>SUMIF(Quotas!A:A,Summary!B97,Quotas!D:D)</f>
        <v>36800</v>
      </c>
      <c r="D97" s="28">
        <f>SUMIF(Quotas!A:A,Summary!B97,Quotas!E:E)</f>
        <v>33600</v>
      </c>
      <c r="E97" s="28">
        <f>SUMIF(Quotas!A:A,Summary!B97,Quotas!F:F)</f>
        <v>41600</v>
      </c>
      <c r="F97" s="28">
        <f>SUMIF(Quotas!A:A,Summary!B97,Quotas!G:G)</f>
        <v>48000</v>
      </c>
      <c r="G97" s="59">
        <f>SUM(C97:F97)</f>
        <v>160000</v>
      </c>
      <c r="H97" s="28">
        <f>SUMIFS(Bookings!G:G,Bookings!D:D,Summary!B97,Bookings!E:E,Summary!$H$40)</f>
        <v>13400</v>
      </c>
      <c r="I97" s="28">
        <f>SUMIFS(Bookings!G:G,Bookings!D:D,Summary!B97,Bookings!E:E,Summary!$I$40)</f>
        <v>34033.33</v>
      </c>
      <c r="J97" s="28">
        <f>SUMIFS(Bookings!G:G,Bookings!D:D,Summary!B97,Bookings!E:E,Summary!$J$40)</f>
        <v>63287.7</v>
      </c>
      <c r="K97" s="28">
        <f>SUMIFS(Bookings!G:G,Bookings!D:D,Summary!B97,Bookings!E:E,Summary!$K$40)</f>
        <v>93946.670000000013</v>
      </c>
      <c r="L97" s="28">
        <f>SUM(H97:K97)</f>
        <v>204667.7</v>
      </c>
      <c r="M97" s="29">
        <f>IFERROR(H97/C97,"-")</f>
        <v>0.3641304347826087</v>
      </c>
      <c r="N97" s="29">
        <f>IFERROR(I97/D97,"-")</f>
        <v>1.0128967261904762</v>
      </c>
      <c r="O97" s="29">
        <f>IFERROR(J97/E97,"-")</f>
        <v>1.5213389423076922</v>
      </c>
      <c r="P97" s="29">
        <f>IFERROR(K97/F97,"-")</f>
        <v>1.9572222916666668</v>
      </c>
      <c r="Q97" s="29">
        <f>IFERROR(L97/G97,"-")</f>
        <v>1.279173125</v>
      </c>
      <c r="R97" s="57" t="str">
        <f>IFERROR(VLOOKUP(B97,Bookings!D:F,3,FALSE),"-")</f>
        <v>IN</v>
      </c>
      <c r="S97" s="57" t="str">
        <f>VLOOKUP(B97,Quotas!A:C,3,FALSE)</f>
        <v>IN</v>
      </c>
    </row>
    <row r="98" spans="1:19" x14ac:dyDescent="0.25">
      <c r="A98" s="26" t="str">
        <f>VLOOKUP(B98,Quotas!A:B,2,FALSE)</f>
        <v>Manager 14</v>
      </c>
      <c r="B98" s="26" t="s">
        <v>103</v>
      </c>
      <c r="C98" s="28">
        <f>SUMIF(Quotas!A:A,Summary!B98,Quotas!D:D)</f>
        <v>0</v>
      </c>
      <c r="D98" s="28">
        <f>SUMIF(Quotas!A:A,Summary!B98,Quotas!E:E)</f>
        <v>0</v>
      </c>
      <c r="E98" s="28">
        <f>SUMIF(Quotas!A:A,Summary!B98,Quotas!F:F)</f>
        <v>0</v>
      </c>
      <c r="F98" s="28">
        <f>SUMIF(Quotas!A:A,Summary!B98,Quotas!G:G)</f>
        <v>40000</v>
      </c>
      <c r="G98" s="59">
        <f>SUM(C98:F98)</f>
        <v>40000</v>
      </c>
      <c r="H98" s="28">
        <f>SUMIFS(Bookings!G:G,Bookings!D:D,Summary!B98,Bookings!E:E,Summary!$H$40)</f>
        <v>0</v>
      </c>
      <c r="I98" s="28">
        <f>SUMIFS(Bookings!G:G,Bookings!D:D,Summary!B98,Bookings!E:E,Summary!$I$40)</f>
        <v>0</v>
      </c>
      <c r="J98" s="28">
        <f>SUMIFS(Bookings!G:G,Bookings!D:D,Summary!B98,Bookings!E:E,Summary!$J$40)</f>
        <v>0</v>
      </c>
      <c r="K98" s="28">
        <f>SUMIFS(Bookings!G:G,Bookings!D:D,Summary!B98,Bookings!E:E,Summary!$K$40)</f>
        <v>12498.68</v>
      </c>
      <c r="L98" s="28">
        <f>SUM(H98:K98)</f>
        <v>12498.68</v>
      </c>
      <c r="M98" s="29" t="str">
        <f>IFERROR(H98/C98,"-")</f>
        <v>-</v>
      </c>
      <c r="N98" s="29" t="str">
        <f>IFERROR(I98/D98,"-")</f>
        <v>-</v>
      </c>
      <c r="O98" s="29" t="str">
        <f>IFERROR(J98/E98,"-")</f>
        <v>-</v>
      </c>
      <c r="P98" s="29">
        <f>IFERROR(K98/F98,"-")</f>
        <v>0.31246699999999999</v>
      </c>
      <c r="Q98" s="29">
        <f>IFERROR(L98/G98,"-")</f>
        <v>0.31246699999999999</v>
      </c>
      <c r="R98" s="57" t="str">
        <f>IFERROR(VLOOKUP(B98,Bookings!D:F,3,FALSE),"-")</f>
        <v>IN</v>
      </c>
      <c r="S98" s="57" t="str">
        <f>VLOOKUP(B98,Quotas!A:C,3,FALSE)</f>
        <v>IN</v>
      </c>
    </row>
    <row r="99" spans="1:19" x14ac:dyDescent="0.25">
      <c r="A99" s="26" t="str">
        <f>VLOOKUP(B99,Quotas!A:B,2,FALSE)</f>
        <v>Manager 14</v>
      </c>
      <c r="B99" s="26" t="s">
        <v>104</v>
      </c>
      <c r="C99" s="28">
        <f>SUMIF(Quotas!A:A,Summary!B99,Quotas!D:D)</f>
        <v>54287.16</v>
      </c>
      <c r="D99" s="28">
        <f>SUMIF(Quotas!A:A,Summary!B99,Quotas!E:E)</f>
        <v>60067</v>
      </c>
      <c r="E99" s="28">
        <f>SUMIF(Quotas!A:A,Summary!B99,Quotas!F:F)</f>
        <v>74368</v>
      </c>
      <c r="F99" s="28">
        <f>SUMIF(Quotas!A:A,Summary!B99,Quotas!G:G)</f>
        <v>85809</v>
      </c>
      <c r="G99" s="59">
        <f>SUM(C99:F99)</f>
        <v>274531.16000000003</v>
      </c>
      <c r="H99" s="28">
        <f>SUMIFS(Bookings!G:G,Bookings!D:D,Summary!B99,Bookings!E:E,Summary!$H$40)</f>
        <v>20088.46</v>
      </c>
      <c r="I99" s="28">
        <f>SUMIFS(Bookings!G:G,Bookings!D:D,Summary!B99,Bookings!E:E,Summary!$I$40)</f>
        <v>53916.14</v>
      </c>
      <c r="J99" s="28">
        <f>SUMIFS(Bookings!G:G,Bookings!D:D,Summary!B99,Bookings!E:E,Summary!$J$40)</f>
        <v>79469.02</v>
      </c>
      <c r="K99" s="28">
        <f>SUMIFS(Bookings!G:G,Bookings!D:D,Summary!B99,Bookings!E:E,Summary!$K$40)</f>
        <v>223981.8</v>
      </c>
      <c r="L99" s="28">
        <f>SUM(H99:K99)</f>
        <v>377455.42</v>
      </c>
      <c r="M99" s="29">
        <f>IFERROR(H99/C99,"-")</f>
        <v>0.37004072417860867</v>
      </c>
      <c r="N99" s="29">
        <f>IFERROR(I99/D99,"-")</f>
        <v>0.89760001331846107</v>
      </c>
      <c r="O99" s="29">
        <f>IFERROR(J99/E99,"-")</f>
        <v>1.0685915985370051</v>
      </c>
      <c r="P99" s="29">
        <f>IFERROR(K99/F99,"-")</f>
        <v>2.6102366884592523</v>
      </c>
      <c r="Q99" s="29">
        <f>IFERROR(L99/G99,"-")</f>
        <v>1.3749092088490062</v>
      </c>
      <c r="R99" s="57" t="str">
        <f>IFERROR(VLOOKUP(B99,Bookings!D:F,3,FALSE),"-")</f>
        <v>IN</v>
      </c>
      <c r="S99" s="57" t="str">
        <f>VLOOKUP(B99,Quotas!A:C,3,FALSE)</f>
        <v>IN</v>
      </c>
    </row>
    <row r="100" spans="1:19" x14ac:dyDescent="0.25">
      <c r="A100" s="26" t="str">
        <f>VLOOKUP(B100,Quotas!A:B,2,FALSE)</f>
        <v>Manager 11</v>
      </c>
      <c r="B100" s="26" t="s">
        <v>105</v>
      </c>
      <c r="C100" s="28">
        <f>SUMIF(Quotas!A:A,Summary!B100,Quotas!D:D)</f>
        <v>222821</v>
      </c>
      <c r="D100" s="28">
        <f>SUMIF(Quotas!A:A,Summary!B100,Quotas!E:E)</f>
        <v>48505</v>
      </c>
      <c r="E100" s="28">
        <f>SUMIF(Quotas!A:A,Summary!B100,Quotas!F:F)</f>
        <v>65149</v>
      </c>
      <c r="F100" s="28">
        <f>SUMIF(Quotas!A:A,Summary!B100,Quotas!G:G)</f>
        <v>187426</v>
      </c>
      <c r="G100" s="59">
        <f>SUM(C100:F100)</f>
        <v>523901</v>
      </c>
      <c r="H100" s="28">
        <f>SUMIFS(Bookings!G:G,Bookings!D:D,Summary!B100,Bookings!E:E,Summary!$H$40)</f>
        <v>147101.66</v>
      </c>
      <c r="I100" s="28">
        <f>SUMIFS(Bookings!G:G,Bookings!D:D,Summary!B100,Bookings!E:E,Summary!$I$40)</f>
        <v>78420.639999999999</v>
      </c>
      <c r="J100" s="28">
        <f>SUMIFS(Bookings!G:G,Bookings!D:D,Summary!B100,Bookings!E:E,Summary!$J$40)</f>
        <v>26982.33</v>
      </c>
      <c r="K100" s="28">
        <f>SUMIFS(Bookings!G:G,Bookings!D:D,Summary!B100,Bookings!E:E,Summary!$K$40)</f>
        <v>295590.65000000002</v>
      </c>
      <c r="L100" s="28">
        <f>SUM(H100:K100)</f>
        <v>548095.28</v>
      </c>
      <c r="M100" s="29">
        <f>IFERROR(H100/C100,"-")</f>
        <v>0.66017861871188088</v>
      </c>
      <c r="N100" s="29">
        <f>IFERROR(I100/D100,"-")</f>
        <v>1.6167537367281724</v>
      </c>
      <c r="O100" s="29">
        <f>IFERROR(J100/E100,"-")</f>
        <v>0.41416337933045788</v>
      </c>
      <c r="P100" s="29">
        <f>IFERROR(K100/F100,"-")</f>
        <v>1.5771058977943295</v>
      </c>
      <c r="Q100" s="29">
        <f>IFERROR(L100/G100,"-")</f>
        <v>1.0461810151154514</v>
      </c>
      <c r="R100" s="57" t="str">
        <f>IFERROR(VLOOKUP(B100,Bookings!D:F,3,FALSE),"-")</f>
        <v>IN</v>
      </c>
      <c r="S100" s="57" t="str">
        <f>VLOOKUP(B100,Quotas!A:C,3,FALSE)</f>
        <v>IN</v>
      </c>
    </row>
    <row r="101" spans="1:19" x14ac:dyDescent="0.25">
      <c r="A101" s="26" t="str">
        <f>VLOOKUP(B101,Quotas!A:B,2,FALSE)</f>
        <v>Manager 4</v>
      </c>
      <c r="B101" s="26" t="s">
        <v>106</v>
      </c>
      <c r="C101" s="28">
        <f>SUMIF(Quotas!A:A,Summary!B101,Quotas!D:D)</f>
        <v>0</v>
      </c>
      <c r="D101" s="28">
        <f>SUMIF(Quotas!A:A,Summary!B101,Quotas!E:E)</f>
        <v>11375</v>
      </c>
      <c r="E101" s="28">
        <f>SUMIF(Quotas!A:A,Summary!B101,Quotas!F:F)</f>
        <v>59465</v>
      </c>
      <c r="F101" s="28">
        <f>SUMIF(Quotas!A:A,Summary!B101,Quotas!G:G)</f>
        <v>70875</v>
      </c>
      <c r="G101" s="59">
        <f>SUM(C101:F101)</f>
        <v>141715</v>
      </c>
      <c r="H101" s="28">
        <f>SUMIFS(Bookings!G:G,Bookings!D:D,Summary!B101,Bookings!E:E,Summary!$H$40)</f>
        <v>0</v>
      </c>
      <c r="I101" s="28">
        <f>SUMIFS(Bookings!G:G,Bookings!D:D,Summary!B101,Bookings!E:E,Summary!$I$40)</f>
        <v>6500</v>
      </c>
      <c r="J101" s="28">
        <f>SUMIFS(Bookings!G:G,Bookings!D:D,Summary!B101,Bookings!E:E,Summary!$J$40)</f>
        <v>8192.07</v>
      </c>
      <c r="K101" s="28">
        <f>SUMIFS(Bookings!G:G,Bookings!D:D,Summary!B101,Bookings!E:E,Summary!$K$40)</f>
        <v>47671.759999999995</v>
      </c>
      <c r="L101" s="28">
        <f>SUM(H101:K101)</f>
        <v>62363.829999999994</v>
      </c>
      <c r="M101" s="29" t="str">
        <f>IFERROR(H101/C101,"-")</f>
        <v>-</v>
      </c>
      <c r="N101" s="29">
        <f>IFERROR(I101/D101,"-")</f>
        <v>0.5714285714285714</v>
      </c>
      <c r="O101" s="29">
        <f>IFERROR(J101/E101,"-")</f>
        <v>0.13776288573110232</v>
      </c>
      <c r="P101" s="29">
        <f>IFERROR(K101/F101,"-")</f>
        <v>0.67261742504409161</v>
      </c>
      <c r="Q101" s="29">
        <f>IFERROR(L101/G101,"-")</f>
        <v>0.44006513072010722</v>
      </c>
      <c r="R101" s="57" t="str">
        <f>IFERROR(VLOOKUP(B101,Bookings!D:F,3,FALSE),"-")</f>
        <v>IN</v>
      </c>
      <c r="S101" s="57" t="str">
        <f>VLOOKUP(B101,Quotas!A:C,3,FALSE)</f>
        <v>IN</v>
      </c>
    </row>
    <row r="102" spans="1:19" x14ac:dyDescent="0.25">
      <c r="A102" s="26" t="str">
        <f>VLOOKUP(B102,Quotas!A:B,2,FALSE)</f>
        <v>Manager 11</v>
      </c>
      <c r="B102" s="26" t="s">
        <v>107</v>
      </c>
      <c r="C102" s="28">
        <f>SUMIF(Quotas!A:A,Summary!B102,Quotas!D:D)</f>
        <v>267301</v>
      </c>
      <c r="D102" s="28">
        <f>SUMIF(Quotas!A:A,Summary!B102,Quotas!E:E)</f>
        <v>74379</v>
      </c>
      <c r="E102" s="28">
        <f>SUMIF(Quotas!A:A,Summary!B102,Quotas!F:F)</f>
        <v>216384</v>
      </c>
      <c r="F102" s="28">
        <f>SUMIF(Quotas!A:A,Summary!B102,Quotas!G:G)</f>
        <v>154281</v>
      </c>
      <c r="G102" s="59">
        <f>SUM(C102:F102)</f>
        <v>712345</v>
      </c>
      <c r="H102" s="28">
        <f>SUMIFS(Bookings!G:G,Bookings!D:D,Summary!B102,Bookings!E:E,Summary!$H$40)</f>
        <v>313512.5</v>
      </c>
      <c r="I102" s="28">
        <f>SUMIFS(Bookings!G:G,Bookings!D:D,Summary!B102,Bookings!E:E,Summary!$I$40)</f>
        <v>60956.82</v>
      </c>
      <c r="J102" s="28">
        <f>SUMIFS(Bookings!G:G,Bookings!D:D,Summary!B102,Bookings!E:E,Summary!$J$40)</f>
        <v>288726.58999999997</v>
      </c>
      <c r="K102" s="28">
        <f>SUMIFS(Bookings!G:G,Bookings!D:D,Summary!B102,Bookings!E:E,Summary!$K$40)</f>
        <v>122493.52</v>
      </c>
      <c r="L102" s="28">
        <f>SUM(H102:K102)</f>
        <v>785689.42999999993</v>
      </c>
      <c r="M102" s="29">
        <f>IFERROR(H102/C102,"-")</f>
        <v>1.1728818822226628</v>
      </c>
      <c r="N102" s="29">
        <f>IFERROR(I102/D102,"-")</f>
        <v>0.81954341951357235</v>
      </c>
      <c r="O102" s="29">
        <f>IFERROR(J102/E102,"-")</f>
        <v>1.3343250425170066</v>
      </c>
      <c r="P102" s="29">
        <f>IFERROR(K102/F102,"-")</f>
        <v>0.79396374148469351</v>
      </c>
      <c r="Q102" s="29">
        <f>IFERROR(L102/G102,"-")</f>
        <v>1.1029619496171097</v>
      </c>
      <c r="R102" s="57" t="str">
        <f>IFERROR(VLOOKUP(B102,Bookings!D:F,3,FALSE),"-")</f>
        <v>IN</v>
      </c>
      <c r="S102" s="57" t="str">
        <f>VLOOKUP(B102,Quotas!A:C,3,FALSE)</f>
        <v>IN</v>
      </c>
    </row>
    <row r="103" spans="1:19" x14ac:dyDescent="0.25">
      <c r="A103" s="26" t="str">
        <f>VLOOKUP(B103,Quotas!A:B,2,FALSE)</f>
        <v>Manager 11</v>
      </c>
      <c r="B103" s="26" t="s">
        <v>108</v>
      </c>
      <c r="C103" s="28">
        <f>SUMIF(Quotas!A:A,Summary!B103,Quotas!D:D)</f>
        <v>278739</v>
      </c>
      <c r="D103" s="28">
        <f>SUMIF(Quotas!A:A,Summary!B103,Quotas!E:E)</f>
        <v>198452</v>
      </c>
      <c r="E103" s="28">
        <f>SUMIF(Quotas!A:A,Summary!B103,Quotas!F:F)</f>
        <v>87980</v>
      </c>
      <c r="F103" s="28">
        <f>SUMIF(Quotas!A:A,Summary!B103,Quotas!G:G)</f>
        <v>108826</v>
      </c>
      <c r="G103" s="59">
        <f>SUM(C103:F103)</f>
        <v>673997</v>
      </c>
      <c r="H103" s="28">
        <f>SUMIFS(Bookings!G:G,Bookings!D:D,Summary!B103,Bookings!E:E,Summary!$H$40)</f>
        <v>263600</v>
      </c>
      <c r="I103" s="28">
        <f>SUMIFS(Bookings!G:G,Bookings!D:D,Summary!B103,Bookings!E:E,Summary!$I$40)</f>
        <v>284606</v>
      </c>
      <c r="J103" s="28">
        <f>SUMIFS(Bookings!G:G,Bookings!D:D,Summary!B103,Bookings!E:E,Summary!$J$40)</f>
        <v>60694</v>
      </c>
      <c r="K103" s="28">
        <f>SUMIFS(Bookings!G:G,Bookings!D:D,Summary!B103,Bookings!E:E,Summary!$K$40)</f>
        <v>98689.950000000012</v>
      </c>
      <c r="L103" s="28">
        <f>SUM(H103:K103)</f>
        <v>707589.95</v>
      </c>
      <c r="M103" s="29">
        <f>IFERROR(H103/C103,"-")</f>
        <v>0.94568754282680212</v>
      </c>
      <c r="N103" s="29">
        <f>IFERROR(I103/D103,"-")</f>
        <v>1.4341301674964224</v>
      </c>
      <c r="O103" s="29">
        <f>IFERROR(J103/E103,"-")</f>
        <v>0.68986133212093659</v>
      </c>
      <c r="P103" s="29">
        <f>IFERROR(K103/F103,"-")</f>
        <v>0.90686003344788935</v>
      </c>
      <c r="Q103" s="29">
        <f>IFERROR(L103/G103,"-")</f>
        <v>1.049841393952792</v>
      </c>
      <c r="R103" s="57" t="str">
        <f>IFERROR(VLOOKUP(B103,Bookings!D:F,3,FALSE),"-")</f>
        <v>IN</v>
      </c>
      <c r="S103" s="57" t="str">
        <f>VLOOKUP(B103,Quotas!A:C,3,FALSE)</f>
        <v>IN</v>
      </c>
    </row>
    <row r="104" spans="1:19" x14ac:dyDescent="0.25">
      <c r="A104" s="26" t="str">
        <f>VLOOKUP(B104,Quotas!A:B,2,FALSE)</f>
        <v>Manager 11</v>
      </c>
      <c r="B104" s="26" t="s">
        <v>109</v>
      </c>
      <c r="C104" s="28">
        <f>SUMIF(Quotas!A:A,Summary!B104,Quotas!D:D)</f>
        <v>347973.48800000001</v>
      </c>
      <c r="D104" s="28">
        <f>SUMIF(Quotas!A:A,Summary!B104,Quotas!E:E)</f>
        <v>566096</v>
      </c>
      <c r="E104" s="28">
        <f>SUMIF(Quotas!A:A,Summary!B104,Quotas!F:F)</f>
        <v>581339</v>
      </c>
      <c r="F104" s="28">
        <f>SUMIF(Quotas!A:A,Summary!B104,Quotas!G:G)</f>
        <v>288080</v>
      </c>
      <c r="G104" s="59">
        <f>SUM(C104:F104)</f>
        <v>1783488.4879999999</v>
      </c>
      <c r="H104" s="28">
        <f>SUMIFS(Bookings!G:G,Bookings!D:D,Summary!B104,Bookings!E:E,Summary!$H$40)</f>
        <v>219857.25</v>
      </c>
      <c r="I104" s="28">
        <f>SUMIFS(Bookings!G:G,Bookings!D:D,Summary!B104,Bookings!E:E,Summary!$I$40)</f>
        <v>680814.37</v>
      </c>
      <c r="J104" s="28">
        <f>SUMIFS(Bookings!G:G,Bookings!D:D,Summary!B104,Bookings!E:E,Summary!$J$40)</f>
        <v>756098</v>
      </c>
      <c r="K104" s="28">
        <f>SUMIFS(Bookings!G:G,Bookings!D:D,Summary!B104,Bookings!E:E,Summary!$K$40)</f>
        <v>72200</v>
      </c>
      <c r="L104" s="28">
        <f>SUM(H104:K104)</f>
        <v>1728969.62</v>
      </c>
      <c r="M104" s="29">
        <f>IFERROR(H104/C104,"-")</f>
        <v>0.63182184155363008</v>
      </c>
      <c r="N104" s="29">
        <f>IFERROR(I104/D104,"-")</f>
        <v>1.202648261072327</v>
      </c>
      <c r="O104" s="29">
        <f>IFERROR(J104/E104,"-")</f>
        <v>1.300614615568541</v>
      </c>
      <c r="P104" s="29">
        <f>IFERROR(K104/F104,"-")</f>
        <v>0.25062482643710082</v>
      </c>
      <c r="Q104" s="29">
        <f>IFERROR(L104/G104,"-")</f>
        <v>0.96943133170366735</v>
      </c>
      <c r="R104" s="57" t="str">
        <f>IFERROR(VLOOKUP(B104,Bookings!D:F,3,FALSE),"-")</f>
        <v>IN</v>
      </c>
      <c r="S104" s="57" t="str">
        <f>VLOOKUP(B104,Quotas!A:C,3,FALSE)</f>
        <v>IN</v>
      </c>
    </row>
    <row r="105" spans="1:19" x14ac:dyDescent="0.25">
      <c r="A105" s="26" t="str">
        <f>VLOOKUP(B105,Quotas!A:B,2,FALSE)</f>
        <v>Manager 11</v>
      </c>
      <c r="B105" s="26" t="s">
        <v>110</v>
      </c>
      <c r="C105" s="28">
        <f>SUMIF(Quotas!A:A,Summary!B105,Quotas!D:D)</f>
        <v>70521</v>
      </c>
      <c r="D105" s="28">
        <f>SUMIF(Quotas!A:A,Summary!B105,Quotas!E:E)</f>
        <v>161300</v>
      </c>
      <c r="E105" s="28">
        <f>SUMIF(Quotas!A:A,Summary!B105,Quotas!F:F)</f>
        <v>141117</v>
      </c>
      <c r="F105" s="28">
        <f>SUMIF(Quotas!A:A,Summary!B105,Quotas!G:G)</f>
        <v>362045</v>
      </c>
      <c r="G105" s="59">
        <f>SUM(C105:F105)</f>
        <v>734983</v>
      </c>
      <c r="H105" s="28">
        <f>SUMIFS(Bookings!G:G,Bookings!D:D,Summary!B105,Bookings!E:E,Summary!$H$40)</f>
        <v>12200</v>
      </c>
      <c r="I105" s="28">
        <f>SUMIFS(Bookings!G:G,Bookings!D:D,Summary!B105,Bookings!E:E,Summary!$I$40)</f>
        <v>147600</v>
      </c>
      <c r="J105" s="28">
        <f>SUMIFS(Bookings!G:G,Bookings!D:D,Summary!B105,Bookings!E:E,Summary!$J$40)</f>
        <v>104013.92</v>
      </c>
      <c r="K105" s="28">
        <f>SUMIFS(Bookings!G:G,Bookings!D:D,Summary!B105,Bookings!E:E,Summary!$K$40)</f>
        <v>447727.22000000003</v>
      </c>
      <c r="L105" s="28">
        <f>SUM(H105:K105)</f>
        <v>711541.14</v>
      </c>
      <c r="M105" s="29">
        <f>IFERROR(H105/C105,"-")</f>
        <v>0.17299811403695353</v>
      </c>
      <c r="N105" s="29">
        <f>IFERROR(I105/D105,"-")</f>
        <v>0.91506509609423436</v>
      </c>
      <c r="O105" s="29">
        <f>IFERROR(J105/E105,"-")</f>
        <v>0.73707575983049523</v>
      </c>
      <c r="P105" s="29">
        <f>IFERROR(K105/F105,"-")</f>
        <v>1.236661796185557</v>
      </c>
      <c r="Q105" s="29">
        <f>IFERROR(L105/G105,"-")</f>
        <v>0.96810557523099172</v>
      </c>
      <c r="R105" s="57" t="str">
        <f>IFERROR(VLOOKUP(B105,Bookings!D:F,3,FALSE),"-")</f>
        <v>IN</v>
      </c>
      <c r="S105" s="57" t="str">
        <f>VLOOKUP(B105,Quotas!A:C,3,FALSE)</f>
        <v>IN</v>
      </c>
    </row>
    <row r="106" spans="1:19" x14ac:dyDescent="0.25">
      <c r="A106" s="26" t="str">
        <f>VLOOKUP(B106,Quotas!A:B,2,FALSE)</f>
        <v>Manager 11</v>
      </c>
      <c r="B106" s="26" t="s">
        <v>111</v>
      </c>
      <c r="C106" s="28">
        <f>SUMIF(Quotas!A:A,Summary!B106,Quotas!D:D)</f>
        <v>0</v>
      </c>
      <c r="D106" s="28">
        <f>SUMIF(Quotas!A:A,Summary!B106,Quotas!E:E)</f>
        <v>0</v>
      </c>
      <c r="E106" s="28">
        <f>SUMIF(Quotas!A:A,Summary!B106,Quotas!F:F)</f>
        <v>0</v>
      </c>
      <c r="F106" s="28">
        <f>SUMIF(Quotas!A:A,Summary!B106,Quotas!G:G)</f>
        <v>0</v>
      </c>
      <c r="G106" s="59">
        <f>SUM(C106:F106)</f>
        <v>0</v>
      </c>
      <c r="H106" s="28">
        <f>SUMIFS(Bookings!G:G,Bookings!D:D,Summary!B106,Bookings!E:E,Summary!$H$40)</f>
        <v>0</v>
      </c>
      <c r="I106" s="28">
        <f>SUMIFS(Bookings!G:G,Bookings!D:D,Summary!B106,Bookings!E:E,Summary!$I$40)</f>
        <v>0</v>
      </c>
      <c r="J106" s="28">
        <f>SUMIFS(Bookings!G:G,Bookings!D:D,Summary!B106,Bookings!E:E,Summary!$J$40)</f>
        <v>0</v>
      </c>
      <c r="K106" s="28">
        <f>SUMIFS(Bookings!G:G,Bookings!D:D,Summary!B106,Bookings!E:E,Summary!$K$40)</f>
        <v>0</v>
      </c>
      <c r="L106" s="28">
        <f>SUM(H106:K106)</f>
        <v>0</v>
      </c>
      <c r="M106" s="29" t="str">
        <f>IFERROR(H106/C106,"-")</f>
        <v>-</v>
      </c>
      <c r="N106" s="29" t="str">
        <f>IFERROR(I106/D106,"-")</f>
        <v>-</v>
      </c>
      <c r="O106" s="29" t="str">
        <f>IFERROR(J106/E106,"-")</f>
        <v>-</v>
      </c>
      <c r="P106" s="29" t="str">
        <f>IFERROR(K106/F106,"-")</f>
        <v>-</v>
      </c>
      <c r="Q106" s="29" t="str">
        <f>IFERROR(L106/G106,"-")</f>
        <v>-</v>
      </c>
      <c r="R106" s="57" t="str">
        <f>IFERROR(VLOOKUP(B106,Bookings!D:F,3,FALSE),"-")</f>
        <v>-</v>
      </c>
      <c r="S106" s="57" t="str">
        <f>VLOOKUP(B106,Quotas!A:C,3,FALSE)</f>
        <v>IN</v>
      </c>
    </row>
    <row r="107" spans="1:19" x14ac:dyDescent="0.25">
      <c r="A107" s="26" t="str">
        <f>VLOOKUP(B107,Quotas!A:B,2,FALSE)</f>
        <v>Manager 11</v>
      </c>
      <c r="B107" s="26" t="s">
        <v>112</v>
      </c>
      <c r="C107" s="28">
        <f>SUMIF(Quotas!A:A,Summary!B107,Quotas!D:D)</f>
        <v>311518</v>
      </c>
      <c r="D107" s="28">
        <f>SUMIF(Quotas!A:A,Summary!B107,Quotas!E:E)</f>
        <v>186136</v>
      </c>
      <c r="E107" s="28">
        <f>SUMIF(Quotas!A:A,Summary!B107,Quotas!F:F)</f>
        <v>142063</v>
      </c>
      <c r="F107" s="28">
        <f>SUMIF(Quotas!A:A,Summary!B107,Quotas!G:G)</f>
        <v>174024</v>
      </c>
      <c r="G107" s="59">
        <f>SUM(C107:F107)</f>
        <v>813741</v>
      </c>
      <c r="H107" s="28">
        <f>SUMIFS(Bookings!G:G,Bookings!D:D,Summary!B107,Bookings!E:E,Summary!$H$40)</f>
        <v>158698.45000000001</v>
      </c>
      <c r="I107" s="28">
        <f>SUMIFS(Bookings!G:G,Bookings!D:D,Summary!B107,Bookings!E:E,Summary!$I$40)</f>
        <v>239599.8</v>
      </c>
      <c r="J107" s="28">
        <f>SUMIFS(Bookings!G:G,Bookings!D:D,Summary!B107,Bookings!E:E,Summary!$J$40)</f>
        <v>169539.74999999997</v>
      </c>
      <c r="K107" s="28">
        <f>SUMIFS(Bookings!G:G,Bookings!D:D,Summary!B107,Bookings!E:E,Summary!$K$40)</f>
        <v>151873.21</v>
      </c>
      <c r="L107" s="28">
        <f>SUM(H107:K107)</f>
        <v>719711.21</v>
      </c>
      <c r="M107" s="29">
        <f>IFERROR(H107/C107,"-")</f>
        <v>0.50943589134496248</v>
      </c>
      <c r="N107" s="29">
        <f>IFERROR(I107/D107,"-")</f>
        <v>1.2872297674818411</v>
      </c>
      <c r="O107" s="29">
        <f>IFERROR(J107/E107,"-")</f>
        <v>1.1934124296966837</v>
      </c>
      <c r="P107" s="29">
        <f>IFERROR(K107/F107,"-")</f>
        <v>0.87271416586217987</v>
      </c>
      <c r="Q107" s="29">
        <f>IFERROR(L107/G107,"-")</f>
        <v>0.88444752077135103</v>
      </c>
      <c r="R107" s="57" t="str">
        <f>IFERROR(VLOOKUP(B107,Bookings!D:F,3,FALSE),"-")</f>
        <v>IN</v>
      </c>
      <c r="S107" s="57" t="str">
        <f>VLOOKUP(B107,Quotas!A:C,3,FALSE)</f>
        <v>IN</v>
      </c>
    </row>
    <row r="108" spans="1:19" x14ac:dyDescent="0.25">
      <c r="A108" s="26" t="str">
        <f>VLOOKUP(B108,Quotas!A:B,2,FALSE)</f>
        <v>Manager 11</v>
      </c>
      <c r="B108" s="26" t="s">
        <v>113</v>
      </c>
      <c r="C108" s="28">
        <f>SUMIF(Quotas!A:A,Summary!B108,Quotas!D:D)</f>
        <v>0</v>
      </c>
      <c r="D108" s="28">
        <f>SUMIF(Quotas!A:A,Summary!B108,Quotas!E:E)</f>
        <v>27475</v>
      </c>
      <c r="E108" s="28">
        <f>SUMIF(Quotas!A:A,Summary!B108,Quotas!F:F)</f>
        <v>43815</v>
      </c>
      <c r="F108" s="28">
        <f>SUMIF(Quotas!A:A,Summary!B108,Quotas!G:G)</f>
        <v>99406</v>
      </c>
      <c r="G108" s="59">
        <f>SUM(C108:F108)</f>
        <v>170696</v>
      </c>
      <c r="H108" s="28">
        <f>SUMIFS(Bookings!G:G,Bookings!D:D,Summary!B108,Bookings!E:E,Summary!$H$40)</f>
        <v>0</v>
      </c>
      <c r="I108" s="28">
        <f>SUMIFS(Bookings!G:G,Bookings!D:D,Summary!B108,Bookings!E:E,Summary!$I$40)</f>
        <v>38721.67</v>
      </c>
      <c r="J108" s="28">
        <f>SUMIFS(Bookings!G:G,Bookings!D:D,Summary!B108,Bookings!E:E,Summary!$J$40)</f>
        <v>44151.490000000005</v>
      </c>
      <c r="K108" s="28">
        <f>SUMIFS(Bookings!G:G,Bookings!D:D,Summary!B108,Bookings!E:E,Summary!$K$40)</f>
        <v>42861.009999999995</v>
      </c>
      <c r="L108" s="28">
        <f>SUM(H108:K108)</f>
        <v>125734.17</v>
      </c>
      <c r="M108" s="29" t="str">
        <f>IFERROR(H108/C108,"-")</f>
        <v>-</v>
      </c>
      <c r="N108" s="29">
        <f>IFERROR(I108/D108,"-")</f>
        <v>1.4093419472247497</v>
      </c>
      <c r="O108" s="29">
        <f>IFERROR(J108/E108,"-")</f>
        <v>1.0076797900262469</v>
      </c>
      <c r="P108" s="29">
        <f>IFERROR(K108/F108,"-")</f>
        <v>0.4311712572681729</v>
      </c>
      <c r="Q108" s="29">
        <f>IFERROR(L108/G108,"-")</f>
        <v>0.7365970497258284</v>
      </c>
      <c r="R108" s="57" t="str">
        <f>IFERROR(VLOOKUP(B108,Bookings!D:F,3,FALSE),"-")</f>
        <v>IN</v>
      </c>
      <c r="S108" s="57" t="str">
        <f>VLOOKUP(B108,Quotas!A:C,3,FALSE)</f>
        <v>IN</v>
      </c>
    </row>
    <row r="109" spans="1:19" x14ac:dyDescent="0.25">
      <c r="A109" s="26" t="str">
        <f>VLOOKUP(B109,Quotas!A:B,2,FALSE)</f>
        <v>Manager 11</v>
      </c>
      <c r="B109" s="26" t="s">
        <v>114</v>
      </c>
      <c r="C109" s="28">
        <f>SUMIF(Quotas!A:A,Summary!B109,Quotas!D:D)</f>
        <v>0</v>
      </c>
      <c r="D109" s="28">
        <f>SUMIF(Quotas!A:A,Summary!B109,Quotas!E:E)</f>
        <v>12773</v>
      </c>
      <c r="E109" s="28">
        <f>SUMIF(Quotas!A:A,Summary!B109,Quotas!F:F)</f>
        <v>49215</v>
      </c>
      <c r="F109" s="28">
        <f>SUMIF(Quotas!A:A,Summary!B109,Quotas!G:G)</f>
        <v>18908</v>
      </c>
      <c r="G109" s="59">
        <f>SUM(C109:F109)</f>
        <v>80896</v>
      </c>
      <c r="H109" s="28">
        <f>SUMIFS(Bookings!G:G,Bookings!D:D,Summary!B109,Bookings!E:E,Summary!$H$40)</f>
        <v>0</v>
      </c>
      <c r="I109" s="28">
        <f>SUMIFS(Bookings!G:G,Bookings!D:D,Summary!B109,Bookings!E:E,Summary!$I$40)</f>
        <v>12010</v>
      </c>
      <c r="J109" s="28">
        <f>SUMIFS(Bookings!G:G,Bookings!D:D,Summary!B109,Bookings!E:E,Summary!$J$40)</f>
        <v>21347.81</v>
      </c>
      <c r="K109" s="28">
        <f>SUMIFS(Bookings!G:G,Bookings!D:D,Summary!B109,Bookings!E:E,Summary!$K$40)</f>
        <v>24948.91</v>
      </c>
      <c r="L109" s="28">
        <f>SUM(H109:K109)</f>
        <v>58306.720000000001</v>
      </c>
      <c r="M109" s="29" t="str">
        <f>IFERROR(H109/C109,"-")</f>
        <v>-</v>
      </c>
      <c r="N109" s="29">
        <f>IFERROR(I109/D109,"-")</f>
        <v>0.94026462068425587</v>
      </c>
      <c r="O109" s="29">
        <f>IFERROR(J109/E109,"-")</f>
        <v>0.43376633140302756</v>
      </c>
      <c r="P109" s="29">
        <f>IFERROR(K109/F109,"-")</f>
        <v>1.3194896340173472</v>
      </c>
      <c r="Q109" s="29">
        <f>IFERROR(L109/G109,"-")</f>
        <v>0.7207614715189874</v>
      </c>
      <c r="R109" s="57" t="str">
        <f>IFERROR(VLOOKUP(B109,Bookings!D:F,3,FALSE),"-")</f>
        <v>IN</v>
      </c>
      <c r="S109" s="57" t="str">
        <f>VLOOKUP(B109,Quotas!A:C,3,FALSE)</f>
        <v>IN</v>
      </c>
    </row>
    <row r="110" spans="1:19" x14ac:dyDescent="0.25">
      <c r="A110" s="26" t="str">
        <f>VLOOKUP(B110,Quotas!A:B,2,FALSE)</f>
        <v>Manager 11</v>
      </c>
      <c r="B110" s="26" t="s">
        <v>115</v>
      </c>
      <c r="C110" s="28">
        <f>SUMIF(Quotas!A:A,Summary!B110,Quotas!D:D)</f>
        <v>0</v>
      </c>
      <c r="D110" s="28">
        <f>SUMIF(Quotas!A:A,Summary!B110,Quotas!E:E)</f>
        <v>0</v>
      </c>
      <c r="E110" s="28">
        <f>SUMIF(Quotas!A:A,Summary!B110,Quotas!F:F)</f>
        <v>0</v>
      </c>
      <c r="F110" s="28">
        <f>SUMIF(Quotas!A:A,Summary!B110,Quotas!G:G)</f>
        <v>53287</v>
      </c>
      <c r="G110" s="59">
        <f>SUM(C110:F110)</f>
        <v>53287</v>
      </c>
      <c r="H110" s="28">
        <f>SUMIFS(Bookings!G:G,Bookings!D:D,Summary!B110,Bookings!E:E,Summary!$H$40)</f>
        <v>0</v>
      </c>
      <c r="I110" s="28">
        <f>SUMIFS(Bookings!G:G,Bookings!D:D,Summary!B110,Bookings!E:E,Summary!$I$40)</f>
        <v>0</v>
      </c>
      <c r="J110" s="28">
        <f>SUMIFS(Bookings!G:G,Bookings!D:D,Summary!B110,Bookings!E:E,Summary!$J$40)</f>
        <v>0</v>
      </c>
      <c r="K110" s="28">
        <f>SUMIFS(Bookings!G:G,Bookings!D:D,Summary!B110,Bookings!E:E,Summary!$K$40)</f>
        <v>26223.43</v>
      </c>
      <c r="L110" s="28">
        <f>SUM(H110:K110)</f>
        <v>26223.43</v>
      </c>
      <c r="M110" s="29" t="str">
        <f>IFERROR(H110/C110,"-")</f>
        <v>-</v>
      </c>
      <c r="N110" s="29" t="str">
        <f>IFERROR(I110/D110,"-")</f>
        <v>-</v>
      </c>
      <c r="O110" s="29" t="str">
        <f>IFERROR(J110/E110,"-")</f>
        <v>-</v>
      </c>
      <c r="P110" s="29">
        <f>IFERROR(K110/F110,"-")</f>
        <v>0.49211683900388464</v>
      </c>
      <c r="Q110" s="29">
        <f>IFERROR(L110/G110,"-")</f>
        <v>0.49211683900388464</v>
      </c>
      <c r="R110" s="57" t="str">
        <f>IFERROR(VLOOKUP(B110,Bookings!D:F,3,FALSE),"-")</f>
        <v>IN</v>
      </c>
      <c r="S110" s="57" t="str">
        <f>VLOOKUP(B110,Quotas!A:C,3,FALSE)</f>
        <v>IN</v>
      </c>
    </row>
    <row r="111" spans="1:19" x14ac:dyDescent="0.25">
      <c r="A111" s="26" t="str">
        <f>VLOOKUP(B111,Quotas!A:B,2,FALSE)</f>
        <v>Manager 14</v>
      </c>
      <c r="B111" s="26" t="s">
        <v>116</v>
      </c>
      <c r="C111" s="28">
        <f>SUMIF(Quotas!A:A,Summary!B111,Quotas!D:D)</f>
        <v>0</v>
      </c>
      <c r="D111" s="28">
        <f>SUMIF(Quotas!A:A,Summary!B111,Quotas!E:E)</f>
        <v>0</v>
      </c>
      <c r="E111" s="28">
        <f>SUMIF(Quotas!A:A,Summary!B111,Quotas!F:F)</f>
        <v>0</v>
      </c>
      <c r="F111" s="28">
        <f>SUMIF(Quotas!A:A,Summary!B111,Quotas!G:G)</f>
        <v>0</v>
      </c>
      <c r="G111" s="59">
        <f>SUM(C111:F111)</f>
        <v>0</v>
      </c>
      <c r="H111" s="28">
        <f>SUMIFS(Bookings!G:G,Bookings!D:D,Summary!B111,Bookings!E:E,Summary!$H$40)</f>
        <v>0</v>
      </c>
      <c r="I111" s="28">
        <f>SUMIFS(Bookings!G:G,Bookings!D:D,Summary!B111,Bookings!E:E,Summary!$I$40)</f>
        <v>0</v>
      </c>
      <c r="J111" s="28">
        <f>SUMIFS(Bookings!G:G,Bookings!D:D,Summary!B111,Bookings!E:E,Summary!$J$40)</f>
        <v>0</v>
      </c>
      <c r="K111" s="28">
        <f>SUMIFS(Bookings!G:G,Bookings!D:D,Summary!B111,Bookings!E:E,Summary!$K$40)</f>
        <v>0</v>
      </c>
      <c r="L111" s="28">
        <f>SUM(H111:K111)</f>
        <v>0</v>
      </c>
      <c r="M111" s="29" t="str">
        <f>IFERROR(H111/C111,"-")</f>
        <v>-</v>
      </c>
      <c r="N111" s="29" t="str">
        <f>IFERROR(I111/D111,"-")</f>
        <v>-</v>
      </c>
      <c r="O111" s="29" t="str">
        <f>IFERROR(J111/E111,"-")</f>
        <v>-</v>
      </c>
      <c r="P111" s="29" t="str">
        <f>IFERROR(K111/F111,"-")</f>
        <v>-</v>
      </c>
      <c r="Q111" s="29" t="str">
        <f>IFERROR(L111/G111,"-")</f>
        <v>-</v>
      </c>
      <c r="R111" s="57" t="str">
        <f>IFERROR(VLOOKUP(B111,Bookings!D:F,3,FALSE),"-")</f>
        <v>-</v>
      </c>
      <c r="S111" s="57" t="str">
        <f>VLOOKUP(B111,Quotas!A:C,3,FALSE)</f>
        <v>IN</v>
      </c>
    </row>
    <row r="112" spans="1:19" x14ac:dyDescent="0.25">
      <c r="A112" s="26" t="str">
        <f>VLOOKUP(B112,Quotas!A:B,2,FALSE)</f>
        <v>Manager 4</v>
      </c>
      <c r="B112" s="26" t="s">
        <v>85</v>
      </c>
      <c r="C112" s="28">
        <f>SUMIF(Quotas!A:A,Summary!B112,Quotas!D:D)</f>
        <v>55200</v>
      </c>
      <c r="D112" s="28">
        <f>SUMIF(Quotas!A:A,Summary!B112,Quotas!E:E)</f>
        <v>50400</v>
      </c>
      <c r="E112" s="28">
        <f>SUMIF(Quotas!A:A,Summary!B112,Quotas!F:F)</f>
        <v>62400</v>
      </c>
      <c r="F112" s="28">
        <f>SUMIF(Quotas!A:A,Summary!B112,Quotas!G:G)</f>
        <v>72000</v>
      </c>
      <c r="G112" s="59">
        <f>SUM(C112:F112)</f>
        <v>240000</v>
      </c>
      <c r="H112" s="28">
        <f>SUMIFS(Bookings!G:G,Bookings!D:D,Summary!B112,Bookings!E:E,Summary!$H$40)</f>
        <v>78415</v>
      </c>
      <c r="I112" s="28">
        <f>SUMIFS(Bookings!G:G,Bookings!D:D,Summary!B112,Bookings!E:E,Summary!$I$40)</f>
        <v>14267.12</v>
      </c>
      <c r="J112" s="28">
        <f>SUMIFS(Bookings!G:G,Bookings!D:D,Summary!B112,Bookings!E:E,Summary!$J$40)</f>
        <v>89975.51</v>
      </c>
      <c r="K112" s="28">
        <f>SUMIFS(Bookings!G:G,Bookings!D:D,Summary!B112,Bookings!E:E,Summary!$K$40)</f>
        <v>156497.83999999997</v>
      </c>
      <c r="L112" s="28">
        <f>SUM(H112:K112)</f>
        <v>339155.47</v>
      </c>
      <c r="M112" s="29">
        <f>IFERROR(H112/C112,"-")</f>
        <v>1.4205615942028986</v>
      </c>
      <c r="N112" s="29">
        <f>IFERROR(I112/D112,"-")</f>
        <v>0.28307777777777782</v>
      </c>
      <c r="O112" s="29">
        <f>IFERROR(J112/E112,"-")</f>
        <v>1.4419152243589743</v>
      </c>
      <c r="P112" s="29">
        <f>IFERROR(K112/F112,"-")</f>
        <v>2.1735811111111105</v>
      </c>
      <c r="Q112" s="29">
        <f>IFERROR(L112/G112,"-")</f>
        <v>1.4131477916666666</v>
      </c>
      <c r="R112" s="57" t="str">
        <f>IFERROR(VLOOKUP(B112,Bookings!D:F,3,FALSE),"-")</f>
        <v>IN</v>
      </c>
      <c r="S112" s="57" t="str">
        <f>VLOOKUP(B112,Quotas!A:C,3,FALSE)</f>
        <v>IN</v>
      </c>
    </row>
    <row r="113" spans="1:19" x14ac:dyDescent="0.25">
      <c r="A113" s="26" t="str">
        <f>VLOOKUP(B113,Quotas!A:B,2,FALSE)</f>
        <v>Manager 4</v>
      </c>
      <c r="B113" s="26" t="s">
        <v>86</v>
      </c>
      <c r="C113" s="28">
        <f>SUMIF(Quotas!A:A,Summary!B113,Quotas!D:D)</f>
        <v>0</v>
      </c>
      <c r="D113" s="28">
        <f>SUMIF(Quotas!A:A,Summary!B113,Quotas!E:E)</f>
        <v>0</v>
      </c>
      <c r="E113" s="28">
        <f>SUMIF(Quotas!A:A,Summary!B113,Quotas!F:F)</f>
        <v>0</v>
      </c>
      <c r="F113" s="28">
        <f>SUMIF(Quotas!A:A,Summary!B113,Quotas!G:G)</f>
        <v>24000</v>
      </c>
      <c r="G113" s="59">
        <f>SUM(C113:F113)</f>
        <v>24000</v>
      </c>
      <c r="H113" s="28">
        <f>SUMIFS(Bookings!G:G,Bookings!D:D,Summary!B113,Bookings!E:E,Summary!$H$40)</f>
        <v>0</v>
      </c>
      <c r="I113" s="28">
        <f>SUMIFS(Bookings!G:G,Bookings!D:D,Summary!B113,Bookings!E:E,Summary!$I$40)</f>
        <v>0</v>
      </c>
      <c r="J113" s="28">
        <f>SUMIFS(Bookings!G:G,Bookings!D:D,Summary!B113,Bookings!E:E,Summary!$J$40)</f>
        <v>0</v>
      </c>
      <c r="K113" s="28">
        <f>SUMIFS(Bookings!G:G,Bookings!D:D,Summary!B113,Bookings!E:E,Summary!$K$40)</f>
        <v>14357.65</v>
      </c>
      <c r="L113" s="28">
        <f>SUM(H113:K113)</f>
        <v>14357.65</v>
      </c>
      <c r="M113" s="29" t="str">
        <f>IFERROR(H113/C113,"-")</f>
        <v>-</v>
      </c>
      <c r="N113" s="29" t="str">
        <f>IFERROR(I113/D113,"-")</f>
        <v>-</v>
      </c>
      <c r="O113" s="29" t="str">
        <f>IFERROR(J113/E113,"-")</f>
        <v>-</v>
      </c>
      <c r="P113" s="29">
        <f>IFERROR(K113/F113,"-")</f>
        <v>0.59823541666666669</v>
      </c>
      <c r="Q113" s="29">
        <f>IFERROR(L113/G113,"-")</f>
        <v>0.59823541666666669</v>
      </c>
      <c r="R113" s="57" t="str">
        <f>IFERROR(VLOOKUP(B113,Bookings!D:F,3,FALSE),"-")</f>
        <v>IN</v>
      </c>
      <c r="S113" s="57" t="str">
        <f>VLOOKUP(B113,Quotas!A:C,3,FALSE)</f>
        <v>IN</v>
      </c>
    </row>
    <row r="114" spans="1:19" x14ac:dyDescent="0.25">
      <c r="A114" s="26" t="str">
        <f>VLOOKUP(B114,Quotas!A:B,2,FALSE)</f>
        <v>Manager 4</v>
      </c>
      <c r="B114" s="26" t="s">
        <v>87</v>
      </c>
      <c r="C114" s="28">
        <f>SUMIF(Quotas!A:A,Summary!B114,Quotas!D:D)</f>
        <v>77372</v>
      </c>
      <c r="D114" s="28">
        <f>SUMIF(Quotas!A:A,Summary!B114,Quotas!E:E)</f>
        <v>227257</v>
      </c>
      <c r="E114" s="28">
        <f>SUMIF(Quotas!A:A,Summary!B114,Quotas!F:F)</f>
        <v>76485</v>
      </c>
      <c r="F114" s="28">
        <f>SUMIF(Quotas!A:A,Summary!B114,Quotas!G:G)</f>
        <v>283026</v>
      </c>
      <c r="G114" s="59">
        <f>SUM(C114:F114)</f>
        <v>664140</v>
      </c>
      <c r="H114" s="28">
        <f>SUMIFS(Bookings!G:G,Bookings!D:D,Summary!B114,Bookings!E:E,Summary!$H$40)</f>
        <v>90455</v>
      </c>
      <c r="I114" s="28">
        <f>SUMIFS(Bookings!G:G,Bookings!D:D,Summary!B114,Bookings!E:E,Summary!$I$40)</f>
        <v>177459.91999999998</v>
      </c>
      <c r="J114" s="28">
        <f>SUMIFS(Bookings!G:G,Bookings!D:D,Summary!B114,Bookings!E:E,Summary!$J$40)</f>
        <v>174848.82</v>
      </c>
      <c r="K114" s="28">
        <f>SUMIFS(Bookings!G:G,Bookings!D:D,Summary!B114,Bookings!E:E,Summary!$K$40)</f>
        <v>627038.27</v>
      </c>
      <c r="L114" s="28">
        <f>SUM(H114:K114)</f>
        <v>1069802.01</v>
      </c>
      <c r="M114" s="29">
        <f>IFERROR(H114/C114,"-")</f>
        <v>1.1690921780489065</v>
      </c>
      <c r="N114" s="29">
        <f>IFERROR(I114/D114,"-")</f>
        <v>0.78087768473578367</v>
      </c>
      <c r="O114" s="29">
        <f>IFERROR(J114/E114,"-")</f>
        <v>2.2860537360266719</v>
      </c>
      <c r="P114" s="29">
        <f>IFERROR(K114/F114,"-")</f>
        <v>2.2154793905860242</v>
      </c>
      <c r="Q114" s="29">
        <f>IFERROR(L114/G114,"-")</f>
        <v>1.6108079772337158</v>
      </c>
      <c r="R114" s="57" t="str">
        <f>IFERROR(VLOOKUP(B114,Bookings!D:F,3,FALSE),"-")</f>
        <v>IN</v>
      </c>
      <c r="S114" s="57" t="str">
        <f>VLOOKUP(B114,Quotas!A:C,3,FALSE)</f>
        <v>IN</v>
      </c>
    </row>
    <row r="115" spans="1:19" x14ac:dyDescent="0.25">
      <c r="A115" s="26" t="str">
        <f>VLOOKUP(B115,Quotas!A:B,2,FALSE)</f>
        <v>Manager 4</v>
      </c>
      <c r="B115" s="26" t="s">
        <v>88</v>
      </c>
      <c r="C115" s="28">
        <f>SUMIF(Quotas!A:A,Summary!B115,Quotas!D:D)</f>
        <v>21850</v>
      </c>
      <c r="D115" s="28">
        <f>SUMIF(Quotas!A:A,Summary!B115,Quotas!E:E)</f>
        <v>39900</v>
      </c>
      <c r="E115" s="28">
        <f>SUMIF(Quotas!A:A,Summary!B115,Quotas!F:F)</f>
        <v>49400</v>
      </c>
      <c r="F115" s="28">
        <f>SUMIF(Quotas!A:A,Summary!B115,Quotas!G:G)</f>
        <v>57000</v>
      </c>
      <c r="G115" s="59">
        <f>SUM(C115:F115)</f>
        <v>168150</v>
      </c>
      <c r="H115" s="28">
        <f>SUMIFS(Bookings!G:G,Bookings!D:D,Summary!B115,Bookings!E:E,Summary!$H$40)</f>
        <v>38250</v>
      </c>
      <c r="I115" s="28">
        <f>SUMIFS(Bookings!G:G,Bookings!D:D,Summary!B115,Bookings!E:E,Summary!$I$40)</f>
        <v>71927.83</v>
      </c>
      <c r="J115" s="28">
        <f>SUMIFS(Bookings!G:G,Bookings!D:D,Summary!B115,Bookings!E:E,Summary!$J$40)</f>
        <v>58849.680000000008</v>
      </c>
      <c r="K115" s="28">
        <f>SUMIFS(Bookings!G:G,Bookings!D:D,Summary!B115,Bookings!E:E,Summary!$K$40)</f>
        <v>88605.25</v>
      </c>
      <c r="L115" s="28">
        <f>SUM(H115:K115)</f>
        <v>257632.76</v>
      </c>
      <c r="M115" s="29">
        <f>IFERROR(H115/C115,"-")</f>
        <v>1.7505720823798627</v>
      </c>
      <c r="N115" s="29">
        <f>IFERROR(I115/D115,"-")</f>
        <v>1.8027025062656643</v>
      </c>
      <c r="O115" s="29">
        <f>IFERROR(J115/E115,"-")</f>
        <v>1.191289068825911</v>
      </c>
      <c r="P115" s="29">
        <f>IFERROR(K115/F115,"-")</f>
        <v>1.5544780701754386</v>
      </c>
      <c r="Q115" s="29">
        <f>IFERROR(L115/G115,"-")</f>
        <v>1.5321603330359799</v>
      </c>
      <c r="R115" s="57" t="str">
        <f>IFERROR(VLOOKUP(B115,Bookings!D:F,3,FALSE),"-")</f>
        <v>IN</v>
      </c>
      <c r="S115" s="57" t="str">
        <f>VLOOKUP(B115,Quotas!A:C,3,FALSE)</f>
        <v>IN</v>
      </c>
    </row>
    <row r="116" spans="1:19" x14ac:dyDescent="0.25">
      <c r="A116" s="26" t="str">
        <f>VLOOKUP(B116,Quotas!A:B,2,FALSE)</f>
        <v>Manager 4</v>
      </c>
      <c r="B116" s="26" t="s">
        <v>89</v>
      </c>
      <c r="C116" s="28">
        <f>SUMIF(Quotas!A:A,Summary!B116,Quotas!D:D)</f>
        <v>0</v>
      </c>
      <c r="D116" s="28">
        <f>SUMIF(Quotas!A:A,Summary!B116,Quotas!E:E)</f>
        <v>0</v>
      </c>
      <c r="E116" s="28">
        <f>SUMIF(Quotas!A:A,Summary!B116,Quotas!F:F)</f>
        <v>24700</v>
      </c>
      <c r="F116" s="28">
        <f>SUMIF(Quotas!A:A,Summary!B116,Quotas!G:G)</f>
        <v>57000</v>
      </c>
      <c r="G116" s="59">
        <f>SUM(C116:F116)</f>
        <v>81700</v>
      </c>
      <c r="H116" s="28">
        <f>SUMIFS(Bookings!G:G,Bookings!D:D,Summary!B116,Bookings!E:E,Summary!$H$40)</f>
        <v>0</v>
      </c>
      <c r="I116" s="28">
        <f>SUMIFS(Bookings!G:G,Bookings!D:D,Summary!B116,Bookings!E:E,Summary!$I$40)</f>
        <v>0</v>
      </c>
      <c r="J116" s="28">
        <f>SUMIFS(Bookings!G:G,Bookings!D:D,Summary!B116,Bookings!E:E,Summary!$J$40)</f>
        <v>20570.629999999997</v>
      </c>
      <c r="K116" s="28">
        <f>SUMIFS(Bookings!G:G,Bookings!D:D,Summary!B116,Bookings!E:E,Summary!$K$40)</f>
        <v>5254.98</v>
      </c>
      <c r="L116" s="28">
        <f>SUM(H116:K116)</f>
        <v>25825.609999999997</v>
      </c>
      <c r="M116" s="29" t="str">
        <f>IFERROR(H116/C116,"-")</f>
        <v>-</v>
      </c>
      <c r="N116" s="29" t="str">
        <f>IFERROR(I116/D116,"-")</f>
        <v>-</v>
      </c>
      <c r="O116" s="29">
        <f>IFERROR(J116/E116,"-")</f>
        <v>0.83281902834008081</v>
      </c>
      <c r="P116" s="29">
        <f>IFERROR(K116/F116,"-")</f>
        <v>9.2192631578947359E-2</v>
      </c>
      <c r="Q116" s="29">
        <f>IFERROR(L116/G116,"-")</f>
        <v>0.31610293757649938</v>
      </c>
      <c r="R116" s="57" t="str">
        <f>IFERROR(VLOOKUP(B116,Bookings!D:F,3,FALSE),"-")</f>
        <v>IN</v>
      </c>
      <c r="S116" s="57" t="str">
        <f>VLOOKUP(B116,Quotas!A:C,3,FALSE)</f>
        <v>IN</v>
      </c>
    </row>
    <row r="117" spans="1:19" x14ac:dyDescent="0.25">
      <c r="A117" s="26" t="str">
        <f>VLOOKUP(B117,Quotas!A:B,2,FALSE)</f>
        <v>Manager 4</v>
      </c>
      <c r="B117" s="26" t="s">
        <v>90</v>
      </c>
      <c r="C117" s="28">
        <f>SUMIF(Quotas!A:A,Summary!B117,Quotas!D:D)</f>
        <v>36800</v>
      </c>
      <c r="D117" s="28">
        <f>SUMIF(Quotas!A:A,Summary!B117,Quotas!E:E)</f>
        <v>33600</v>
      </c>
      <c r="E117" s="28">
        <f>SUMIF(Quotas!A:A,Summary!B117,Quotas!F:F)</f>
        <v>41600</v>
      </c>
      <c r="F117" s="28">
        <f>SUMIF(Quotas!A:A,Summary!B117,Quotas!G:G)</f>
        <v>48000</v>
      </c>
      <c r="G117" s="59">
        <f>SUM(C117:F117)</f>
        <v>160000</v>
      </c>
      <c r="H117" s="28">
        <f>SUMIFS(Bookings!G:G,Bookings!D:D,Summary!B117,Bookings!E:E,Summary!$H$40)</f>
        <v>60757.46</v>
      </c>
      <c r="I117" s="28">
        <f>SUMIFS(Bookings!G:G,Bookings!D:D,Summary!B117,Bookings!E:E,Summary!$I$40)</f>
        <v>43452.53</v>
      </c>
      <c r="J117" s="28">
        <f>SUMIFS(Bookings!G:G,Bookings!D:D,Summary!B117,Bookings!E:E,Summary!$J$40)</f>
        <v>58672.98</v>
      </c>
      <c r="K117" s="28">
        <f>SUMIFS(Bookings!G:G,Bookings!D:D,Summary!B117,Bookings!E:E,Summary!$K$40)</f>
        <v>51962.2</v>
      </c>
      <c r="L117" s="28">
        <f>SUM(H117:K117)</f>
        <v>214845.16999999998</v>
      </c>
      <c r="M117" s="29">
        <f>IFERROR(H117/C117,"-")</f>
        <v>1.6510179347826086</v>
      </c>
      <c r="N117" s="29">
        <f>IFERROR(I117/D117,"-")</f>
        <v>1.2932300595238095</v>
      </c>
      <c r="O117" s="29">
        <f>IFERROR(J117/E117,"-")</f>
        <v>1.4104081730769231</v>
      </c>
      <c r="P117" s="29">
        <f>IFERROR(K117/F117,"-")</f>
        <v>1.0825458333333333</v>
      </c>
      <c r="Q117" s="29">
        <f>IFERROR(L117/G117,"-")</f>
        <v>1.3427823124999998</v>
      </c>
      <c r="R117" s="57" t="str">
        <f>IFERROR(VLOOKUP(B117,Bookings!D:F,3,FALSE),"-")</f>
        <v>IN</v>
      </c>
      <c r="S117" s="57" t="str">
        <f>VLOOKUP(B117,Quotas!A:C,3,FALSE)</f>
        <v>IN</v>
      </c>
    </row>
    <row r="118" spans="1:19" x14ac:dyDescent="0.25">
      <c r="A118" s="26" t="str">
        <f>VLOOKUP(B118,Quotas!A:B,2,FALSE)</f>
        <v>Manager 4</v>
      </c>
      <c r="B118" s="26" t="s">
        <v>91</v>
      </c>
      <c r="C118" s="28">
        <f>SUMIF(Quotas!A:A,Summary!B118,Quotas!D:D)</f>
        <v>36800</v>
      </c>
      <c r="D118" s="28">
        <f>SUMIF(Quotas!A:A,Summary!B118,Quotas!E:E)</f>
        <v>33600</v>
      </c>
      <c r="E118" s="28">
        <f>SUMIF(Quotas!A:A,Summary!B118,Quotas!F:F)</f>
        <v>41600</v>
      </c>
      <c r="F118" s="28">
        <f>SUMIF(Quotas!A:A,Summary!B118,Quotas!G:G)</f>
        <v>48000</v>
      </c>
      <c r="G118" s="59">
        <f>SUM(C118:F118)</f>
        <v>160000</v>
      </c>
      <c r="H118" s="28">
        <f>SUMIFS(Bookings!G:G,Bookings!D:D,Summary!B118,Bookings!E:E,Summary!$H$40)</f>
        <v>38090</v>
      </c>
      <c r="I118" s="28">
        <f>SUMIFS(Bookings!G:G,Bookings!D:D,Summary!B118,Bookings!E:E,Summary!$I$40)</f>
        <v>25900</v>
      </c>
      <c r="J118" s="28">
        <f>SUMIFS(Bookings!G:G,Bookings!D:D,Summary!B118,Bookings!E:E,Summary!$J$40)</f>
        <v>19814.740000000002</v>
      </c>
      <c r="K118" s="28">
        <f>SUMIFS(Bookings!G:G,Bookings!D:D,Summary!B118,Bookings!E:E,Summary!$K$40)</f>
        <v>62488.47</v>
      </c>
      <c r="L118" s="28">
        <f>SUM(H118:K118)</f>
        <v>146293.21000000002</v>
      </c>
      <c r="M118" s="29">
        <f>IFERROR(H118/C118,"-")</f>
        <v>1.035054347826087</v>
      </c>
      <c r="N118" s="29">
        <f>IFERROR(I118/D118,"-")</f>
        <v>0.77083333333333337</v>
      </c>
      <c r="O118" s="29">
        <f>IFERROR(J118/E118,"-")</f>
        <v>0.4763158653846154</v>
      </c>
      <c r="P118" s="29">
        <f>IFERROR(K118/F118,"-")</f>
        <v>1.301843125</v>
      </c>
      <c r="Q118" s="29">
        <f>IFERROR(L118/G118,"-")</f>
        <v>0.91433256250000017</v>
      </c>
      <c r="R118" s="57" t="str">
        <f>IFERROR(VLOOKUP(B118,Bookings!D:F,3,FALSE),"-")</f>
        <v>IN</v>
      </c>
      <c r="S118" s="57" t="str">
        <f>VLOOKUP(B118,Quotas!A:C,3,FALSE)</f>
        <v>IN</v>
      </c>
    </row>
    <row r="119" spans="1:19" x14ac:dyDescent="0.25">
      <c r="A119" s="26" t="str">
        <f>VLOOKUP(B119,Quotas!A:B,2,FALSE)</f>
        <v>Manager 14</v>
      </c>
      <c r="B119" s="26" t="s">
        <v>92</v>
      </c>
      <c r="C119" s="28">
        <f>SUMIF(Quotas!A:A,Summary!B119,Quotas!D:D)</f>
        <v>36800</v>
      </c>
      <c r="D119" s="28">
        <f>SUMIF(Quotas!A:A,Summary!B119,Quotas!E:E)</f>
        <v>33600</v>
      </c>
      <c r="E119" s="28">
        <f>SUMIF(Quotas!A:A,Summary!B119,Quotas!F:F)</f>
        <v>41600</v>
      </c>
      <c r="F119" s="28">
        <f>SUMIF(Quotas!A:A,Summary!B119,Quotas!G:G)</f>
        <v>48000</v>
      </c>
      <c r="G119" s="59">
        <f>SUM(C119:F119)</f>
        <v>160000</v>
      </c>
      <c r="H119" s="28">
        <f>SUMIFS(Bookings!G:G,Bookings!D:D,Summary!B119,Bookings!E:E,Summary!$H$40)</f>
        <v>22566.75</v>
      </c>
      <c r="I119" s="28">
        <f>SUMIFS(Bookings!G:G,Bookings!D:D,Summary!B119,Bookings!E:E,Summary!$I$40)</f>
        <v>44465.25</v>
      </c>
      <c r="J119" s="28">
        <f>SUMIFS(Bookings!G:G,Bookings!D:D,Summary!B119,Bookings!E:E,Summary!$J$40)</f>
        <v>15885.45</v>
      </c>
      <c r="K119" s="28">
        <f>SUMIFS(Bookings!G:G,Bookings!D:D,Summary!B119,Bookings!E:E,Summary!$K$40)</f>
        <v>26814.94</v>
      </c>
      <c r="L119" s="28">
        <f>SUM(H119:K119)</f>
        <v>109732.39</v>
      </c>
      <c r="M119" s="29">
        <f>IFERROR(H119/C119,"-")</f>
        <v>0.61322690217391307</v>
      </c>
      <c r="N119" s="29">
        <f>IFERROR(I119/D119,"-")</f>
        <v>1.3233705357142858</v>
      </c>
      <c r="O119" s="29">
        <f>IFERROR(J119/E119,"-")</f>
        <v>0.38186177884615385</v>
      </c>
      <c r="P119" s="29">
        <f>IFERROR(K119/F119,"-")</f>
        <v>0.55864458333333333</v>
      </c>
      <c r="Q119" s="29">
        <f>IFERROR(L119/G119,"-")</f>
        <v>0.68582743749999997</v>
      </c>
      <c r="R119" s="57" t="str">
        <f>IFERROR(VLOOKUP(B119,Bookings!D:F,3,FALSE),"-")</f>
        <v>IN</v>
      </c>
      <c r="S119" s="57" t="str">
        <f>VLOOKUP(B119,Quotas!A:C,3,FALSE)</f>
        <v>IN</v>
      </c>
    </row>
    <row r="120" spans="1:19" x14ac:dyDescent="0.25">
      <c r="A120" s="26" t="str">
        <f>VLOOKUP(B120,Quotas!A:B,2,FALSE)</f>
        <v>Manager 14</v>
      </c>
      <c r="B120" s="26" t="s">
        <v>93</v>
      </c>
      <c r="C120" s="28">
        <f>SUMIF(Quotas!A:A,Summary!B120,Quotas!D:D)</f>
        <v>0</v>
      </c>
      <c r="D120" s="28">
        <f>SUMIF(Quotas!A:A,Summary!B120,Quotas!E:E)</f>
        <v>0</v>
      </c>
      <c r="E120" s="28">
        <f>SUMIF(Quotas!A:A,Summary!B120,Quotas!F:F)</f>
        <v>0</v>
      </c>
      <c r="F120" s="28">
        <f>SUMIF(Quotas!A:A,Summary!B120,Quotas!G:G)</f>
        <v>47500</v>
      </c>
      <c r="G120" s="59">
        <f>SUM(C120:F120)</f>
        <v>47500</v>
      </c>
      <c r="H120" s="28">
        <f>SUMIFS(Bookings!G:G,Bookings!D:D,Summary!B120,Bookings!E:E,Summary!$H$40)</f>
        <v>0</v>
      </c>
      <c r="I120" s="28">
        <f>SUMIFS(Bookings!G:G,Bookings!D:D,Summary!B120,Bookings!E:E,Summary!$I$40)</f>
        <v>0</v>
      </c>
      <c r="J120" s="28">
        <f>SUMIFS(Bookings!G:G,Bookings!D:D,Summary!B120,Bookings!E:E,Summary!$J$40)</f>
        <v>0</v>
      </c>
      <c r="K120" s="28">
        <f>SUMIFS(Bookings!G:G,Bookings!D:D,Summary!B120,Bookings!E:E,Summary!$K$40)</f>
        <v>1400</v>
      </c>
      <c r="L120" s="28">
        <f>SUM(H120:K120)</f>
        <v>1400</v>
      </c>
      <c r="M120" s="29" t="str">
        <f>IFERROR(H120/C120,"-")</f>
        <v>-</v>
      </c>
      <c r="N120" s="29" t="str">
        <f>IFERROR(I120/D120,"-")</f>
        <v>-</v>
      </c>
      <c r="O120" s="29" t="str">
        <f>IFERROR(J120/E120,"-")</f>
        <v>-</v>
      </c>
      <c r="P120" s="29">
        <f>IFERROR(K120/F120,"-")</f>
        <v>2.9473684210526315E-2</v>
      </c>
      <c r="Q120" s="29">
        <f>IFERROR(L120/G120,"-")</f>
        <v>2.9473684210526315E-2</v>
      </c>
      <c r="R120" s="57" t="str">
        <f>IFERROR(VLOOKUP(B120,Bookings!D:F,3,FALSE),"-")</f>
        <v>IN</v>
      </c>
      <c r="S120" s="57" t="str">
        <f>VLOOKUP(B120,Quotas!A:C,3,FALSE)</f>
        <v>IN</v>
      </c>
    </row>
    <row r="121" spans="1:19" x14ac:dyDescent="0.25">
      <c r="A121" s="26" t="str">
        <f>VLOOKUP(B121,Quotas!A:B,2,FALSE)</f>
        <v>Manager 14</v>
      </c>
      <c r="B121" s="26" t="s">
        <v>94</v>
      </c>
      <c r="C121" s="28">
        <f>SUMIF(Quotas!A:A,Summary!B121,Quotas!D:D)</f>
        <v>43700</v>
      </c>
      <c r="D121" s="28">
        <f>SUMIF(Quotas!A:A,Summary!B121,Quotas!E:E)</f>
        <v>39900</v>
      </c>
      <c r="E121" s="28">
        <f>SUMIF(Quotas!A:A,Summary!B121,Quotas!F:F)</f>
        <v>49400</v>
      </c>
      <c r="F121" s="28">
        <f>SUMIF(Quotas!A:A,Summary!B121,Quotas!G:G)</f>
        <v>57000</v>
      </c>
      <c r="G121" s="59">
        <f>SUM(C121:F121)</f>
        <v>190000</v>
      </c>
      <c r="H121" s="28">
        <f>SUMIFS(Bookings!G:G,Bookings!D:D,Summary!B121,Bookings!E:E,Summary!$H$40)</f>
        <v>8450</v>
      </c>
      <c r="I121" s="28">
        <f>SUMIFS(Bookings!G:G,Bookings!D:D,Summary!B121,Bookings!E:E,Summary!$I$40)</f>
        <v>40261.24</v>
      </c>
      <c r="J121" s="28">
        <f>SUMIFS(Bookings!G:G,Bookings!D:D,Summary!B121,Bookings!E:E,Summary!$J$40)</f>
        <v>30411.399999999998</v>
      </c>
      <c r="K121" s="28">
        <f>SUMIFS(Bookings!G:G,Bookings!D:D,Summary!B121,Bookings!E:E,Summary!$K$40)</f>
        <v>75996.350000000006</v>
      </c>
      <c r="L121" s="28">
        <f>SUM(H121:K121)</f>
        <v>155118.99</v>
      </c>
      <c r="M121" s="29">
        <f>IFERROR(H121/C121,"-")</f>
        <v>0.19336384439359267</v>
      </c>
      <c r="N121" s="29">
        <f>IFERROR(I121/D121,"-")</f>
        <v>1.009053634085213</v>
      </c>
      <c r="O121" s="29">
        <f>IFERROR(J121/E121,"-")</f>
        <v>0.61561538461538456</v>
      </c>
      <c r="P121" s="29">
        <f>IFERROR(K121/F121,"-")</f>
        <v>1.3332692982456142</v>
      </c>
      <c r="Q121" s="29">
        <f>IFERROR(L121/G121,"-")</f>
        <v>0.81641573684210522</v>
      </c>
      <c r="R121" s="57" t="str">
        <f>IFERROR(VLOOKUP(B121,Bookings!D:F,3,FALSE),"-")</f>
        <v>IN</v>
      </c>
      <c r="S121" s="57" t="str">
        <f>VLOOKUP(B121,Quotas!A:C,3,FALSE)</f>
        <v>IN</v>
      </c>
    </row>
    <row r="122" spans="1:19" x14ac:dyDescent="0.25">
      <c r="A122" s="26" t="str">
        <f>VLOOKUP(B122,Quotas!A:B,2,FALSE)</f>
        <v>Manager 14</v>
      </c>
      <c r="B122" s="26" t="s">
        <v>95</v>
      </c>
      <c r="C122" s="28">
        <f>SUMIF(Quotas!A:A,Summary!B122,Quotas!D:D)</f>
        <v>0</v>
      </c>
      <c r="D122" s="28">
        <f>SUMIF(Quotas!A:A,Summary!B122,Quotas!E:E)</f>
        <v>16800</v>
      </c>
      <c r="E122" s="28">
        <f>SUMIF(Quotas!A:A,Summary!B122,Quotas!F:F)</f>
        <v>41600</v>
      </c>
      <c r="F122" s="28">
        <f>SUMIF(Quotas!A:A,Summary!B122,Quotas!G:G)</f>
        <v>48000</v>
      </c>
      <c r="G122" s="59">
        <f>SUM(C122:F122)</f>
        <v>106400</v>
      </c>
      <c r="H122" s="28">
        <f>SUMIFS(Bookings!G:G,Bookings!D:D,Summary!B122,Bookings!E:E,Summary!$H$40)</f>
        <v>0</v>
      </c>
      <c r="I122" s="28">
        <f>SUMIFS(Bookings!G:G,Bookings!D:D,Summary!B122,Bookings!E:E,Summary!$I$40)</f>
        <v>10041.540000000001</v>
      </c>
      <c r="J122" s="28">
        <f>SUMIFS(Bookings!G:G,Bookings!D:D,Summary!B122,Bookings!E:E,Summary!$J$40)</f>
        <v>1810.7099999999998</v>
      </c>
      <c r="K122" s="28">
        <f>SUMIFS(Bookings!G:G,Bookings!D:D,Summary!B122,Bookings!E:E,Summary!$K$40)</f>
        <v>25928.55</v>
      </c>
      <c r="L122" s="28">
        <f>SUM(H122:K122)</f>
        <v>37780.800000000003</v>
      </c>
      <c r="M122" s="29" t="str">
        <f>IFERROR(H122/C122,"-")</f>
        <v>-</v>
      </c>
      <c r="N122" s="29">
        <f>IFERROR(I122/D122,"-")</f>
        <v>0.59771071428571432</v>
      </c>
      <c r="O122" s="29">
        <f>IFERROR(J122/E122,"-")</f>
        <v>4.3526682692307687E-2</v>
      </c>
      <c r="P122" s="29">
        <f>IFERROR(K122/F122,"-")</f>
        <v>0.54017812499999995</v>
      </c>
      <c r="Q122" s="29">
        <f>IFERROR(L122/G122,"-")</f>
        <v>0.35508270676691733</v>
      </c>
      <c r="R122" s="57" t="str">
        <f>IFERROR(VLOOKUP(B122,Bookings!D:F,3,FALSE),"-")</f>
        <v>IN</v>
      </c>
      <c r="S122" s="57" t="str">
        <f>VLOOKUP(B122,Quotas!A:C,3,FALSE)</f>
        <v>IN</v>
      </c>
    </row>
    <row r="123" spans="1:19" x14ac:dyDescent="0.25">
      <c r="A123" s="26" t="str">
        <f>VLOOKUP(B123,Quotas!A:B,2,FALSE)</f>
        <v>Manager 14</v>
      </c>
      <c r="B123" s="26" t="s">
        <v>96</v>
      </c>
      <c r="C123" s="28">
        <f>SUMIF(Quotas!A:A,Summary!B123,Quotas!D:D)</f>
        <v>55200</v>
      </c>
      <c r="D123" s="28">
        <f>SUMIF(Quotas!A:A,Summary!B123,Quotas!E:E)</f>
        <v>50400</v>
      </c>
      <c r="E123" s="28">
        <f>SUMIF(Quotas!A:A,Summary!B123,Quotas!F:F)</f>
        <v>62400</v>
      </c>
      <c r="F123" s="28">
        <f>SUMIF(Quotas!A:A,Summary!B123,Quotas!G:G)</f>
        <v>72000</v>
      </c>
      <c r="G123" s="59">
        <f>SUM(C123:F123)</f>
        <v>240000</v>
      </c>
      <c r="H123" s="28">
        <f>SUMIFS(Bookings!G:G,Bookings!D:D,Summary!B123,Bookings!E:E,Summary!$H$40)</f>
        <v>35906.1</v>
      </c>
      <c r="I123" s="28">
        <f>SUMIFS(Bookings!G:G,Bookings!D:D,Summary!B123,Bookings!E:E,Summary!$I$40)</f>
        <v>61284.299999999996</v>
      </c>
      <c r="J123" s="28">
        <f>SUMIFS(Bookings!G:G,Bookings!D:D,Summary!B123,Bookings!E:E,Summary!$J$40)</f>
        <v>44573.5</v>
      </c>
      <c r="K123" s="28">
        <f>SUMIFS(Bookings!G:G,Bookings!D:D,Summary!B123,Bookings!E:E,Summary!$K$40)</f>
        <v>161072.45000000001</v>
      </c>
      <c r="L123" s="28">
        <f>SUM(H123:K123)</f>
        <v>302836.34999999998</v>
      </c>
      <c r="M123" s="29">
        <f>IFERROR(H123/C123,"-")</f>
        <v>0.65047282608695645</v>
      </c>
      <c r="N123" s="29">
        <f>IFERROR(I123/D123,"-")</f>
        <v>1.2159583333333333</v>
      </c>
      <c r="O123" s="29">
        <f>IFERROR(J123/E123,"-")</f>
        <v>0.71431891025641026</v>
      </c>
      <c r="P123" s="29">
        <f>IFERROR(K123/F123,"-")</f>
        <v>2.2371173611111113</v>
      </c>
      <c r="Q123" s="29">
        <f>IFERROR(L123/G123,"-")</f>
        <v>1.261818125</v>
      </c>
      <c r="R123" s="57" t="str">
        <f>IFERROR(VLOOKUP(B123,Bookings!D:F,3,FALSE),"-")</f>
        <v>IN</v>
      </c>
      <c r="S123" s="57" t="str">
        <f>VLOOKUP(B123,Quotas!A:C,3,FALSE)</f>
        <v>IN</v>
      </c>
    </row>
    <row r="124" spans="1:19" x14ac:dyDescent="0.25">
      <c r="A124" s="26" t="str">
        <f>VLOOKUP(B124,Quotas!A:B,2,FALSE)</f>
        <v>Manager 14</v>
      </c>
      <c r="B124" s="26" t="s">
        <v>97</v>
      </c>
      <c r="C124" s="28">
        <f>SUMIF(Quotas!A:A,Summary!B124,Quotas!D:D)</f>
        <v>55200</v>
      </c>
      <c r="D124" s="28">
        <f>SUMIF(Quotas!A:A,Summary!B124,Quotas!E:E)</f>
        <v>50400</v>
      </c>
      <c r="E124" s="28">
        <f>SUMIF(Quotas!A:A,Summary!B124,Quotas!F:F)</f>
        <v>62400</v>
      </c>
      <c r="F124" s="28">
        <f>SUMIF(Quotas!A:A,Summary!B124,Quotas!G:G)</f>
        <v>72000</v>
      </c>
      <c r="G124" s="59">
        <f>SUM(C124:F124)</f>
        <v>240000</v>
      </c>
      <c r="H124" s="28">
        <f>SUMIFS(Bookings!G:G,Bookings!D:D,Summary!B124,Bookings!E:E,Summary!$H$40)</f>
        <v>83500</v>
      </c>
      <c r="I124" s="28">
        <f>SUMIFS(Bookings!G:G,Bookings!D:D,Summary!B124,Bookings!E:E,Summary!$I$40)</f>
        <v>35900</v>
      </c>
      <c r="J124" s="28">
        <f>SUMIFS(Bookings!G:G,Bookings!D:D,Summary!B124,Bookings!E:E,Summary!$J$40)</f>
        <v>62631.03</v>
      </c>
      <c r="K124" s="28">
        <f>SUMIFS(Bookings!G:G,Bookings!D:D,Summary!B124,Bookings!E:E,Summary!$K$40)</f>
        <v>34220.39</v>
      </c>
      <c r="L124" s="28">
        <f>SUM(H124:K124)</f>
        <v>216251.41999999998</v>
      </c>
      <c r="M124" s="29">
        <f>IFERROR(H124/C124,"-")</f>
        <v>1.5126811594202898</v>
      </c>
      <c r="N124" s="29">
        <f>IFERROR(I124/D124,"-")</f>
        <v>0.71230158730158732</v>
      </c>
      <c r="O124" s="29">
        <f>IFERROR(J124/E124,"-")</f>
        <v>1.0037024038461537</v>
      </c>
      <c r="P124" s="29">
        <f>IFERROR(K124/F124,"-")</f>
        <v>0.47528319444444445</v>
      </c>
      <c r="Q124" s="29">
        <f>IFERROR(L124/G124,"-")</f>
        <v>0.90104758333333324</v>
      </c>
      <c r="R124" s="57" t="str">
        <f>IFERROR(VLOOKUP(B124,Bookings!D:F,3,FALSE),"-")</f>
        <v>IN</v>
      </c>
      <c r="S124" s="57" t="str">
        <f>VLOOKUP(B124,Quotas!A:C,3,FALSE)</f>
        <v>IN</v>
      </c>
    </row>
    <row r="125" spans="1:19" x14ac:dyDescent="0.25">
      <c r="A125" s="26" t="str">
        <f>VLOOKUP(B125,Quotas!A:B,2,FALSE)</f>
        <v>Manager 16</v>
      </c>
      <c r="B125" s="26" t="s">
        <v>117</v>
      </c>
      <c r="C125" s="28">
        <f>SUMIF(Quotas!A:A,Summary!B125,Quotas!D:D)</f>
        <v>0</v>
      </c>
      <c r="D125" s="28">
        <f>SUMIF(Quotas!A:A,Summary!B125,Quotas!E:E)</f>
        <v>0</v>
      </c>
      <c r="E125" s="28">
        <f>SUMIF(Quotas!A:A,Summary!B125,Quotas!F:F)</f>
        <v>0</v>
      </c>
      <c r="F125" s="28">
        <f>SUMIF(Quotas!A:A,Summary!B125,Quotas!G:G)</f>
        <v>1099355.267043124</v>
      </c>
      <c r="G125" s="59">
        <f>SUM(C125:F125)</f>
        <v>1099355.267043124</v>
      </c>
      <c r="H125" s="28">
        <f>SUMIFS(Bookings!G:G,Bookings!D:D,Summary!B125,Bookings!E:E,Summary!$H$40)</f>
        <v>0</v>
      </c>
      <c r="I125" s="28">
        <f>SUMIFS(Bookings!G:G,Bookings!D:D,Summary!B125,Bookings!E:E,Summary!$I$40)</f>
        <v>0</v>
      </c>
      <c r="J125" s="28">
        <f>SUMIFS(Bookings!G:G,Bookings!D:D,Summary!B125,Bookings!E:E,Summary!$J$40)</f>
        <v>0</v>
      </c>
      <c r="K125" s="28">
        <f>SUMIFS(Bookings!G:G,Bookings!D:D,Summary!B125,Bookings!E:E,Summary!$K$40)</f>
        <v>85467.48000000001</v>
      </c>
      <c r="L125" s="28">
        <f>SUM(H125:K125)</f>
        <v>85467.48000000001</v>
      </c>
      <c r="M125" s="29" t="str">
        <f>IFERROR(H125/C125,"-")</f>
        <v>-</v>
      </c>
      <c r="N125" s="29" t="str">
        <f>IFERROR(I125/D125,"-")</f>
        <v>-</v>
      </c>
      <c r="O125" s="29" t="str">
        <f>IFERROR(J125/E125,"-")</f>
        <v>-</v>
      </c>
      <c r="P125" s="29">
        <f>IFERROR(K125/F125,"-")</f>
        <v>7.7743276047493953E-2</v>
      </c>
      <c r="Q125" s="29">
        <f>IFERROR(L125/G125,"-")</f>
        <v>7.7743276047493953E-2</v>
      </c>
      <c r="R125" s="57" t="str">
        <f>IFERROR(VLOOKUP(B125,Bookings!D:F,3,FALSE),"-")</f>
        <v>SE</v>
      </c>
      <c r="S125" s="57" t="str">
        <f>VLOOKUP(B125,Quotas!A:C,3,FALSE)</f>
        <v>SE</v>
      </c>
    </row>
    <row r="126" spans="1:19" x14ac:dyDescent="0.25">
      <c r="A126" s="26" t="str">
        <f>VLOOKUP(B126,Quotas!A:B,2,FALSE)</f>
        <v>Manager 16</v>
      </c>
      <c r="B126" s="26" t="s">
        <v>118</v>
      </c>
      <c r="C126" s="28">
        <f>SUMIF(Quotas!A:A,Summary!B126,Quotas!D:D)</f>
        <v>0</v>
      </c>
      <c r="D126" s="28">
        <f>SUMIF(Quotas!A:A,Summary!B126,Quotas!E:E)</f>
        <v>315443</v>
      </c>
      <c r="E126" s="28">
        <f>SUMIF(Quotas!A:A,Summary!B126,Quotas!F:F)</f>
        <v>127175</v>
      </c>
      <c r="F126" s="28">
        <f>SUMIF(Quotas!A:A,Summary!B126,Quotas!G:G)</f>
        <v>103540</v>
      </c>
      <c r="G126" s="59">
        <f>SUM(C126:F126)</f>
        <v>546158</v>
      </c>
      <c r="H126" s="28">
        <f>SUMIFS(Bookings!G:G,Bookings!D:D,Summary!B126,Bookings!E:E,Summary!$H$40)</f>
        <v>0</v>
      </c>
      <c r="I126" s="28">
        <f>SUMIFS(Bookings!G:G,Bookings!D:D,Summary!B126,Bookings!E:E,Summary!$I$40)</f>
        <v>327375.93</v>
      </c>
      <c r="J126" s="28">
        <f>SUMIFS(Bookings!G:G,Bookings!D:D,Summary!B126,Bookings!E:E,Summary!$J$40)</f>
        <v>166058.54999999999</v>
      </c>
      <c r="K126" s="28">
        <f>SUMIFS(Bookings!G:G,Bookings!D:D,Summary!B126,Bookings!E:E,Summary!$K$40)</f>
        <v>129310.42</v>
      </c>
      <c r="L126" s="28">
        <f>SUM(H126:K126)</f>
        <v>622744.9</v>
      </c>
      <c r="M126" s="29" t="str">
        <f>IFERROR(H126/C126,"-")</f>
        <v>-</v>
      </c>
      <c r="N126" s="29">
        <f>IFERROR(I126/D126,"-")</f>
        <v>1.0378291165123334</v>
      </c>
      <c r="O126" s="29">
        <f>IFERROR(J126/E126,"-")</f>
        <v>1.3057483782189896</v>
      </c>
      <c r="P126" s="29">
        <f>IFERROR(K126/F126,"-")</f>
        <v>1.2488933745412401</v>
      </c>
      <c r="Q126" s="29">
        <f>IFERROR(L126/G126,"-")</f>
        <v>1.140228468684886</v>
      </c>
      <c r="R126" s="57" t="str">
        <f>IFERROR(VLOOKUP(B126,Bookings!D:F,3,FALSE),"-")</f>
        <v>SE</v>
      </c>
      <c r="S126" s="57" t="str">
        <f>VLOOKUP(B126,Quotas!A:C,3,FALSE)</f>
        <v>SE</v>
      </c>
    </row>
    <row r="127" spans="1:19" x14ac:dyDescent="0.25">
      <c r="A127" s="26" t="str">
        <f>VLOOKUP(B127,Quotas!A:B,2,FALSE)</f>
        <v>Manager 5</v>
      </c>
      <c r="B127" s="26" t="s">
        <v>119</v>
      </c>
      <c r="C127" s="28">
        <f>SUMIF(Quotas!A:A,Summary!B127,Quotas!D:D)</f>
        <v>128800</v>
      </c>
      <c r="D127" s="28">
        <f>SUMIF(Quotas!A:A,Summary!B127,Quotas!E:E)</f>
        <v>161000</v>
      </c>
      <c r="E127" s="28">
        <f>SUMIF(Quotas!A:A,Summary!B127,Quotas!F:F)</f>
        <v>161000</v>
      </c>
      <c r="F127" s="28">
        <f>SUMIF(Quotas!A:A,Summary!B127,Quotas!G:G)</f>
        <v>193200</v>
      </c>
      <c r="G127" s="59">
        <f>SUM(C127:F127)</f>
        <v>644000</v>
      </c>
      <c r="H127" s="28">
        <f>SUMIFS(Bookings!G:G,Bookings!D:D,Summary!B127,Bookings!E:E,Summary!$H$40)</f>
        <v>49446.65</v>
      </c>
      <c r="I127" s="28">
        <f>SUMIFS(Bookings!G:G,Bookings!D:D,Summary!B127,Bookings!E:E,Summary!$I$40)</f>
        <v>197946.63</v>
      </c>
      <c r="J127" s="28">
        <f>SUMIFS(Bookings!G:G,Bookings!D:D,Summary!B127,Bookings!E:E,Summary!$J$40)</f>
        <v>209957.86999999997</v>
      </c>
      <c r="K127" s="28">
        <f>SUMIFS(Bookings!G:G,Bookings!D:D,Summary!B127,Bookings!E:E,Summary!$K$40)</f>
        <v>205272.09</v>
      </c>
      <c r="L127" s="28">
        <f>SUM(H127:K127)</f>
        <v>662623.24</v>
      </c>
      <c r="M127" s="29">
        <f>IFERROR(H127/C127,"-")</f>
        <v>0.38390256211180124</v>
      </c>
      <c r="N127" s="29">
        <f>IFERROR(I127/D127,"-")</f>
        <v>1.2294821739130435</v>
      </c>
      <c r="O127" s="29">
        <f>IFERROR(J127/E127,"-")</f>
        <v>1.3040861490683229</v>
      </c>
      <c r="P127" s="29">
        <f>IFERROR(K127/F127,"-")</f>
        <v>1.0624849378881986</v>
      </c>
      <c r="Q127" s="29">
        <f>IFERROR(L127/G127,"-")</f>
        <v>1.0289180745341615</v>
      </c>
      <c r="R127" s="57" t="str">
        <f>IFERROR(VLOOKUP(B127,Bookings!D:F,3,FALSE),"-")</f>
        <v>SE</v>
      </c>
      <c r="S127" s="57" t="str">
        <f>VLOOKUP(B127,Quotas!A:C,3,FALSE)</f>
        <v>SE</v>
      </c>
    </row>
    <row r="128" spans="1:19" x14ac:dyDescent="0.25">
      <c r="A128" s="26" t="str">
        <f>VLOOKUP(B128,Quotas!A:B,2,FALSE)</f>
        <v>Manager 5</v>
      </c>
      <c r="B128" s="26" t="s">
        <v>120</v>
      </c>
      <c r="C128" s="28">
        <f>SUMIF(Quotas!A:A,Summary!B128,Quotas!D:D)</f>
        <v>128800</v>
      </c>
      <c r="D128" s="28">
        <f>SUMIF(Quotas!A:A,Summary!B128,Quotas!E:E)</f>
        <v>161000</v>
      </c>
      <c r="E128" s="28">
        <f>SUMIF(Quotas!A:A,Summary!B128,Quotas!F:F)</f>
        <v>161000</v>
      </c>
      <c r="F128" s="28">
        <f>SUMIF(Quotas!A:A,Summary!B128,Quotas!G:G)</f>
        <v>193200</v>
      </c>
      <c r="G128" s="59">
        <f>SUM(C128:F128)</f>
        <v>644000</v>
      </c>
      <c r="H128" s="28">
        <f>SUMIFS(Bookings!G:G,Bookings!D:D,Summary!B128,Bookings!E:E,Summary!$H$40)</f>
        <v>74235.77</v>
      </c>
      <c r="I128" s="28">
        <f>SUMIFS(Bookings!G:G,Bookings!D:D,Summary!B128,Bookings!E:E,Summary!$I$40)</f>
        <v>69049.2</v>
      </c>
      <c r="J128" s="28">
        <f>SUMIFS(Bookings!G:G,Bookings!D:D,Summary!B128,Bookings!E:E,Summary!$J$40)</f>
        <v>115484.18</v>
      </c>
      <c r="K128" s="28">
        <f>SUMIFS(Bookings!G:G,Bookings!D:D,Summary!B128,Bookings!E:E,Summary!$K$40)</f>
        <v>163196.75</v>
      </c>
      <c r="L128" s="28">
        <f>SUM(H128:K128)</f>
        <v>421965.9</v>
      </c>
      <c r="M128" s="29">
        <f>IFERROR(H128/C128,"-")</f>
        <v>0.57636467391304347</v>
      </c>
      <c r="N128" s="29">
        <f>IFERROR(I128/D128,"-")</f>
        <v>0.42887701863354033</v>
      </c>
      <c r="O128" s="29">
        <f>IFERROR(J128/E128,"-")</f>
        <v>0.71729304347826084</v>
      </c>
      <c r="P128" s="29">
        <f>IFERROR(K128/F128,"-")</f>
        <v>0.84470367494824017</v>
      </c>
      <c r="Q128" s="29">
        <f>IFERROR(L128/G128,"-")</f>
        <v>0.65522655279503106</v>
      </c>
      <c r="R128" s="57" t="str">
        <f>IFERROR(VLOOKUP(B128,Bookings!D:F,3,FALSE),"-")</f>
        <v>SE</v>
      </c>
      <c r="S128" s="57" t="str">
        <f>VLOOKUP(B128,Quotas!A:C,3,FALSE)</f>
        <v>SE</v>
      </c>
    </row>
    <row r="129" spans="1:19" x14ac:dyDescent="0.25">
      <c r="A129" s="26" t="str">
        <f>VLOOKUP(B129,Quotas!A:B,2,FALSE)</f>
        <v>Manager 5</v>
      </c>
      <c r="B129" s="26" t="s">
        <v>121</v>
      </c>
      <c r="C129" s="28">
        <f>SUMIF(Quotas!A:A,Summary!B129,Quotas!D:D)</f>
        <v>0</v>
      </c>
      <c r="D129" s="28">
        <f>SUMIF(Quotas!A:A,Summary!B129,Quotas!E:E)</f>
        <v>18208</v>
      </c>
      <c r="E129" s="28">
        <f>SUMIF(Quotas!A:A,Summary!B129,Quotas!F:F)</f>
        <v>109250</v>
      </c>
      <c r="F129" s="28">
        <f>SUMIF(Quotas!A:A,Summary!B129,Quotas!G:G)</f>
        <v>131100</v>
      </c>
      <c r="G129" s="59">
        <f>SUM(C129:F129)</f>
        <v>258558</v>
      </c>
      <c r="H129" s="28">
        <f>SUMIFS(Bookings!G:G,Bookings!D:D,Summary!B129,Bookings!E:E,Summary!$H$40)</f>
        <v>0</v>
      </c>
      <c r="I129" s="28">
        <f>SUMIFS(Bookings!G:G,Bookings!D:D,Summary!B129,Bookings!E:E,Summary!$I$40)</f>
        <v>8585</v>
      </c>
      <c r="J129" s="28">
        <f>SUMIFS(Bookings!G:G,Bookings!D:D,Summary!B129,Bookings!E:E,Summary!$J$40)</f>
        <v>48730</v>
      </c>
      <c r="K129" s="28">
        <f>SUMIFS(Bookings!G:G,Bookings!D:D,Summary!B129,Bookings!E:E,Summary!$K$40)</f>
        <v>66385</v>
      </c>
      <c r="L129" s="28">
        <f>SUM(H129:K129)</f>
        <v>123700</v>
      </c>
      <c r="M129" s="29" t="str">
        <f>IFERROR(H129/C129,"-")</f>
        <v>-</v>
      </c>
      <c r="N129" s="29">
        <f>IFERROR(I129/D129,"-")</f>
        <v>0.47149604569420034</v>
      </c>
      <c r="O129" s="29">
        <f>IFERROR(J129/E129,"-")</f>
        <v>0.44604118993135011</v>
      </c>
      <c r="P129" s="29">
        <f>IFERROR(K129/F129,"-")</f>
        <v>0.50636918382913809</v>
      </c>
      <c r="Q129" s="29">
        <f>IFERROR(L129/G129,"-")</f>
        <v>0.47842263631370913</v>
      </c>
      <c r="R129" s="57" t="str">
        <f>IFERROR(VLOOKUP(B129,Bookings!D:F,3,FALSE),"-")</f>
        <v>SE</v>
      </c>
      <c r="S129" s="57" t="str">
        <f>VLOOKUP(B129,Quotas!A:C,3,FALSE)</f>
        <v>SE</v>
      </c>
    </row>
    <row r="130" spans="1:19" x14ac:dyDescent="0.25">
      <c r="A130" s="26" t="str">
        <f>VLOOKUP(B130,Quotas!A:B,2,FALSE)</f>
        <v>Manager 5</v>
      </c>
      <c r="B130" s="26" t="s">
        <v>122</v>
      </c>
      <c r="C130" s="28">
        <f>SUMIF(Quotas!A:A,Summary!B130,Quotas!D:D)</f>
        <v>0</v>
      </c>
      <c r="D130" s="28">
        <f>SUMIF(Quotas!A:A,Summary!B130,Quotas!E:E)</f>
        <v>0</v>
      </c>
      <c r="E130" s="28">
        <f>SUMIF(Quotas!A:A,Summary!B130,Quotas!F:F)</f>
        <v>124583</v>
      </c>
      <c r="F130" s="28">
        <f>SUMIF(Quotas!A:A,Summary!B130,Quotas!G:G)</f>
        <v>179400</v>
      </c>
      <c r="G130" s="59">
        <f>SUM(C130:F130)</f>
        <v>303983</v>
      </c>
      <c r="H130" s="28">
        <f>SUMIFS(Bookings!G:G,Bookings!D:D,Summary!B130,Bookings!E:E,Summary!$H$40)</f>
        <v>0</v>
      </c>
      <c r="I130" s="28">
        <f>SUMIFS(Bookings!G:G,Bookings!D:D,Summary!B130,Bookings!E:E,Summary!$I$40)</f>
        <v>0</v>
      </c>
      <c r="J130" s="28">
        <f>SUMIFS(Bookings!G:G,Bookings!D:D,Summary!B130,Bookings!E:E,Summary!$J$40)</f>
        <v>278276.82</v>
      </c>
      <c r="K130" s="28">
        <f>SUMIFS(Bookings!G:G,Bookings!D:D,Summary!B130,Bookings!E:E,Summary!$K$40)</f>
        <v>192455</v>
      </c>
      <c r="L130" s="28">
        <f>SUM(H130:K130)</f>
        <v>470731.82</v>
      </c>
      <c r="M130" s="29" t="str">
        <f>IFERROR(H130/C130,"-")</f>
        <v>-</v>
      </c>
      <c r="N130" s="29" t="str">
        <f>IFERROR(I130/D130,"-")</f>
        <v>-</v>
      </c>
      <c r="O130" s="29">
        <f>IFERROR(J130/E130,"-")</f>
        <v>2.2336660700095519</v>
      </c>
      <c r="P130" s="29">
        <f>IFERROR(K130/F130,"-")</f>
        <v>1.0727703455964326</v>
      </c>
      <c r="Q130" s="29">
        <f>IFERROR(L130/G130,"-")</f>
        <v>1.5485465305625643</v>
      </c>
      <c r="R130" s="57" t="str">
        <f>IFERROR(VLOOKUP(B130,Bookings!D:F,3,FALSE),"-")</f>
        <v>SE</v>
      </c>
      <c r="S130" s="57" t="str">
        <f>VLOOKUP(B130,Quotas!A:C,3,FALSE)</f>
        <v>SE</v>
      </c>
    </row>
    <row r="131" spans="1:19" x14ac:dyDescent="0.25">
      <c r="A131" s="26" t="str">
        <f>VLOOKUP(B131,Quotas!A:B,2,FALSE)</f>
        <v>Manager 5</v>
      </c>
      <c r="B131" s="26" t="s">
        <v>123</v>
      </c>
      <c r="C131" s="28">
        <f>SUMIF(Quotas!A:A,Summary!B131,Quotas!D:D)</f>
        <v>0</v>
      </c>
      <c r="D131" s="28">
        <f>SUMIF(Quotas!A:A,Summary!B131,Quotas!E:E)</f>
        <v>0</v>
      </c>
      <c r="E131" s="28">
        <f>SUMIF(Quotas!A:A,Summary!B131,Quotas!F:F)</f>
        <v>24917</v>
      </c>
      <c r="F131" s="28">
        <f>SUMIF(Quotas!A:A,Summary!B131,Quotas!G:G)</f>
        <v>179400</v>
      </c>
      <c r="G131" s="59">
        <f>SUM(C131:F131)</f>
        <v>204317</v>
      </c>
      <c r="H131" s="28">
        <f>SUMIFS(Bookings!G:G,Bookings!D:D,Summary!B131,Bookings!E:E,Summary!$H$40)</f>
        <v>0</v>
      </c>
      <c r="I131" s="28">
        <f>SUMIFS(Bookings!G:G,Bookings!D:D,Summary!B131,Bookings!E:E,Summary!$I$40)</f>
        <v>0</v>
      </c>
      <c r="J131" s="28">
        <f>SUMIFS(Bookings!G:G,Bookings!D:D,Summary!B131,Bookings!E:E,Summary!$J$40)</f>
        <v>0</v>
      </c>
      <c r="K131" s="28">
        <f>SUMIFS(Bookings!G:G,Bookings!D:D,Summary!B131,Bookings!E:E,Summary!$K$40)</f>
        <v>83671.25</v>
      </c>
      <c r="L131" s="28">
        <f>SUM(H131:K131)</f>
        <v>83671.25</v>
      </c>
      <c r="M131" s="29" t="str">
        <f>IFERROR(H131/C131,"-")</f>
        <v>-</v>
      </c>
      <c r="N131" s="29" t="str">
        <f>IFERROR(I131/D131,"-")</f>
        <v>-</v>
      </c>
      <c r="O131" s="29">
        <f>IFERROR(J131/E131,"-")</f>
        <v>0</v>
      </c>
      <c r="P131" s="29">
        <f>IFERROR(K131/F131,"-")</f>
        <v>0.46639492753623191</v>
      </c>
      <c r="Q131" s="29">
        <f>IFERROR(L131/G131,"-")</f>
        <v>0.40951682924083654</v>
      </c>
      <c r="R131" s="57" t="str">
        <f>IFERROR(VLOOKUP(B131,Bookings!D:F,3,FALSE),"-")</f>
        <v>SE</v>
      </c>
      <c r="S131" s="57" t="str">
        <f>VLOOKUP(B131,Quotas!A:C,3,FALSE)</f>
        <v>SE</v>
      </c>
    </row>
    <row r="132" spans="1:19" x14ac:dyDescent="0.25">
      <c r="A132" s="26" t="str">
        <f>VLOOKUP(B132,Quotas!A:B,2,FALSE)</f>
        <v>Manager 5</v>
      </c>
      <c r="B132" s="26" t="s">
        <v>124</v>
      </c>
      <c r="C132" s="28">
        <f>SUMIF(Quotas!A:A,Summary!B132,Quotas!D:D)</f>
        <v>0</v>
      </c>
      <c r="D132" s="28">
        <f>SUMIF(Quotas!A:A,Summary!B132,Quotas!E:E)</f>
        <v>0</v>
      </c>
      <c r="E132" s="28">
        <f>SUMIF(Quotas!A:A,Summary!B132,Quotas!F:F)</f>
        <v>0</v>
      </c>
      <c r="F132" s="28">
        <f>SUMIF(Quotas!A:A,Summary!B132,Quotas!G:G)</f>
        <v>0</v>
      </c>
      <c r="G132" s="59">
        <f>SUM(C132:F132)</f>
        <v>0</v>
      </c>
      <c r="H132" s="28">
        <f>SUMIFS(Bookings!G:G,Bookings!D:D,Summary!B132,Bookings!E:E,Summary!$H$40)</f>
        <v>0</v>
      </c>
      <c r="I132" s="28">
        <f>SUMIFS(Bookings!G:G,Bookings!D:D,Summary!B132,Bookings!E:E,Summary!$I$40)</f>
        <v>0</v>
      </c>
      <c r="J132" s="28">
        <f>SUMIFS(Bookings!G:G,Bookings!D:D,Summary!B132,Bookings!E:E,Summary!$J$40)</f>
        <v>0</v>
      </c>
      <c r="K132" s="28">
        <f>SUMIFS(Bookings!G:G,Bookings!D:D,Summary!B132,Bookings!E:E,Summary!$K$40)</f>
        <v>79662.06</v>
      </c>
      <c r="L132" s="28">
        <f>SUM(H132:K132)</f>
        <v>79662.06</v>
      </c>
      <c r="M132" s="29" t="str">
        <f>IFERROR(H132/C132,"-")</f>
        <v>-</v>
      </c>
      <c r="N132" s="29" t="str">
        <f>IFERROR(I132/D132,"-")</f>
        <v>-</v>
      </c>
      <c r="O132" s="29" t="str">
        <f>IFERROR(J132/E132,"-")</f>
        <v>-</v>
      </c>
      <c r="P132" s="29" t="str">
        <f>IFERROR(K132/F132,"-")</f>
        <v>-</v>
      </c>
      <c r="Q132" s="29" t="str">
        <f>IFERROR(L132/G132,"-")</f>
        <v>-</v>
      </c>
      <c r="R132" s="57" t="str">
        <f>IFERROR(VLOOKUP(B132,Bookings!D:F,3,FALSE),"-")</f>
        <v>SE</v>
      </c>
      <c r="S132" s="57" t="str">
        <f>VLOOKUP(B132,Quotas!A:C,3,FALSE)</f>
        <v>SE</v>
      </c>
    </row>
    <row r="133" spans="1:19" x14ac:dyDescent="0.25">
      <c r="A133" s="26" t="str">
        <f>VLOOKUP(B133,Quotas!A:B,2,FALSE)</f>
        <v>Manager 5</v>
      </c>
      <c r="B133" s="26" t="s">
        <v>125</v>
      </c>
      <c r="C133" s="28">
        <f>SUMIF(Quotas!A:A,Summary!B133,Quotas!D:D)</f>
        <v>0</v>
      </c>
      <c r="D133" s="28">
        <f>SUMIF(Quotas!A:A,Summary!B133,Quotas!E:E)</f>
        <v>0</v>
      </c>
      <c r="E133" s="28">
        <f>SUMIF(Quotas!A:A,Summary!B133,Quotas!F:F)</f>
        <v>0</v>
      </c>
      <c r="F133" s="28">
        <f>SUMIF(Quotas!A:A,Summary!B133,Quotas!G:G)</f>
        <v>29900</v>
      </c>
      <c r="G133" s="59">
        <f>SUM(C133:F133)</f>
        <v>29900</v>
      </c>
      <c r="H133" s="28">
        <f>SUMIFS(Bookings!G:G,Bookings!D:D,Summary!B133,Bookings!E:E,Summary!$H$40)</f>
        <v>0</v>
      </c>
      <c r="I133" s="28">
        <f>SUMIFS(Bookings!G:G,Bookings!D:D,Summary!B133,Bookings!E:E,Summary!$I$40)</f>
        <v>0</v>
      </c>
      <c r="J133" s="28">
        <f>SUMIFS(Bookings!G:G,Bookings!D:D,Summary!B133,Bookings!E:E,Summary!$J$40)</f>
        <v>0</v>
      </c>
      <c r="K133" s="28">
        <f>SUMIFS(Bookings!G:G,Bookings!D:D,Summary!B133,Bookings!E:E,Summary!$K$40)</f>
        <v>0</v>
      </c>
      <c r="L133" s="28">
        <f>SUM(H133:K133)</f>
        <v>0</v>
      </c>
      <c r="M133" s="29" t="str">
        <f>IFERROR(H133/C133,"-")</f>
        <v>-</v>
      </c>
      <c r="N133" s="29" t="str">
        <f>IFERROR(I133/D133,"-")</f>
        <v>-</v>
      </c>
      <c r="O133" s="29" t="str">
        <f>IFERROR(J133/E133,"-")</f>
        <v>-</v>
      </c>
      <c r="P133" s="29">
        <f>IFERROR(K133/F133,"-")</f>
        <v>0</v>
      </c>
      <c r="Q133" s="29">
        <f>IFERROR(L133/G133,"-")</f>
        <v>0</v>
      </c>
      <c r="R133" s="57" t="str">
        <f>IFERROR(VLOOKUP(B133,Bookings!D:F,3,FALSE),"-")</f>
        <v>-</v>
      </c>
      <c r="S133" s="57" t="str">
        <f>VLOOKUP(B133,Quotas!A:C,3,FALSE)</f>
        <v>SE</v>
      </c>
    </row>
    <row r="134" spans="1:19" x14ac:dyDescent="0.25">
      <c r="A134" s="26" t="str">
        <f>VLOOKUP(B134,Quotas!A:B,2,FALSE)</f>
        <v>Manager 5</v>
      </c>
      <c r="B134" s="26" t="s">
        <v>126</v>
      </c>
      <c r="C134" s="28">
        <f>SUMIF(Quotas!A:A,Summary!B134,Quotas!D:D)</f>
        <v>0</v>
      </c>
      <c r="D134" s="28">
        <f>SUMIF(Quotas!A:A,Summary!B134,Quotas!E:E)</f>
        <v>0</v>
      </c>
      <c r="E134" s="28">
        <f>SUMIF(Quotas!A:A,Summary!B134,Quotas!F:F)</f>
        <v>0</v>
      </c>
      <c r="F134" s="28">
        <f>SUMIF(Quotas!A:A,Summary!B134,Quotas!G:G)</f>
        <v>0</v>
      </c>
      <c r="G134" s="59">
        <f>SUM(C134:F134)</f>
        <v>0</v>
      </c>
      <c r="H134" s="28">
        <f>SUMIFS(Bookings!G:G,Bookings!D:D,Summary!B134,Bookings!E:E,Summary!$H$40)</f>
        <v>0</v>
      </c>
      <c r="I134" s="28">
        <f>SUMIFS(Bookings!G:G,Bookings!D:D,Summary!B134,Bookings!E:E,Summary!$I$40)</f>
        <v>0</v>
      </c>
      <c r="J134" s="28">
        <f>SUMIFS(Bookings!G:G,Bookings!D:D,Summary!B134,Bookings!E:E,Summary!$J$40)</f>
        <v>0</v>
      </c>
      <c r="K134" s="28">
        <f>SUMIFS(Bookings!G:G,Bookings!D:D,Summary!B134,Bookings!E:E,Summary!$K$40)</f>
        <v>0</v>
      </c>
      <c r="L134" s="28">
        <f>SUM(H134:K134)</f>
        <v>0</v>
      </c>
      <c r="M134" s="29" t="str">
        <f>IFERROR(H134/C134,"-")</f>
        <v>-</v>
      </c>
      <c r="N134" s="29" t="str">
        <f>IFERROR(I134/D134,"-")</f>
        <v>-</v>
      </c>
      <c r="O134" s="29" t="str">
        <f>IFERROR(J134/E134,"-")</f>
        <v>-</v>
      </c>
      <c r="P134" s="29" t="str">
        <f>IFERROR(K134/F134,"-")</f>
        <v>-</v>
      </c>
      <c r="Q134" s="29" t="str">
        <f>IFERROR(L134/G134,"-")</f>
        <v>-</v>
      </c>
      <c r="R134" s="57" t="str">
        <f>IFERROR(VLOOKUP(B134,Bookings!D:F,3,FALSE),"-")</f>
        <v>-</v>
      </c>
      <c r="S134" s="57" t="str">
        <f>VLOOKUP(B134,Quotas!A:C,3,FALSE)</f>
        <v>SE</v>
      </c>
    </row>
    <row r="135" spans="1:19" x14ac:dyDescent="0.25">
      <c r="A135" s="26" t="str">
        <f>VLOOKUP(B135,Quotas!A:B,2,FALSE)</f>
        <v>Manager 5</v>
      </c>
      <c r="B135" s="26" t="s">
        <v>127</v>
      </c>
      <c r="C135" s="28">
        <f>SUMIF(Quotas!A:A,Summary!B135,Quotas!D:D)</f>
        <v>142500</v>
      </c>
      <c r="D135" s="28">
        <f>SUMIF(Quotas!A:A,Summary!B135,Quotas!E:E)</f>
        <v>178125</v>
      </c>
      <c r="E135" s="28">
        <f>SUMIF(Quotas!A:A,Summary!B135,Quotas!F:F)</f>
        <v>178125</v>
      </c>
      <c r="F135" s="28">
        <f>SUMIF(Quotas!A:A,Summary!B135,Quotas!G:G)</f>
        <v>213750</v>
      </c>
      <c r="G135" s="59">
        <f>SUM(C135:F135)</f>
        <v>712500</v>
      </c>
      <c r="H135" s="28">
        <f>SUMIFS(Bookings!G:G,Bookings!D:D,Summary!B135,Bookings!E:E,Summary!$H$40)</f>
        <v>167100</v>
      </c>
      <c r="I135" s="28">
        <f>SUMIFS(Bookings!G:G,Bookings!D:D,Summary!B135,Bookings!E:E,Summary!$I$40)</f>
        <v>157623.73000000001</v>
      </c>
      <c r="J135" s="28">
        <f>SUMIFS(Bookings!G:G,Bookings!D:D,Summary!B135,Bookings!E:E,Summary!$J$40)</f>
        <v>64278.47</v>
      </c>
      <c r="K135" s="28">
        <f>SUMIFS(Bookings!G:G,Bookings!D:D,Summary!B135,Bookings!E:E,Summary!$K$40)</f>
        <v>240917.67</v>
      </c>
      <c r="L135" s="28">
        <f>SUM(H135:K135)</f>
        <v>629919.87</v>
      </c>
      <c r="M135" s="29">
        <f>IFERROR(H135/C135,"-")</f>
        <v>1.1726315789473685</v>
      </c>
      <c r="N135" s="29">
        <f>IFERROR(I135/D135,"-")</f>
        <v>0.88490515087719301</v>
      </c>
      <c r="O135" s="29">
        <f>IFERROR(J135/E135,"-")</f>
        <v>0.3608615859649123</v>
      </c>
      <c r="P135" s="29">
        <f>IFERROR(K135/F135,"-")</f>
        <v>1.1271002105263159</v>
      </c>
      <c r="Q135" s="29">
        <f>IFERROR(L135/G135,"-")</f>
        <v>0.88409806315789474</v>
      </c>
      <c r="R135" s="57" t="str">
        <f>IFERROR(VLOOKUP(B135,Bookings!D:F,3,FALSE),"-")</f>
        <v>SE</v>
      </c>
      <c r="S135" s="57" t="str">
        <f>VLOOKUP(B135,Quotas!A:C,3,FALSE)</f>
        <v>SE</v>
      </c>
    </row>
    <row r="136" spans="1:19" x14ac:dyDescent="0.25">
      <c r="A136" s="26" t="str">
        <f>VLOOKUP(B136,Quotas!A:B,2,FALSE)</f>
        <v>Manager 5</v>
      </c>
      <c r="B136" s="26" t="s">
        <v>128</v>
      </c>
      <c r="C136" s="28">
        <f>SUMIF(Quotas!A:A,Summary!B136,Quotas!D:D)</f>
        <v>218500</v>
      </c>
      <c r="D136" s="28">
        <f>SUMIF(Quotas!A:A,Summary!B136,Quotas!E:E)</f>
        <v>273125</v>
      </c>
      <c r="E136" s="28">
        <f>SUMIF(Quotas!A:A,Summary!B136,Quotas!F:F)</f>
        <v>273125</v>
      </c>
      <c r="F136" s="28">
        <f>SUMIF(Quotas!A:A,Summary!B136,Quotas!G:G)</f>
        <v>327750</v>
      </c>
      <c r="G136" s="59">
        <f>SUM(C136:F136)</f>
        <v>1092500</v>
      </c>
      <c r="H136" s="28">
        <f>SUMIFS(Bookings!G:G,Bookings!D:D,Summary!B136,Bookings!E:E,Summary!$H$40)</f>
        <v>239260</v>
      </c>
      <c r="I136" s="28">
        <f>SUMIFS(Bookings!G:G,Bookings!D:D,Summary!B136,Bookings!E:E,Summary!$I$40)</f>
        <v>200876.25</v>
      </c>
      <c r="J136" s="28">
        <f>SUMIFS(Bookings!G:G,Bookings!D:D,Summary!B136,Bookings!E:E,Summary!$J$40)</f>
        <v>287900</v>
      </c>
      <c r="K136" s="28">
        <f>SUMIFS(Bookings!G:G,Bookings!D:D,Summary!B136,Bookings!E:E,Summary!$K$40)</f>
        <v>39650</v>
      </c>
      <c r="L136" s="28">
        <f>SUM(H136:K136)</f>
        <v>767686.25</v>
      </c>
      <c r="M136" s="29">
        <f>IFERROR(H136/C136,"-")</f>
        <v>1.0950114416475973</v>
      </c>
      <c r="N136" s="29">
        <f>IFERROR(I136/D136,"-")</f>
        <v>0.73547368421052628</v>
      </c>
      <c r="O136" s="29">
        <f>IFERROR(J136/E136,"-")</f>
        <v>1.0540961098398169</v>
      </c>
      <c r="P136" s="29">
        <f>IFERROR(K136/F136,"-")</f>
        <v>0.120976353928299</v>
      </c>
      <c r="Q136" s="29">
        <f>IFERROR(L136/G136,"-")</f>
        <v>0.70268764302059494</v>
      </c>
      <c r="R136" s="57" t="str">
        <f>IFERROR(VLOOKUP(B136,Bookings!D:F,3,FALSE),"-")</f>
        <v>SE</v>
      </c>
      <c r="S136" s="57" t="str">
        <f>VLOOKUP(B136,Quotas!A:C,3,FALSE)</f>
        <v>SE</v>
      </c>
    </row>
    <row r="137" spans="1:19" x14ac:dyDescent="0.25">
      <c r="A137" s="26" t="str">
        <f>VLOOKUP(B137,Quotas!A:B,2,FALSE)</f>
        <v>Manager 16</v>
      </c>
      <c r="B137" s="26" t="s">
        <v>131</v>
      </c>
      <c r="C137" s="28">
        <f>SUMIF(Quotas!A:A,Summary!B137,Quotas!D:D)</f>
        <v>87400</v>
      </c>
      <c r="D137" s="28">
        <f>SUMIF(Quotas!A:A,Summary!B137,Quotas!E:E)</f>
        <v>109250</v>
      </c>
      <c r="E137" s="28">
        <f>SUMIF(Quotas!A:A,Summary!B137,Quotas!F:F)</f>
        <v>184911</v>
      </c>
      <c r="F137" s="28">
        <f>SUMIF(Quotas!A:A,Summary!B137,Quotas!G:G)</f>
        <v>166354</v>
      </c>
      <c r="G137" s="59">
        <f>SUM(C137:F137)</f>
        <v>547915</v>
      </c>
      <c r="H137" s="28">
        <f>SUMIFS(Bookings!G:G,Bookings!D:D,Summary!B137,Bookings!E:E,Summary!$H$40)</f>
        <v>126000</v>
      </c>
      <c r="I137" s="28">
        <f>SUMIFS(Bookings!G:G,Bookings!D:D,Summary!B137,Bookings!E:E,Summary!$I$40)</f>
        <v>64170</v>
      </c>
      <c r="J137" s="28">
        <f>SUMIFS(Bookings!G:G,Bookings!D:D,Summary!B137,Bookings!E:E,Summary!$J$40)</f>
        <v>116190</v>
      </c>
      <c r="K137" s="28">
        <f>SUMIFS(Bookings!G:G,Bookings!D:D,Summary!B137,Bookings!E:E,Summary!$K$40)</f>
        <v>183941.28</v>
      </c>
      <c r="L137" s="28">
        <f>SUM(H137:K137)</f>
        <v>490301.28</v>
      </c>
      <c r="M137" s="29">
        <f>IFERROR(H137/C137,"-")</f>
        <v>1.4416475972540046</v>
      </c>
      <c r="N137" s="29">
        <f>IFERROR(I137/D137,"-")</f>
        <v>0.58736842105263154</v>
      </c>
      <c r="O137" s="29">
        <f>IFERROR(J137/E137,"-")</f>
        <v>0.62835634440352384</v>
      </c>
      <c r="P137" s="29">
        <f>IFERROR(K137/F137,"-")</f>
        <v>1.1057220144992006</v>
      </c>
      <c r="Q137" s="29">
        <f>IFERROR(L137/G137,"-")</f>
        <v>0.89484916456019648</v>
      </c>
      <c r="R137" s="57" t="str">
        <f>IFERROR(VLOOKUP(B137,Bookings!D:F,3,FALSE),"-")</f>
        <v>SE</v>
      </c>
      <c r="S137" s="57" t="str">
        <f>VLOOKUP(B137,Quotas!A:C,3,FALSE)</f>
        <v>SE</v>
      </c>
    </row>
    <row r="138" spans="1:19" x14ac:dyDescent="0.25">
      <c r="A138" s="26" t="str">
        <f>VLOOKUP(B138,Quotas!A:B,2,FALSE)</f>
        <v>Manager 16</v>
      </c>
      <c r="B138" s="26" t="s">
        <v>132</v>
      </c>
      <c r="C138" s="28">
        <f>SUMIF(Quotas!A:A,Summary!B138,Quotas!D:D)</f>
        <v>0</v>
      </c>
      <c r="D138" s="28">
        <f>SUMIF(Quotas!A:A,Summary!B138,Quotas!E:E)</f>
        <v>546707</v>
      </c>
      <c r="E138" s="28">
        <f>SUMIF(Quotas!A:A,Summary!B138,Quotas!F:F)</f>
        <v>144127</v>
      </c>
      <c r="F138" s="28">
        <f>SUMIF(Quotas!A:A,Summary!B138,Quotas!G:G)</f>
        <v>2019094</v>
      </c>
      <c r="G138" s="59">
        <f>SUM(C138:F138)</f>
        <v>2709928</v>
      </c>
      <c r="H138" s="28">
        <f>SUMIFS(Bookings!G:G,Bookings!D:D,Summary!B138,Bookings!E:E,Summary!$H$40)</f>
        <v>0</v>
      </c>
      <c r="I138" s="28">
        <f>SUMIFS(Bookings!G:G,Bookings!D:D,Summary!B138,Bookings!E:E,Summary!$I$40)</f>
        <v>277717.17000000004</v>
      </c>
      <c r="J138" s="28">
        <f>SUMIFS(Bookings!G:G,Bookings!D:D,Summary!B138,Bookings!E:E,Summary!$J$40)</f>
        <v>283908.49</v>
      </c>
      <c r="K138" s="28">
        <f>SUMIFS(Bookings!G:G,Bookings!D:D,Summary!B138,Bookings!E:E,Summary!$K$40)</f>
        <v>1339435.6599999999</v>
      </c>
      <c r="L138" s="28">
        <f>SUM(H138:K138)</f>
        <v>1901061.3199999998</v>
      </c>
      <c r="M138" s="29" t="str">
        <f>IFERROR(H138/C138,"-")</f>
        <v>-</v>
      </c>
      <c r="N138" s="29">
        <f>IFERROR(I138/D138,"-")</f>
        <v>0.50798173427448345</v>
      </c>
      <c r="O138" s="29">
        <f>IFERROR(J138/E138,"-")</f>
        <v>1.9698494383425729</v>
      </c>
      <c r="P138" s="29">
        <f>IFERROR(K138/F138,"-")</f>
        <v>0.66338449819572531</v>
      </c>
      <c r="Q138" s="29">
        <f>IFERROR(L138/G138,"-")</f>
        <v>0.70151728016390102</v>
      </c>
      <c r="R138" s="57" t="str">
        <f>IFERROR(VLOOKUP(B138,Bookings!D:F,3,FALSE),"-")</f>
        <v>SE</v>
      </c>
      <c r="S138" s="57" t="str">
        <f>VLOOKUP(B138,Quotas!A:C,3,FALSE)</f>
        <v>SE</v>
      </c>
    </row>
    <row r="139" spans="1:19" x14ac:dyDescent="0.25">
      <c r="A139" s="26" t="str">
        <f>VLOOKUP(B139,Quotas!A:B,2,FALSE)</f>
        <v>Manager 16</v>
      </c>
      <c r="B139" s="26" t="s">
        <v>133</v>
      </c>
      <c r="C139" s="28">
        <f>SUMIF(Quotas!A:A,Summary!B139,Quotas!D:D)</f>
        <v>0</v>
      </c>
      <c r="D139" s="28">
        <f>SUMIF(Quotas!A:A,Summary!B139,Quotas!E:E)</f>
        <v>0</v>
      </c>
      <c r="E139" s="28">
        <f>SUMIF(Quotas!A:A,Summary!B139,Quotas!F:F)</f>
        <v>138593</v>
      </c>
      <c r="F139" s="28">
        <f>SUMIF(Quotas!A:A,Summary!B139,Quotas!G:G)</f>
        <v>1237510</v>
      </c>
      <c r="G139" s="59">
        <f>SUM(C139:F139)</f>
        <v>1376103</v>
      </c>
      <c r="H139" s="28">
        <f>SUMIFS(Bookings!G:G,Bookings!D:D,Summary!B139,Bookings!E:E,Summary!$H$40)</f>
        <v>0</v>
      </c>
      <c r="I139" s="28">
        <f>SUMIFS(Bookings!G:G,Bookings!D:D,Summary!B139,Bookings!E:E,Summary!$I$40)</f>
        <v>0</v>
      </c>
      <c r="J139" s="28">
        <f>SUMIFS(Bookings!G:G,Bookings!D:D,Summary!B139,Bookings!E:E,Summary!$J$40)</f>
        <v>165745.38000000003</v>
      </c>
      <c r="K139" s="28">
        <f>SUMIFS(Bookings!G:G,Bookings!D:D,Summary!B139,Bookings!E:E,Summary!$K$40)</f>
        <v>1053399.79</v>
      </c>
      <c r="L139" s="28">
        <f>SUM(H139:K139)</f>
        <v>1219145.1700000002</v>
      </c>
      <c r="M139" s="29" t="str">
        <f>IFERROR(H139/C139,"-")</f>
        <v>-</v>
      </c>
      <c r="N139" s="29" t="str">
        <f>IFERROR(I139/D139,"-")</f>
        <v>-</v>
      </c>
      <c r="O139" s="29">
        <f>IFERROR(J139/E139,"-")</f>
        <v>1.195914512276955</v>
      </c>
      <c r="P139" s="29">
        <f>IFERROR(K139/F139,"-")</f>
        <v>0.85122527494727318</v>
      </c>
      <c r="Q139" s="29">
        <f>IFERROR(L139/G139,"-")</f>
        <v>0.8859403474885239</v>
      </c>
      <c r="R139" s="57" t="str">
        <f>IFERROR(VLOOKUP(B139,Bookings!D:F,3,FALSE),"-")</f>
        <v>SE</v>
      </c>
      <c r="S139" s="57" t="str">
        <f>VLOOKUP(B139,Quotas!A:C,3,FALSE)</f>
        <v>SE</v>
      </c>
    </row>
    <row r="140" spans="1:19" x14ac:dyDescent="0.25">
      <c r="A140" s="26" t="str">
        <f>VLOOKUP(B140,Quotas!A:B,2,FALSE)</f>
        <v>Manager 16</v>
      </c>
      <c r="B140" s="26" t="s">
        <v>134</v>
      </c>
      <c r="C140" s="28">
        <f>SUMIF(Quotas!A:A,Summary!B140,Quotas!D:D)</f>
        <v>0</v>
      </c>
      <c r="D140" s="28">
        <f>SUMIF(Quotas!A:A,Summary!B140,Quotas!E:E)</f>
        <v>113372</v>
      </c>
      <c r="E140" s="28">
        <f>SUMIF(Quotas!A:A,Summary!B140,Quotas!F:F)</f>
        <v>225873</v>
      </c>
      <c r="F140" s="28">
        <f>SUMIF(Quotas!A:A,Summary!B140,Quotas!G:G)</f>
        <v>204070</v>
      </c>
      <c r="G140" s="59">
        <f>SUM(C140:F140)</f>
        <v>543315</v>
      </c>
      <c r="H140" s="28">
        <f>SUMIFS(Bookings!G:G,Bookings!D:D,Summary!B140,Bookings!E:E,Summary!$H$40)</f>
        <v>0</v>
      </c>
      <c r="I140" s="28">
        <f>SUMIFS(Bookings!G:G,Bookings!D:D,Summary!B140,Bookings!E:E,Summary!$I$40)</f>
        <v>7269.33</v>
      </c>
      <c r="J140" s="28">
        <f>SUMIFS(Bookings!G:G,Bookings!D:D,Summary!B140,Bookings!E:E,Summary!$J$40)</f>
        <v>148377.62</v>
      </c>
      <c r="K140" s="28">
        <f>SUMIFS(Bookings!G:G,Bookings!D:D,Summary!B140,Bookings!E:E,Summary!$K$40)</f>
        <v>694431.75</v>
      </c>
      <c r="L140" s="28">
        <f>SUM(H140:K140)</f>
        <v>850078.7</v>
      </c>
      <c r="M140" s="29" t="str">
        <f>IFERROR(H140/C140,"-")</f>
        <v>-</v>
      </c>
      <c r="N140" s="29">
        <f>IFERROR(I140/D140,"-")</f>
        <v>6.4119271072222414E-2</v>
      </c>
      <c r="O140" s="29">
        <f>IFERROR(J140/E140,"-")</f>
        <v>0.65690728860908565</v>
      </c>
      <c r="P140" s="29">
        <f>IFERROR(K140/F140,"-")</f>
        <v>3.4029095408438281</v>
      </c>
      <c r="Q140" s="29">
        <f>IFERROR(L140/G140,"-")</f>
        <v>1.5646148182914146</v>
      </c>
      <c r="R140" s="57" t="str">
        <f>IFERROR(VLOOKUP(B140,Bookings!D:F,3,FALSE),"-")</f>
        <v>SE</v>
      </c>
      <c r="S140" s="57" t="str">
        <f>VLOOKUP(B140,Quotas!A:C,3,FALSE)</f>
        <v>SE</v>
      </c>
    </row>
    <row r="141" spans="1:19" x14ac:dyDescent="0.25">
      <c r="A141" s="26" t="str">
        <f>VLOOKUP(B141,Quotas!A:B,2,FALSE)</f>
        <v>Manager 16</v>
      </c>
      <c r="B141" s="26" t="s">
        <v>135</v>
      </c>
      <c r="C141" s="28">
        <f>SUMIF(Quotas!A:A,Summary!B141,Quotas!D:D)</f>
        <v>0</v>
      </c>
      <c r="D141" s="28">
        <f>SUMIF(Quotas!A:A,Summary!B141,Quotas!E:E)</f>
        <v>121859</v>
      </c>
      <c r="E141" s="28">
        <f>SUMIF(Quotas!A:A,Summary!B141,Quotas!F:F)</f>
        <v>171546</v>
      </c>
      <c r="F141" s="28">
        <f>SUMIF(Quotas!A:A,Summary!B141,Quotas!G:G)</f>
        <v>271390</v>
      </c>
      <c r="G141" s="59">
        <f>SUM(C141:F141)</f>
        <v>564795</v>
      </c>
      <c r="H141" s="28">
        <f>SUMIFS(Bookings!G:G,Bookings!D:D,Summary!B141,Bookings!E:E,Summary!$H$40)</f>
        <v>0</v>
      </c>
      <c r="I141" s="28">
        <f>SUMIFS(Bookings!G:G,Bookings!D:D,Summary!B141,Bookings!E:E,Summary!$I$40)</f>
        <v>44723.33</v>
      </c>
      <c r="J141" s="28">
        <f>SUMIFS(Bookings!G:G,Bookings!D:D,Summary!B141,Bookings!E:E,Summary!$J$40)</f>
        <v>185639.47</v>
      </c>
      <c r="K141" s="28">
        <f>SUMIFS(Bookings!G:G,Bookings!D:D,Summary!B141,Bookings!E:E,Summary!$K$40)</f>
        <v>807355.42</v>
      </c>
      <c r="L141" s="28">
        <f>SUM(H141:K141)</f>
        <v>1037718.22</v>
      </c>
      <c r="M141" s="29" t="str">
        <f>IFERROR(H141/C141,"-")</f>
        <v>-</v>
      </c>
      <c r="N141" s="29">
        <f>IFERROR(I141/D141,"-")</f>
        <v>0.36700883808335866</v>
      </c>
      <c r="O141" s="29">
        <f>IFERROR(J141/E141,"-")</f>
        <v>1.0821556317256014</v>
      </c>
      <c r="P141" s="29">
        <f>IFERROR(K141/F141,"-")</f>
        <v>2.9748900843804122</v>
      </c>
      <c r="Q141" s="29">
        <f>IFERROR(L141/G141,"-")</f>
        <v>1.8373360599863666</v>
      </c>
      <c r="R141" s="57" t="str">
        <f>IFERROR(VLOOKUP(B141,Bookings!D:F,3,FALSE),"-")</f>
        <v>SE</v>
      </c>
      <c r="S141" s="57" t="str">
        <f>VLOOKUP(B141,Quotas!A:C,3,FALSE)</f>
        <v>SE</v>
      </c>
    </row>
    <row r="142" spans="1:19" x14ac:dyDescent="0.25">
      <c r="A142" s="26" t="str">
        <f>VLOOKUP(B142,Quotas!A:B,2,FALSE)</f>
        <v>Manager 16</v>
      </c>
      <c r="B142" s="26" t="s">
        <v>136</v>
      </c>
      <c r="C142" s="28">
        <f>SUMIF(Quotas!A:A,Summary!B142,Quotas!D:D)</f>
        <v>0</v>
      </c>
      <c r="D142" s="28">
        <f>SUMIF(Quotas!A:A,Summary!B142,Quotas!E:E)</f>
        <v>0</v>
      </c>
      <c r="E142" s="28">
        <f>SUMIF(Quotas!A:A,Summary!B142,Quotas!F:F)</f>
        <v>0</v>
      </c>
      <c r="F142" s="28">
        <f>SUMIF(Quotas!A:A,Summary!B142,Quotas!G:G)</f>
        <v>0</v>
      </c>
      <c r="G142" s="59">
        <f>SUM(C142:F142)</f>
        <v>0</v>
      </c>
      <c r="H142" s="28">
        <f>SUMIFS(Bookings!G:G,Bookings!D:D,Summary!B142,Bookings!E:E,Summary!$H$40)</f>
        <v>0</v>
      </c>
      <c r="I142" s="28">
        <f>SUMIFS(Bookings!G:G,Bookings!D:D,Summary!B142,Bookings!E:E,Summary!$I$40)</f>
        <v>0</v>
      </c>
      <c r="J142" s="28">
        <f>SUMIFS(Bookings!G:G,Bookings!D:D,Summary!B142,Bookings!E:E,Summary!$J$40)</f>
        <v>0</v>
      </c>
      <c r="K142" s="28">
        <f>SUMIFS(Bookings!G:G,Bookings!D:D,Summary!B142,Bookings!E:E,Summary!$K$40)</f>
        <v>0</v>
      </c>
      <c r="L142" s="28">
        <f>SUM(H142:K142)</f>
        <v>0</v>
      </c>
      <c r="M142" s="29" t="str">
        <f>IFERROR(H142/C142,"-")</f>
        <v>-</v>
      </c>
      <c r="N142" s="29" t="str">
        <f>IFERROR(I142/D142,"-")</f>
        <v>-</v>
      </c>
      <c r="O142" s="29" t="str">
        <f>IFERROR(J142/E142,"-")</f>
        <v>-</v>
      </c>
      <c r="P142" s="29" t="str">
        <f>IFERROR(K142/F142,"-")</f>
        <v>-</v>
      </c>
      <c r="Q142" s="29" t="str">
        <f>IFERROR(L142/G142,"-")</f>
        <v>-</v>
      </c>
      <c r="R142" s="57" t="str">
        <f>IFERROR(VLOOKUP(B142,Bookings!D:F,3,FALSE),"-")</f>
        <v>-</v>
      </c>
      <c r="S142" s="57" t="str">
        <f>VLOOKUP(B142,Quotas!A:C,3,FALSE)</f>
        <v>SE</v>
      </c>
    </row>
    <row r="143" spans="1:19" x14ac:dyDescent="0.25">
      <c r="A143" s="26" t="str">
        <f>VLOOKUP(B143,Quotas!A:B,2,FALSE)</f>
        <v>Manager 16</v>
      </c>
      <c r="B143" s="26" t="s">
        <v>138</v>
      </c>
      <c r="C143" s="28">
        <f>SUMIF(Quotas!A:A,Summary!B143,Quotas!D:D)</f>
        <v>261900</v>
      </c>
      <c r="D143" s="28">
        <f>SUMIF(Quotas!A:A,Summary!B143,Quotas!E:E)</f>
        <v>625167</v>
      </c>
      <c r="E143" s="28">
        <f>SUMIF(Quotas!A:A,Summary!B143,Quotas!F:F)</f>
        <v>457367</v>
      </c>
      <c r="F143" s="28">
        <f>SUMIF(Quotas!A:A,Summary!B143,Quotas!G:G)</f>
        <v>735188</v>
      </c>
      <c r="G143" s="59">
        <f>SUM(C143:F143)</f>
        <v>2079622</v>
      </c>
      <c r="H143" s="28">
        <f>SUMIFS(Bookings!G:G,Bookings!D:D,Summary!B143,Bookings!E:E,Summary!$H$40)</f>
        <v>131599.70000000001</v>
      </c>
      <c r="I143" s="28">
        <f>SUMIFS(Bookings!G:G,Bookings!D:D,Summary!B143,Bookings!E:E,Summary!$I$40)</f>
        <v>380065.98</v>
      </c>
      <c r="J143" s="28">
        <f>SUMIFS(Bookings!G:G,Bookings!D:D,Summary!B143,Bookings!E:E,Summary!$J$40)</f>
        <v>307984.21999999997</v>
      </c>
      <c r="K143" s="28">
        <f>SUMIFS(Bookings!G:G,Bookings!D:D,Summary!B143,Bookings!E:E,Summary!$K$40)</f>
        <v>212675</v>
      </c>
      <c r="L143" s="28">
        <f>SUM(H143:K143)</f>
        <v>1032324.8999999999</v>
      </c>
      <c r="M143" s="29">
        <f>IFERROR(H143/C143,"-")</f>
        <v>0.50248071783123338</v>
      </c>
      <c r="N143" s="29">
        <f>IFERROR(I143/D143,"-")</f>
        <v>0.60794312559684049</v>
      </c>
      <c r="O143" s="29">
        <f>IFERROR(J143/E143,"-")</f>
        <v>0.67338531201420293</v>
      </c>
      <c r="P143" s="29">
        <f>IFERROR(K143/F143,"-")</f>
        <v>0.2892797488533545</v>
      </c>
      <c r="Q143" s="29">
        <f>IFERROR(L143/G143,"-")</f>
        <v>0.49640025927788795</v>
      </c>
      <c r="R143" s="57" t="str">
        <f>IFERROR(VLOOKUP(B143,Bookings!D:F,3,FALSE),"-")</f>
        <v>SE</v>
      </c>
      <c r="S143" s="57" t="str">
        <f>VLOOKUP(B143,Quotas!A:C,3,FALSE)</f>
        <v>SE</v>
      </c>
    </row>
    <row r="144" spans="1:19" x14ac:dyDescent="0.25">
      <c r="A144" s="26" t="str">
        <f>VLOOKUP(B144,Quotas!A:B,2,FALSE)</f>
        <v>Manager 16</v>
      </c>
      <c r="B144" s="26" t="s">
        <v>139</v>
      </c>
      <c r="C144" s="28">
        <f>SUMIF(Quotas!A:A,Summary!B144,Quotas!D:D)</f>
        <v>146817</v>
      </c>
      <c r="D144" s="28">
        <f>SUMIF(Quotas!A:A,Summary!B144,Quotas!E:E)</f>
        <v>104072</v>
      </c>
      <c r="E144" s="28">
        <f>SUMIF(Quotas!A:A,Summary!B144,Quotas!F:F)</f>
        <v>127916</v>
      </c>
      <c r="F144" s="28">
        <f>SUMIF(Quotas!A:A,Summary!B144,Quotas!G:G)</f>
        <v>259676</v>
      </c>
      <c r="G144" s="59">
        <f>SUM(C144:F144)</f>
        <v>638481</v>
      </c>
      <c r="H144" s="28">
        <f>SUMIFS(Bookings!G:G,Bookings!D:D,Summary!B144,Bookings!E:E,Summary!$H$40)</f>
        <v>130886.91</v>
      </c>
      <c r="I144" s="28">
        <f>SUMIFS(Bookings!G:G,Bookings!D:D,Summary!B144,Bookings!E:E,Summary!$I$40)</f>
        <v>112992.28</v>
      </c>
      <c r="J144" s="28">
        <f>SUMIFS(Bookings!G:G,Bookings!D:D,Summary!B144,Bookings!E:E,Summary!$J$40)</f>
        <v>91099.550000000017</v>
      </c>
      <c r="K144" s="28">
        <f>SUMIFS(Bookings!G:G,Bookings!D:D,Summary!B144,Bookings!E:E,Summary!$K$40)</f>
        <v>198465.47999999998</v>
      </c>
      <c r="L144" s="28">
        <f>SUM(H144:K144)</f>
        <v>533444.22</v>
      </c>
      <c r="M144" s="29">
        <f>IFERROR(H144/C144,"-")</f>
        <v>0.89149696561024949</v>
      </c>
      <c r="N144" s="29">
        <f>IFERROR(I144/D144,"-")</f>
        <v>1.085712583595972</v>
      </c>
      <c r="O144" s="29">
        <f>IFERROR(J144/E144,"-")</f>
        <v>0.71218260420901225</v>
      </c>
      <c r="P144" s="29">
        <f>IFERROR(K144/F144,"-")</f>
        <v>0.76428118116421995</v>
      </c>
      <c r="Q144" s="29">
        <f>IFERROR(L144/G144,"-")</f>
        <v>0.8354895760406339</v>
      </c>
      <c r="R144" s="57" t="str">
        <f>IFERROR(VLOOKUP(B144,Bookings!D:F,3,FALSE),"-")</f>
        <v>SE</v>
      </c>
      <c r="S144" s="57" t="str">
        <f>VLOOKUP(B144,Quotas!A:C,3,FALSE)</f>
        <v>SE</v>
      </c>
    </row>
    <row r="145" spans="1:19" x14ac:dyDescent="0.25">
      <c r="A145" s="26" t="str">
        <f>VLOOKUP(B145,Quotas!A:B,2,FALSE)</f>
        <v>Manager 16</v>
      </c>
      <c r="B145" s="26" t="s">
        <v>140</v>
      </c>
      <c r="C145" s="28">
        <f>SUMIF(Quotas!A:A,Summary!B145,Quotas!D:D)</f>
        <v>76591</v>
      </c>
      <c r="D145" s="28">
        <f>SUMIF(Quotas!A:A,Summary!B145,Quotas!E:E)</f>
        <v>243699</v>
      </c>
      <c r="E145" s="28">
        <f>SUMIF(Quotas!A:A,Summary!B145,Quotas!F:F)</f>
        <v>312086</v>
      </c>
      <c r="F145" s="28">
        <f>SUMIF(Quotas!A:A,Summary!B145,Quotas!G:G)</f>
        <v>462092</v>
      </c>
      <c r="G145" s="59">
        <f>SUM(C145:F145)</f>
        <v>1094468</v>
      </c>
      <c r="H145" s="28">
        <f>SUMIFS(Bookings!G:G,Bookings!D:D,Summary!B145,Bookings!E:E,Summary!$H$40)</f>
        <v>53125.53</v>
      </c>
      <c r="I145" s="28">
        <f>SUMIFS(Bookings!G:G,Bookings!D:D,Summary!B145,Bookings!E:E,Summary!$I$40)</f>
        <v>160944.28999999998</v>
      </c>
      <c r="J145" s="28">
        <f>SUMIFS(Bookings!G:G,Bookings!D:D,Summary!B145,Bookings!E:E,Summary!$J$40)</f>
        <v>334070.07999999996</v>
      </c>
      <c r="K145" s="28">
        <f>SUMIFS(Bookings!G:G,Bookings!D:D,Summary!B145,Bookings!E:E,Summary!$K$40)</f>
        <v>265040.44999999995</v>
      </c>
      <c r="L145" s="28">
        <f>SUM(H145:K145)</f>
        <v>813180.34999999986</v>
      </c>
      <c r="M145" s="29">
        <f>IFERROR(H145/C145,"-")</f>
        <v>0.69362627462756721</v>
      </c>
      <c r="N145" s="29">
        <f>IFERROR(I145/D145,"-")</f>
        <v>0.66042244736334565</v>
      </c>
      <c r="O145" s="29">
        <f>IFERROR(J145/E145,"-")</f>
        <v>1.070442378062457</v>
      </c>
      <c r="P145" s="29">
        <f>IFERROR(K145/F145,"-")</f>
        <v>0.57356641101771932</v>
      </c>
      <c r="Q145" s="29">
        <f>IFERROR(L145/G145,"-")</f>
        <v>0.74299143510819854</v>
      </c>
      <c r="R145" s="57" t="str">
        <f>IFERROR(VLOOKUP(B145,Bookings!D:F,3,FALSE),"-")</f>
        <v>SE</v>
      </c>
      <c r="S145" s="57" t="str">
        <f>VLOOKUP(B145,Quotas!A:C,3,FALSE)</f>
        <v>SE</v>
      </c>
    </row>
    <row r="146" spans="1:19" x14ac:dyDescent="0.25">
      <c r="A146" s="26" t="str">
        <f>VLOOKUP(B146,Quotas!A:B,2,FALSE)</f>
        <v>Manager 16</v>
      </c>
      <c r="B146" s="26" t="s">
        <v>141</v>
      </c>
      <c r="C146" s="28">
        <f>SUMIF(Quotas!A:A,Summary!B146,Quotas!D:D)</f>
        <v>0</v>
      </c>
      <c r="D146" s="28">
        <f>SUMIF(Quotas!A:A,Summary!B146,Quotas!E:E)</f>
        <v>9575</v>
      </c>
      <c r="E146" s="28">
        <f>SUMIF(Quotas!A:A,Summary!B146,Quotas!F:F)</f>
        <v>69390</v>
      </c>
      <c r="F146" s="28">
        <f>SUMIF(Quotas!A:A,Summary!B146,Quotas!G:G)</f>
        <v>172639</v>
      </c>
      <c r="G146" s="59">
        <f>SUM(C146:F146)</f>
        <v>251604</v>
      </c>
      <c r="H146" s="28">
        <f>SUMIFS(Bookings!G:G,Bookings!D:D,Summary!B146,Bookings!E:E,Summary!$H$40)</f>
        <v>0</v>
      </c>
      <c r="I146" s="28">
        <f>SUMIFS(Bookings!G:G,Bookings!D:D,Summary!B146,Bookings!E:E,Summary!$I$40)</f>
        <v>0</v>
      </c>
      <c r="J146" s="28">
        <f>SUMIFS(Bookings!G:G,Bookings!D:D,Summary!B146,Bookings!E:E,Summary!$J$40)</f>
        <v>77922.34</v>
      </c>
      <c r="K146" s="28">
        <f>SUMIFS(Bookings!G:G,Bookings!D:D,Summary!B146,Bookings!E:E,Summary!$K$40)</f>
        <v>192367.09</v>
      </c>
      <c r="L146" s="28">
        <f>SUM(H146:K146)</f>
        <v>270289.43</v>
      </c>
      <c r="M146" s="29" t="str">
        <f>IFERROR(H146/C146,"-")</f>
        <v>-</v>
      </c>
      <c r="N146" s="29">
        <f>IFERROR(I146/D146,"-")</f>
        <v>0</v>
      </c>
      <c r="O146" s="29">
        <f>IFERROR(J146/E146,"-")</f>
        <v>1.1229620982850554</v>
      </c>
      <c r="P146" s="29">
        <f>IFERROR(K146/F146,"-")</f>
        <v>1.1142736577482493</v>
      </c>
      <c r="Q146" s="29">
        <f>IFERROR(L146/G146,"-")</f>
        <v>1.0742652342570069</v>
      </c>
      <c r="R146" s="57" t="str">
        <f>IFERROR(VLOOKUP(B146,Bookings!D:F,3,FALSE),"-")</f>
        <v>SE</v>
      </c>
      <c r="S146" s="57" t="str">
        <f>VLOOKUP(B146,Quotas!A:C,3,FALSE)</f>
        <v>SE</v>
      </c>
    </row>
    <row r="147" spans="1:19" x14ac:dyDescent="0.25">
      <c r="A147" s="26" t="str">
        <f>VLOOKUP(B147,Quotas!A:B,2,FALSE)</f>
        <v>Manager 16</v>
      </c>
      <c r="B147" s="26" t="s">
        <v>142</v>
      </c>
      <c r="C147" s="28">
        <f>SUMIF(Quotas!A:A,Summary!B147,Quotas!D:D)</f>
        <v>0</v>
      </c>
      <c r="D147" s="28">
        <f>SUMIF(Quotas!A:A,Summary!B147,Quotas!E:E)</f>
        <v>0</v>
      </c>
      <c r="E147" s="28">
        <f>SUMIF(Quotas!A:A,Summary!B147,Quotas!F:F)</f>
        <v>9000</v>
      </c>
      <c r="F147" s="28">
        <f>SUMIF(Quotas!A:A,Summary!B147,Quotas!G:G)</f>
        <v>103500</v>
      </c>
      <c r="G147" s="59">
        <f>SUM(C147:F147)</f>
        <v>112500</v>
      </c>
      <c r="H147" s="28">
        <f>SUMIFS(Bookings!G:G,Bookings!D:D,Summary!B147,Bookings!E:E,Summary!$H$40)</f>
        <v>0</v>
      </c>
      <c r="I147" s="28">
        <f>SUMIFS(Bookings!G:G,Bookings!D:D,Summary!B147,Bookings!E:E,Summary!$I$40)</f>
        <v>0</v>
      </c>
      <c r="J147" s="28">
        <f>SUMIFS(Bookings!G:G,Bookings!D:D,Summary!B147,Bookings!E:E,Summary!$J$40)</f>
        <v>0</v>
      </c>
      <c r="K147" s="28">
        <f>SUMIFS(Bookings!G:G,Bookings!D:D,Summary!B147,Bookings!E:E,Summary!$K$40)</f>
        <v>106878.98000000001</v>
      </c>
      <c r="L147" s="28">
        <f>SUM(H147:K147)</f>
        <v>106878.98000000001</v>
      </c>
      <c r="M147" s="29" t="str">
        <f>IFERROR(H147/C147,"-")</f>
        <v>-</v>
      </c>
      <c r="N147" s="29" t="str">
        <f>IFERROR(I147/D147,"-")</f>
        <v>-</v>
      </c>
      <c r="O147" s="29">
        <f>IFERROR(J147/E147,"-")</f>
        <v>0</v>
      </c>
      <c r="P147" s="29">
        <f>IFERROR(K147/F147,"-")</f>
        <v>1.0326471497584542</v>
      </c>
      <c r="Q147" s="29">
        <f>IFERROR(L147/G147,"-")</f>
        <v>0.95003537777777791</v>
      </c>
      <c r="R147" s="57" t="str">
        <f>IFERROR(VLOOKUP(B147,Bookings!D:F,3,FALSE),"-")</f>
        <v>SE</v>
      </c>
      <c r="S147" s="57" t="str">
        <f>VLOOKUP(B147,Quotas!A:C,3,FALSE)</f>
        <v>SE</v>
      </c>
    </row>
    <row r="148" spans="1:19" x14ac:dyDescent="0.25">
      <c r="A148" s="26" t="str">
        <f>VLOOKUP(B148,Quotas!A:B,2,FALSE)</f>
        <v>Manager 16</v>
      </c>
      <c r="B148" s="26" t="s">
        <v>143</v>
      </c>
      <c r="C148" s="28">
        <f>SUMIF(Quotas!A:A,Summary!B148,Quotas!D:D)</f>
        <v>0</v>
      </c>
      <c r="D148" s="28">
        <f>SUMIF(Quotas!A:A,Summary!B148,Quotas!E:E)</f>
        <v>0</v>
      </c>
      <c r="E148" s="28">
        <f>SUMIF(Quotas!A:A,Summary!B148,Quotas!F:F)</f>
        <v>9000</v>
      </c>
      <c r="F148" s="28">
        <f>SUMIF(Quotas!A:A,Summary!B148,Quotas!G:G)</f>
        <v>27000</v>
      </c>
      <c r="G148" s="59">
        <f>SUM(C148:F148)</f>
        <v>36000</v>
      </c>
      <c r="H148" s="28">
        <f>SUMIFS(Bookings!G:G,Bookings!D:D,Summary!B148,Bookings!E:E,Summary!$H$40)</f>
        <v>0</v>
      </c>
      <c r="I148" s="28">
        <f>SUMIFS(Bookings!G:G,Bookings!D:D,Summary!B148,Bookings!E:E,Summary!$I$40)</f>
        <v>0</v>
      </c>
      <c r="J148" s="28">
        <f>SUMIFS(Bookings!G:G,Bookings!D:D,Summary!B148,Bookings!E:E,Summary!$J$40)</f>
        <v>0</v>
      </c>
      <c r="K148" s="28">
        <f>SUMIFS(Bookings!G:G,Bookings!D:D,Summary!B148,Bookings!E:E,Summary!$K$40)</f>
        <v>53568.229999999996</v>
      </c>
      <c r="L148" s="28">
        <f>SUM(H148:K148)</f>
        <v>53568.229999999996</v>
      </c>
      <c r="M148" s="29" t="str">
        <f>IFERROR(H148/C148,"-")</f>
        <v>-</v>
      </c>
      <c r="N148" s="29" t="str">
        <f>IFERROR(I148/D148,"-")</f>
        <v>-</v>
      </c>
      <c r="O148" s="29">
        <f>IFERROR(J148/E148,"-")</f>
        <v>0</v>
      </c>
      <c r="P148" s="29">
        <f>IFERROR(K148/F148,"-")</f>
        <v>1.9840085185185183</v>
      </c>
      <c r="Q148" s="29">
        <f>IFERROR(L148/G148,"-")</f>
        <v>1.4880063888888888</v>
      </c>
      <c r="R148" s="57" t="str">
        <f>IFERROR(VLOOKUP(B148,Bookings!D:F,3,FALSE),"-")</f>
        <v>SE</v>
      </c>
      <c r="S148" s="57" t="str">
        <f>VLOOKUP(B148,Quotas!A:C,3,FALSE)</f>
        <v>SE</v>
      </c>
    </row>
    <row r="149" spans="1:19" x14ac:dyDescent="0.25">
      <c r="A149" s="26" t="str">
        <f>VLOOKUP(B149,Quotas!A:B,2,FALSE)</f>
        <v>Manager 5</v>
      </c>
      <c r="B149" s="26" t="s">
        <v>68</v>
      </c>
      <c r="C149" s="28">
        <f>SUMIF(Quotas!A:A,Summary!B149,Quotas!D:D)</f>
        <v>48875</v>
      </c>
      <c r="D149" s="28">
        <f>SUMIF(Quotas!A:A,Summary!B149,Quotas!E:E)</f>
        <v>244375</v>
      </c>
      <c r="E149" s="28">
        <f>SUMIF(Quotas!A:A,Summary!B149,Quotas!F:F)</f>
        <v>244375</v>
      </c>
      <c r="F149" s="28">
        <f>SUMIF(Quotas!A:A,Summary!B149,Quotas!G:G)</f>
        <v>293250</v>
      </c>
      <c r="G149" s="59">
        <f>SUM(C149:F149)</f>
        <v>830875</v>
      </c>
      <c r="H149" s="28">
        <f>SUMIFS(Bookings!G:G,Bookings!D:D,Summary!B149,Bookings!E:E,Summary!$H$40)</f>
        <v>0</v>
      </c>
      <c r="I149" s="28">
        <f>SUMIFS(Bookings!G:G,Bookings!D:D,Summary!B149,Bookings!E:E,Summary!$I$40)</f>
        <v>107320.09</v>
      </c>
      <c r="J149" s="28">
        <f>SUMIFS(Bookings!G:G,Bookings!D:D,Summary!B149,Bookings!E:E,Summary!$J$40)</f>
        <v>234558.07</v>
      </c>
      <c r="K149" s="28">
        <f>SUMIFS(Bookings!G:G,Bookings!D:D,Summary!B149,Bookings!E:E,Summary!$K$40)</f>
        <v>387711.24</v>
      </c>
      <c r="L149" s="28">
        <f>SUM(H149:K149)</f>
        <v>729589.4</v>
      </c>
      <c r="M149" s="29">
        <f>IFERROR(H149/C149,"-")</f>
        <v>0</v>
      </c>
      <c r="N149" s="29">
        <f>IFERROR(I149/D149,"-")</f>
        <v>0.4391614936061381</v>
      </c>
      <c r="O149" s="29">
        <f>IFERROR(J149/E149,"-")</f>
        <v>0.95982841943734021</v>
      </c>
      <c r="P149" s="29">
        <f>IFERROR(K149/F149,"-")</f>
        <v>1.3221184654731457</v>
      </c>
      <c r="Q149" s="29">
        <f>IFERROR(L149/G149,"-")</f>
        <v>0.8780976681209568</v>
      </c>
      <c r="R149" s="57" t="str">
        <f>IFERROR(VLOOKUP(B149,Bookings!D:F,3,FALSE),"-")</f>
        <v>SE</v>
      </c>
      <c r="S149" s="57" t="str">
        <f>VLOOKUP(B149,Quotas!A:C,3,FALSE)</f>
        <v>SE</v>
      </c>
    </row>
    <row r="150" spans="1:19" x14ac:dyDescent="0.25">
      <c r="A150" s="26" t="str">
        <f>VLOOKUP(B150,Quotas!A:B,2,FALSE)</f>
        <v>Manager 5</v>
      </c>
      <c r="B150" s="26" t="s">
        <v>69</v>
      </c>
      <c r="C150" s="28">
        <f>SUMIF(Quotas!A:A,Summary!B150,Quotas!D:D)</f>
        <v>0</v>
      </c>
      <c r="D150" s="28">
        <f>SUMIF(Quotas!A:A,Summary!B150,Quotas!E:E)</f>
        <v>0</v>
      </c>
      <c r="E150" s="28">
        <f>SUMIF(Quotas!A:A,Summary!B150,Quotas!F:F)</f>
        <v>0</v>
      </c>
      <c r="F150" s="28">
        <f>SUMIF(Quotas!A:A,Summary!B150,Quotas!G:G)</f>
        <v>111563</v>
      </c>
      <c r="G150" s="59">
        <f>SUM(C150:F150)</f>
        <v>111563</v>
      </c>
      <c r="H150" s="28">
        <f>SUMIFS(Bookings!G:G,Bookings!D:D,Summary!B150,Bookings!E:E,Summary!$H$40)</f>
        <v>0</v>
      </c>
      <c r="I150" s="28">
        <f>SUMIFS(Bookings!G:G,Bookings!D:D,Summary!B150,Bookings!E:E,Summary!$I$40)</f>
        <v>0</v>
      </c>
      <c r="J150" s="28">
        <f>SUMIFS(Bookings!G:G,Bookings!D:D,Summary!B150,Bookings!E:E,Summary!$J$40)</f>
        <v>0</v>
      </c>
      <c r="K150" s="28">
        <f>SUMIFS(Bookings!G:G,Bookings!D:D,Summary!B150,Bookings!E:E,Summary!$K$40)</f>
        <v>73423.61</v>
      </c>
      <c r="L150" s="28">
        <f>SUM(H150:K150)</f>
        <v>73423.61</v>
      </c>
      <c r="M150" s="29" t="str">
        <f>IFERROR(H150/C150,"-")</f>
        <v>-</v>
      </c>
      <c r="N150" s="29" t="str">
        <f>IFERROR(I150/D150,"-")</f>
        <v>-</v>
      </c>
      <c r="O150" s="29" t="str">
        <f>IFERROR(J150/E150,"-")</f>
        <v>-</v>
      </c>
      <c r="P150" s="29">
        <f>IFERROR(K150/F150,"-")</f>
        <v>0.65813585149198206</v>
      </c>
      <c r="Q150" s="29">
        <f>IFERROR(L150/G150,"-")</f>
        <v>0.65813585149198206</v>
      </c>
      <c r="R150" s="57" t="str">
        <f>IFERROR(VLOOKUP(B150,Bookings!D:F,3,FALSE),"-")</f>
        <v>SE</v>
      </c>
      <c r="S150" s="57" t="str">
        <f>VLOOKUP(B150,Quotas!A:C,3,FALSE)</f>
        <v>SE</v>
      </c>
    </row>
    <row r="151" spans="1:19" x14ac:dyDescent="0.25">
      <c r="A151" s="26" t="str">
        <f>VLOOKUP(B151,Quotas!A:B,2,FALSE)</f>
        <v>Manager 5</v>
      </c>
      <c r="B151" s="26" t="s">
        <v>70</v>
      </c>
      <c r="C151" s="28">
        <f>SUMIF(Quotas!A:A,Summary!B151,Quotas!D:D)</f>
        <v>21667</v>
      </c>
      <c r="D151" s="28">
        <f>SUMIF(Quotas!A:A,Summary!B151,Quotas!E:E)</f>
        <v>162500</v>
      </c>
      <c r="E151" s="28">
        <f>SUMIF(Quotas!A:A,Summary!B151,Quotas!F:F)</f>
        <v>162500</v>
      </c>
      <c r="F151" s="28">
        <f>SUMIF(Quotas!A:A,Summary!B151,Quotas!G:G)</f>
        <v>195000</v>
      </c>
      <c r="G151" s="59">
        <f>SUM(C151:F151)</f>
        <v>541667</v>
      </c>
      <c r="H151" s="28">
        <f>SUMIFS(Bookings!G:G,Bookings!D:D,Summary!B151,Bookings!E:E,Summary!$H$40)</f>
        <v>11210</v>
      </c>
      <c r="I151" s="28">
        <f>SUMIFS(Bookings!G:G,Bookings!D:D,Summary!B151,Bookings!E:E,Summary!$I$40)</f>
        <v>81830</v>
      </c>
      <c r="J151" s="28">
        <f>SUMIFS(Bookings!G:G,Bookings!D:D,Summary!B151,Bookings!E:E,Summary!$J$40)</f>
        <v>66611.22</v>
      </c>
      <c r="K151" s="28">
        <f>SUMIFS(Bookings!G:G,Bookings!D:D,Summary!B151,Bookings!E:E,Summary!$K$40)</f>
        <v>6130</v>
      </c>
      <c r="L151" s="28">
        <f>SUM(H151:K151)</f>
        <v>165781.22</v>
      </c>
      <c r="M151" s="29">
        <f>IFERROR(H151/C151,"-")</f>
        <v>0.5173766557437578</v>
      </c>
      <c r="N151" s="29">
        <f>IFERROR(I151/D151,"-")</f>
        <v>0.50356923076923077</v>
      </c>
      <c r="O151" s="29">
        <f>IFERROR(J151/E151,"-")</f>
        <v>0.40991519999999998</v>
      </c>
      <c r="P151" s="29">
        <f>IFERROR(K151/F151,"-")</f>
        <v>3.1435897435897434E-2</v>
      </c>
      <c r="Q151" s="29">
        <f>IFERROR(L151/G151,"-")</f>
        <v>0.30605744858003164</v>
      </c>
      <c r="R151" s="57" t="str">
        <f>IFERROR(VLOOKUP(B151,Bookings!D:F,3,FALSE),"-")</f>
        <v>SE</v>
      </c>
      <c r="S151" s="57" t="str">
        <f>VLOOKUP(B151,Quotas!A:C,3,FALSE)</f>
        <v>SE</v>
      </c>
    </row>
    <row r="152" spans="1:19" x14ac:dyDescent="0.25">
      <c r="A152" s="26" t="str">
        <f>VLOOKUP(B152,Quotas!A:B,2,FALSE)</f>
        <v>Manager 5</v>
      </c>
      <c r="B152" s="26" t="s">
        <v>71</v>
      </c>
      <c r="C152" s="28">
        <f>SUMIF(Quotas!A:A,Summary!B152,Quotas!D:D)</f>
        <v>0</v>
      </c>
      <c r="D152" s="28">
        <f>SUMIF(Quotas!A:A,Summary!B152,Quotas!E:E)</f>
        <v>0</v>
      </c>
      <c r="E152" s="28">
        <f>SUMIF(Quotas!A:A,Summary!B152,Quotas!F:F)</f>
        <v>0</v>
      </c>
      <c r="F152" s="28">
        <f>SUMIF(Quotas!A:A,Summary!B152,Quotas!G:G)</f>
        <v>0</v>
      </c>
      <c r="G152" s="59">
        <f>SUM(C152:F152)</f>
        <v>0</v>
      </c>
      <c r="H152" s="28">
        <f>SUMIFS(Bookings!G:G,Bookings!D:D,Summary!B152,Bookings!E:E,Summary!$H$40)</f>
        <v>0</v>
      </c>
      <c r="I152" s="28">
        <f>SUMIFS(Bookings!G:G,Bookings!D:D,Summary!B152,Bookings!E:E,Summary!$I$40)</f>
        <v>0</v>
      </c>
      <c r="J152" s="28">
        <f>SUMIFS(Bookings!G:G,Bookings!D:D,Summary!B152,Bookings!E:E,Summary!$J$40)</f>
        <v>0</v>
      </c>
      <c r="K152" s="28">
        <f>SUMIFS(Bookings!G:G,Bookings!D:D,Summary!B152,Bookings!E:E,Summary!$K$40)</f>
        <v>0</v>
      </c>
      <c r="L152" s="28">
        <f>SUM(H152:K152)</f>
        <v>0</v>
      </c>
      <c r="M152" s="29" t="str">
        <f>IFERROR(H152/C152,"-")</f>
        <v>-</v>
      </c>
      <c r="N152" s="29" t="str">
        <f>IFERROR(I152/D152,"-")</f>
        <v>-</v>
      </c>
      <c r="O152" s="29" t="str">
        <f>IFERROR(J152/E152,"-")</f>
        <v>-</v>
      </c>
      <c r="P152" s="29" t="str">
        <f>IFERROR(K152/F152,"-")</f>
        <v>-</v>
      </c>
      <c r="Q152" s="29" t="str">
        <f>IFERROR(L152/G152,"-")</f>
        <v>-</v>
      </c>
      <c r="R152" s="57" t="str">
        <f>IFERROR(VLOOKUP(B152,Bookings!D:F,3,FALSE),"-")</f>
        <v>-</v>
      </c>
      <c r="S152" s="57" t="str">
        <f>VLOOKUP(B152,Quotas!A:C,3,FALSE)</f>
        <v>SE</v>
      </c>
    </row>
    <row r="153" spans="1:19" x14ac:dyDescent="0.25">
      <c r="A153" s="26" t="str">
        <f>VLOOKUP(B153,Quotas!A:B,2,FALSE)</f>
        <v>Manager 5</v>
      </c>
      <c r="B153" s="26" t="s">
        <v>72</v>
      </c>
      <c r="C153" s="28">
        <f>SUMIF(Quotas!A:A,Summary!B153,Quotas!D:D)</f>
        <v>0</v>
      </c>
      <c r="D153" s="28">
        <f>SUMIF(Quotas!A:A,Summary!B153,Quotas!E:E)</f>
        <v>0</v>
      </c>
      <c r="E153" s="28">
        <f>SUMIF(Quotas!A:A,Summary!B153,Quotas!F:F)</f>
        <v>0</v>
      </c>
      <c r="F153" s="28">
        <f>SUMIF(Quotas!A:A,Summary!B153,Quotas!G:G)</f>
        <v>0</v>
      </c>
      <c r="G153" s="59">
        <f>SUM(C153:F153)</f>
        <v>0</v>
      </c>
      <c r="H153" s="28">
        <f>SUMIFS(Bookings!G:G,Bookings!D:D,Summary!B153,Bookings!E:E,Summary!$H$40)</f>
        <v>0</v>
      </c>
      <c r="I153" s="28">
        <f>SUMIFS(Bookings!G:G,Bookings!D:D,Summary!B153,Bookings!E:E,Summary!$I$40)</f>
        <v>0</v>
      </c>
      <c r="J153" s="28">
        <f>SUMIFS(Bookings!G:G,Bookings!D:D,Summary!B153,Bookings!E:E,Summary!$J$40)</f>
        <v>0</v>
      </c>
      <c r="K153" s="28">
        <f>SUMIFS(Bookings!G:G,Bookings!D:D,Summary!B153,Bookings!E:E,Summary!$K$40)</f>
        <v>0</v>
      </c>
      <c r="L153" s="28">
        <f>SUM(H153:K153)</f>
        <v>0</v>
      </c>
      <c r="M153" s="29" t="str">
        <f>IFERROR(H153/C153,"-")</f>
        <v>-</v>
      </c>
      <c r="N153" s="29" t="str">
        <f>IFERROR(I153/D153,"-")</f>
        <v>-</v>
      </c>
      <c r="O153" s="29" t="str">
        <f>IFERROR(J153/E153,"-")</f>
        <v>-</v>
      </c>
      <c r="P153" s="29" t="str">
        <f>IFERROR(K153/F153,"-")</f>
        <v>-</v>
      </c>
      <c r="Q153" s="29" t="str">
        <f>IFERROR(L153/G153,"-")</f>
        <v>-</v>
      </c>
      <c r="R153" s="57" t="str">
        <f>IFERROR(VLOOKUP(B153,Bookings!D:F,3,FALSE),"-")</f>
        <v>-</v>
      </c>
      <c r="S153" s="57" t="str">
        <f>VLOOKUP(B153,Quotas!A:C,3,FALSE)</f>
        <v>SE</v>
      </c>
    </row>
    <row r="154" spans="1:19" x14ac:dyDescent="0.25">
      <c r="A154" s="26" t="str">
        <f>VLOOKUP(B154,Quotas!A:B,2,FALSE)</f>
        <v>Manager 5</v>
      </c>
      <c r="B154" s="26" t="s">
        <v>74</v>
      </c>
      <c r="C154" s="28">
        <f>SUMIF(Quotas!A:A,Summary!B154,Quotas!D:D)</f>
        <v>167280</v>
      </c>
      <c r="D154" s="28">
        <f>SUMIF(Quotas!A:A,Summary!B154,Quotas!E:E)</f>
        <v>257124</v>
      </c>
      <c r="E154" s="28">
        <f>SUMIF(Quotas!A:A,Summary!B154,Quotas!F:F)</f>
        <v>375470</v>
      </c>
      <c r="F154" s="28">
        <f>SUMIF(Quotas!A:A,Summary!B154,Quotas!G:G)</f>
        <v>356036</v>
      </c>
      <c r="G154" s="59">
        <f>SUM(C154:F154)</f>
        <v>1155910</v>
      </c>
      <c r="H154" s="28">
        <f>SUMIFS(Bookings!G:G,Bookings!D:D,Summary!B154,Bookings!E:E,Summary!$H$40)</f>
        <v>483338.37000000005</v>
      </c>
      <c r="I154" s="28">
        <f>SUMIFS(Bookings!G:G,Bookings!D:D,Summary!B154,Bookings!E:E,Summary!$I$40)</f>
        <v>309790.83</v>
      </c>
      <c r="J154" s="28">
        <f>SUMIFS(Bookings!G:G,Bookings!D:D,Summary!B154,Bookings!E:E,Summary!$J$40)</f>
        <v>433256.62</v>
      </c>
      <c r="K154" s="28">
        <f>SUMIFS(Bookings!G:G,Bookings!D:D,Summary!B154,Bookings!E:E,Summary!$K$40)</f>
        <v>821843.03999999992</v>
      </c>
      <c r="L154" s="28">
        <f>SUM(H154:K154)</f>
        <v>2048228.8599999999</v>
      </c>
      <c r="M154" s="29">
        <f>IFERROR(H154/C154,"-")</f>
        <v>2.8893972381635584</v>
      </c>
      <c r="N154" s="29">
        <f>IFERROR(I154/D154,"-")</f>
        <v>1.2048304709011994</v>
      </c>
      <c r="O154" s="29">
        <f>IFERROR(J154/E154,"-")</f>
        <v>1.1539047593682585</v>
      </c>
      <c r="P154" s="29">
        <f>IFERROR(K154/F154,"-")</f>
        <v>2.3083144401127975</v>
      </c>
      <c r="Q154" s="29">
        <f>IFERROR(L154/G154,"-")</f>
        <v>1.7719622288932528</v>
      </c>
      <c r="R154" s="57" t="str">
        <f>IFERROR(VLOOKUP(B154,Bookings!D:F,3,FALSE),"-")</f>
        <v>SE</v>
      </c>
      <c r="S154" s="57" t="str">
        <f>VLOOKUP(B154,Quotas!A:C,3,FALSE)</f>
        <v>SE</v>
      </c>
    </row>
    <row r="155" spans="1:19" x14ac:dyDescent="0.25">
      <c r="A155" s="26" t="str">
        <f>VLOOKUP(B155,Quotas!A:B,2,FALSE)</f>
        <v>Manager 5</v>
      </c>
      <c r="B155" s="26" t="s">
        <v>75</v>
      </c>
      <c r="C155" s="28">
        <f>SUMIF(Quotas!A:A,Summary!B155,Quotas!D:D)</f>
        <v>0</v>
      </c>
      <c r="D155" s="28">
        <f>SUMIF(Quotas!A:A,Summary!B155,Quotas!E:E)</f>
        <v>0</v>
      </c>
      <c r="E155" s="28">
        <f>SUMIF(Quotas!A:A,Summary!B155,Quotas!F:F)</f>
        <v>0</v>
      </c>
      <c r="F155" s="28">
        <f>SUMIF(Quotas!A:A,Summary!B155,Quotas!G:G)</f>
        <v>0</v>
      </c>
      <c r="G155" s="59">
        <f>SUM(C155:F155)</f>
        <v>0</v>
      </c>
      <c r="H155" s="28">
        <f>SUMIFS(Bookings!G:G,Bookings!D:D,Summary!B155,Bookings!E:E,Summary!$H$40)</f>
        <v>0</v>
      </c>
      <c r="I155" s="28">
        <f>SUMIFS(Bookings!G:G,Bookings!D:D,Summary!B155,Bookings!E:E,Summary!$I$40)</f>
        <v>0</v>
      </c>
      <c r="J155" s="28">
        <f>SUMIFS(Bookings!G:G,Bookings!D:D,Summary!B155,Bookings!E:E,Summary!$J$40)</f>
        <v>0</v>
      </c>
      <c r="K155" s="28">
        <f>SUMIFS(Bookings!G:G,Bookings!D:D,Summary!B155,Bookings!E:E,Summary!$K$40)</f>
        <v>0</v>
      </c>
      <c r="L155" s="28">
        <f>SUM(H155:K155)</f>
        <v>0</v>
      </c>
      <c r="M155" s="29" t="str">
        <f>IFERROR(H155/C155,"-")</f>
        <v>-</v>
      </c>
      <c r="N155" s="29" t="str">
        <f>IFERROR(I155/D155,"-")</f>
        <v>-</v>
      </c>
      <c r="O155" s="29" t="str">
        <f>IFERROR(J155/E155,"-")</f>
        <v>-</v>
      </c>
      <c r="P155" s="29" t="str">
        <f>IFERROR(K155/F155,"-")</f>
        <v>-</v>
      </c>
      <c r="Q155" s="29" t="str">
        <f>IFERROR(L155/G155,"-")</f>
        <v>-</v>
      </c>
      <c r="R155" s="57" t="str">
        <f>IFERROR(VLOOKUP(B155,Bookings!D:F,3,FALSE),"-")</f>
        <v>-</v>
      </c>
      <c r="S155" s="57" t="str">
        <f>VLOOKUP(B155,Quotas!A:C,3,FALSE)</f>
        <v>SE</v>
      </c>
    </row>
    <row r="156" spans="1:19" x14ac:dyDescent="0.25">
      <c r="A156" s="26" t="str">
        <f>VLOOKUP(B156,Quotas!A:B,2,FALSE)</f>
        <v>Manager 3</v>
      </c>
      <c r="B156" s="26" t="s">
        <v>76</v>
      </c>
      <c r="C156" s="28">
        <f>SUMIF(Quotas!A:A,Summary!B156,Quotas!D:D)</f>
        <v>44000</v>
      </c>
      <c r="D156" s="28">
        <f>SUMIF(Quotas!A:A,Summary!B156,Quotas!E:E)</f>
        <v>165000</v>
      </c>
      <c r="E156" s="28">
        <f>SUMIF(Quotas!A:A,Summary!B156,Quotas!F:F)</f>
        <v>165000</v>
      </c>
      <c r="F156" s="28">
        <f>SUMIF(Quotas!A:A,Summary!B156,Quotas!G:G)</f>
        <v>198000</v>
      </c>
      <c r="G156" s="59">
        <f>SUM(C156:F156)</f>
        <v>572000</v>
      </c>
      <c r="H156" s="28">
        <f>SUMIFS(Bookings!G:G,Bookings!D:D,Summary!B156,Bookings!E:E,Summary!$H$40)</f>
        <v>9400</v>
      </c>
      <c r="I156" s="28">
        <f>SUMIFS(Bookings!G:G,Bookings!D:D,Summary!B156,Bookings!E:E,Summary!$I$40)</f>
        <v>142893.41999999998</v>
      </c>
      <c r="J156" s="28">
        <f>SUMIFS(Bookings!G:G,Bookings!D:D,Summary!B156,Bookings!E:E,Summary!$J$40)</f>
        <v>98350.32</v>
      </c>
      <c r="K156" s="28">
        <f>SUMIFS(Bookings!G:G,Bookings!D:D,Summary!B156,Bookings!E:E,Summary!$K$40)</f>
        <v>334503.08999999997</v>
      </c>
      <c r="L156" s="28">
        <f>SUM(H156:K156)</f>
        <v>585146.82999999996</v>
      </c>
      <c r="M156" s="29">
        <f>IFERROR(H156/C156,"-")</f>
        <v>0.21363636363636362</v>
      </c>
      <c r="N156" s="29">
        <f>IFERROR(I156/D156,"-")</f>
        <v>0.86602072727272716</v>
      </c>
      <c r="O156" s="29">
        <f>IFERROR(J156/E156,"-")</f>
        <v>0.59606254545454551</v>
      </c>
      <c r="P156" s="29">
        <f>IFERROR(K156/F156,"-")</f>
        <v>1.6894095454545452</v>
      </c>
      <c r="Q156" s="29">
        <f>IFERROR(L156/G156,"-")</f>
        <v>1.0229839685314686</v>
      </c>
      <c r="R156" s="57" t="str">
        <f>IFERROR(VLOOKUP(B156,Bookings!D:F,3,FALSE),"-")</f>
        <v>SE</v>
      </c>
      <c r="S156" s="57" t="str">
        <f>VLOOKUP(B156,Quotas!A:C,3,FALSE)</f>
        <v>SE</v>
      </c>
    </row>
    <row r="157" spans="1:19" x14ac:dyDescent="0.25">
      <c r="A157" s="26" t="str">
        <f>VLOOKUP(B157,Quotas!A:B,2,FALSE)</f>
        <v>Manager 3</v>
      </c>
      <c r="B157" s="26" t="s">
        <v>77</v>
      </c>
      <c r="C157" s="28">
        <f>SUMIF(Quotas!A:A,Summary!B157,Quotas!D:D)</f>
        <v>132000</v>
      </c>
      <c r="D157" s="28">
        <f>SUMIF(Quotas!A:A,Summary!B157,Quotas!E:E)</f>
        <v>165000</v>
      </c>
      <c r="E157" s="28">
        <f>SUMIF(Quotas!A:A,Summary!B157,Quotas!F:F)</f>
        <v>165000</v>
      </c>
      <c r="F157" s="28">
        <f>SUMIF(Quotas!A:A,Summary!B157,Quotas!G:G)</f>
        <v>198000</v>
      </c>
      <c r="G157" s="59">
        <f>SUM(C157:F157)</f>
        <v>660000</v>
      </c>
      <c r="H157" s="28">
        <f>SUMIFS(Bookings!G:G,Bookings!D:D,Summary!B157,Bookings!E:E,Summary!$H$40)</f>
        <v>119220</v>
      </c>
      <c r="I157" s="28">
        <f>SUMIFS(Bookings!G:G,Bookings!D:D,Summary!B157,Bookings!E:E,Summary!$I$40)</f>
        <v>162689.85999999999</v>
      </c>
      <c r="J157" s="28">
        <f>SUMIFS(Bookings!G:G,Bookings!D:D,Summary!B157,Bookings!E:E,Summary!$J$40)</f>
        <v>149731.35999999999</v>
      </c>
      <c r="K157" s="28">
        <f>SUMIFS(Bookings!G:G,Bookings!D:D,Summary!B157,Bookings!E:E,Summary!$K$40)</f>
        <v>146591.85999999999</v>
      </c>
      <c r="L157" s="28">
        <f>SUM(H157:K157)</f>
        <v>578233.07999999996</v>
      </c>
      <c r="M157" s="29">
        <f>IFERROR(H157/C157,"-")</f>
        <v>0.9031818181818182</v>
      </c>
      <c r="N157" s="29">
        <f>IFERROR(I157/D157,"-")</f>
        <v>0.98599915151515138</v>
      </c>
      <c r="O157" s="29">
        <f>IFERROR(J157/E157,"-")</f>
        <v>0.90746278787878776</v>
      </c>
      <c r="P157" s="29">
        <f>IFERROR(K157/F157,"-")</f>
        <v>0.74036292929292924</v>
      </c>
      <c r="Q157" s="29">
        <f>IFERROR(L157/G157,"-")</f>
        <v>0.87611072727272721</v>
      </c>
      <c r="R157" s="57" t="str">
        <f>IFERROR(VLOOKUP(B157,Bookings!D:F,3,FALSE),"-")</f>
        <v>SE</v>
      </c>
      <c r="S157" s="57" t="str">
        <f>VLOOKUP(B157,Quotas!A:C,3,FALSE)</f>
        <v>SE</v>
      </c>
    </row>
    <row r="158" spans="1:19" x14ac:dyDescent="0.25">
      <c r="A158" s="26" t="str">
        <f>VLOOKUP(B158,Quotas!A:B,2,FALSE)</f>
        <v>Manager 3</v>
      </c>
      <c r="B158" s="26" t="s">
        <v>78</v>
      </c>
      <c r="C158" s="28">
        <f>SUMIF(Quotas!A:A,Summary!B158,Quotas!D:D)</f>
        <v>0</v>
      </c>
      <c r="D158" s="28">
        <f>SUMIF(Quotas!A:A,Summary!B158,Quotas!E:E)</f>
        <v>0</v>
      </c>
      <c r="E158" s="28">
        <f>SUMIF(Quotas!A:A,Summary!B158,Quotas!F:F)</f>
        <v>71500</v>
      </c>
      <c r="F158" s="28">
        <f>SUMIF(Quotas!A:A,Summary!B158,Quotas!G:G)</f>
        <v>171600</v>
      </c>
      <c r="G158" s="59">
        <f>SUM(C158:F158)</f>
        <v>243100</v>
      </c>
      <c r="H158" s="28">
        <f>SUMIFS(Bookings!G:G,Bookings!D:D,Summary!B158,Bookings!E:E,Summary!$H$40)</f>
        <v>0</v>
      </c>
      <c r="I158" s="28">
        <f>SUMIFS(Bookings!G:G,Bookings!D:D,Summary!B158,Bookings!E:E,Summary!$I$40)</f>
        <v>0</v>
      </c>
      <c r="J158" s="28">
        <f>SUMIFS(Bookings!G:G,Bookings!D:D,Summary!B158,Bookings!E:E,Summary!$J$40)</f>
        <v>73275.98</v>
      </c>
      <c r="K158" s="28">
        <f>SUMIFS(Bookings!G:G,Bookings!D:D,Summary!B158,Bookings!E:E,Summary!$K$40)</f>
        <v>121776.01</v>
      </c>
      <c r="L158" s="28">
        <f>SUM(H158:K158)</f>
        <v>195051.99</v>
      </c>
      <c r="M158" s="29" t="str">
        <f>IFERROR(H158/C158,"-")</f>
        <v>-</v>
      </c>
      <c r="N158" s="29" t="str">
        <f>IFERROR(I158/D158,"-")</f>
        <v>-</v>
      </c>
      <c r="O158" s="29">
        <f>IFERROR(J158/E158,"-")</f>
        <v>1.0248388811188811</v>
      </c>
      <c r="P158" s="29">
        <f>IFERROR(K158/F158,"-")</f>
        <v>0.7096504079254079</v>
      </c>
      <c r="Q158" s="29">
        <f>IFERROR(L158/G158,"-")</f>
        <v>0.80235290004113524</v>
      </c>
      <c r="R158" s="57" t="str">
        <f>IFERROR(VLOOKUP(B158,Bookings!D:F,3,FALSE),"-")</f>
        <v>SE</v>
      </c>
      <c r="S158" s="57" t="str">
        <f>VLOOKUP(B158,Quotas!A:C,3,FALSE)</f>
        <v>SE</v>
      </c>
    </row>
    <row r="159" spans="1:19" x14ac:dyDescent="0.25">
      <c r="A159" s="26" t="str">
        <f>VLOOKUP(B159,Quotas!A:B,2,FALSE)</f>
        <v>Manager 3</v>
      </c>
      <c r="B159" s="26" t="s">
        <v>81</v>
      </c>
      <c r="C159" s="28">
        <f>SUMIF(Quotas!A:A,Summary!B159,Quotas!D:D)</f>
        <v>0</v>
      </c>
      <c r="D159" s="28">
        <f>SUMIF(Quotas!A:A,Summary!B159,Quotas!E:E)</f>
        <v>0</v>
      </c>
      <c r="E159" s="28">
        <f>SUMIF(Quotas!A:A,Summary!B159,Quotas!F:F)</f>
        <v>0</v>
      </c>
      <c r="F159" s="28">
        <f>SUMIF(Quotas!A:A,Summary!B159,Quotas!G:G)</f>
        <v>0</v>
      </c>
      <c r="G159" s="59">
        <f>SUM(C159:F159)</f>
        <v>0</v>
      </c>
      <c r="H159" s="28">
        <f>SUMIFS(Bookings!G:G,Bookings!D:D,Summary!B159,Bookings!E:E,Summary!$H$40)</f>
        <v>0</v>
      </c>
      <c r="I159" s="28">
        <f>SUMIFS(Bookings!G:G,Bookings!D:D,Summary!B159,Bookings!E:E,Summary!$I$40)</f>
        <v>0</v>
      </c>
      <c r="J159" s="28">
        <f>SUMIFS(Bookings!G:G,Bookings!D:D,Summary!B159,Bookings!E:E,Summary!$J$40)</f>
        <v>0</v>
      </c>
      <c r="K159" s="28">
        <f>SUMIFS(Bookings!G:G,Bookings!D:D,Summary!B159,Bookings!E:E,Summary!$K$40)</f>
        <v>0</v>
      </c>
      <c r="L159" s="28">
        <f>SUM(H159:K159)</f>
        <v>0</v>
      </c>
      <c r="M159" s="29" t="str">
        <f>IFERROR(H159/C159,"-")</f>
        <v>-</v>
      </c>
      <c r="N159" s="29" t="str">
        <f>IFERROR(I159/D159,"-")</f>
        <v>-</v>
      </c>
      <c r="O159" s="29" t="str">
        <f>IFERROR(J159/E159,"-")</f>
        <v>-</v>
      </c>
      <c r="P159" s="29" t="str">
        <f>IFERROR(K159/F159,"-")</f>
        <v>-</v>
      </c>
      <c r="Q159" s="29" t="str">
        <f>IFERROR(L159/G159,"-")</f>
        <v>-</v>
      </c>
      <c r="R159" s="57" t="str">
        <f>IFERROR(VLOOKUP(B159,Bookings!D:F,3,FALSE),"-")</f>
        <v>-</v>
      </c>
      <c r="S159" s="57" t="str">
        <f>VLOOKUP(B159,Quotas!A:C,3,FALSE)</f>
        <v>SE</v>
      </c>
    </row>
    <row r="160" spans="1:19" x14ac:dyDescent="0.25">
      <c r="A160" s="26" t="str">
        <f>VLOOKUP(B160,Quotas!A:B,2,FALSE)</f>
        <v>Manager 3</v>
      </c>
      <c r="B160" s="26" t="s">
        <v>82</v>
      </c>
      <c r="C160" s="28">
        <f>SUMIF(Quotas!A:A,Summary!B160,Quotas!D:D)</f>
        <v>0</v>
      </c>
      <c r="D160" s="28">
        <f>SUMIF(Quotas!A:A,Summary!B160,Quotas!E:E)</f>
        <v>0</v>
      </c>
      <c r="E160" s="28">
        <f>SUMIF(Quotas!A:A,Summary!B160,Quotas!F:F)</f>
        <v>0</v>
      </c>
      <c r="F160" s="28">
        <f>SUMIF(Quotas!A:A,Summary!B160,Quotas!G:G)</f>
        <v>42051.15</v>
      </c>
      <c r="G160" s="59">
        <f>SUM(C160:F160)</f>
        <v>42051.15</v>
      </c>
      <c r="H160" s="28">
        <f>SUMIFS(Bookings!G:G,Bookings!D:D,Summary!B160,Bookings!E:E,Summary!$H$40)</f>
        <v>0</v>
      </c>
      <c r="I160" s="28">
        <f>SUMIFS(Bookings!G:G,Bookings!D:D,Summary!B160,Bookings!E:E,Summary!$I$40)</f>
        <v>0</v>
      </c>
      <c r="J160" s="28">
        <f>SUMIFS(Bookings!G:G,Bookings!D:D,Summary!B160,Bookings!E:E,Summary!$J$40)</f>
        <v>0</v>
      </c>
      <c r="K160" s="28">
        <f>SUMIFS(Bookings!G:G,Bookings!D:D,Summary!B160,Bookings!E:E,Summary!$K$40)</f>
        <v>57389.15</v>
      </c>
      <c r="L160" s="28">
        <f>SUM(H160:K160)</f>
        <v>57389.15</v>
      </c>
      <c r="M160" s="29" t="str">
        <f>IFERROR(H160/C160,"-")</f>
        <v>-</v>
      </c>
      <c r="N160" s="29" t="str">
        <f>IFERROR(I160/D160,"-")</f>
        <v>-</v>
      </c>
      <c r="O160" s="29" t="str">
        <f>IFERROR(J160/E160,"-")</f>
        <v>-</v>
      </c>
      <c r="P160" s="29">
        <f>IFERROR(K160/F160,"-")</f>
        <v>1.3647462673434614</v>
      </c>
      <c r="Q160" s="29">
        <f>IFERROR(L160/G160,"-")</f>
        <v>1.3647462673434614</v>
      </c>
      <c r="R160" s="57" t="str">
        <f>IFERROR(VLOOKUP(B160,Bookings!D:F,3,FALSE),"-")</f>
        <v>SE</v>
      </c>
      <c r="S160" s="57" t="str">
        <f>VLOOKUP(B160,Quotas!A:C,3,FALSE)</f>
        <v>SE</v>
      </c>
    </row>
    <row r="161" spans="1:19" x14ac:dyDescent="0.25">
      <c r="A161" s="26" t="str">
        <f>VLOOKUP(B161,Quotas!A:B,2,FALSE)</f>
        <v>Manager 5</v>
      </c>
      <c r="B161" s="26" t="s">
        <v>83</v>
      </c>
      <c r="C161" s="28">
        <f>SUMIF(Quotas!A:A,Summary!B161,Quotas!D:D)</f>
        <v>289987</v>
      </c>
      <c r="D161" s="28">
        <f>SUMIF(Quotas!A:A,Summary!B161,Quotas!E:E)</f>
        <v>89887</v>
      </c>
      <c r="E161" s="28">
        <f>SUMIF(Quotas!A:A,Summary!B161,Quotas!F:F)</f>
        <v>139234</v>
      </c>
      <c r="F161" s="28">
        <f>SUMIF(Quotas!A:A,Summary!B161,Quotas!G:G)</f>
        <v>372808</v>
      </c>
      <c r="G161" s="59">
        <f>SUM(C161:F161)</f>
        <v>891916</v>
      </c>
      <c r="H161" s="28">
        <f>SUMIFS(Bookings!G:G,Bookings!D:D,Summary!B161,Bookings!E:E,Summary!$H$40)</f>
        <v>203640.91</v>
      </c>
      <c r="I161" s="28">
        <f>SUMIFS(Bookings!G:G,Bookings!D:D,Summary!B161,Bookings!E:E,Summary!$I$40)</f>
        <v>135505</v>
      </c>
      <c r="J161" s="28">
        <f>SUMIFS(Bookings!G:G,Bookings!D:D,Summary!B161,Bookings!E:E,Summary!$J$40)</f>
        <v>124031.56000000001</v>
      </c>
      <c r="K161" s="28">
        <f>SUMIFS(Bookings!G:G,Bookings!D:D,Summary!B161,Bookings!E:E,Summary!$K$40)</f>
        <v>392530.66</v>
      </c>
      <c r="L161" s="28">
        <f>SUM(H161:K161)</f>
        <v>855708.13</v>
      </c>
      <c r="M161" s="29">
        <f>IFERROR(H161/C161,"-")</f>
        <v>0.70224151427477788</v>
      </c>
      <c r="N161" s="29">
        <f>IFERROR(I161/D161,"-")</f>
        <v>1.507503865965045</v>
      </c>
      <c r="O161" s="29">
        <f>IFERROR(J161/E161,"-")</f>
        <v>0.89081373802375863</v>
      </c>
      <c r="P161" s="29">
        <f>IFERROR(K161/F161,"-")</f>
        <v>1.0529029956438702</v>
      </c>
      <c r="Q161" s="29">
        <f>IFERROR(L161/G161,"-")</f>
        <v>0.95940439458424331</v>
      </c>
      <c r="R161" s="57" t="str">
        <f>IFERROR(VLOOKUP(B161,Bookings!D:F,3,FALSE),"-")</f>
        <v>SE</v>
      </c>
      <c r="S161" s="57" t="str">
        <f>VLOOKUP(B161,Quotas!A:C,3,FALSE)</f>
        <v>SE</v>
      </c>
    </row>
    <row r="162" spans="1:19" x14ac:dyDescent="0.25">
      <c r="A162" s="26" t="str">
        <f>VLOOKUP(B162,Quotas!A:B,2,FALSE)</f>
        <v>Manager 5</v>
      </c>
      <c r="B162" s="26" t="s">
        <v>84</v>
      </c>
      <c r="C162" s="28">
        <f>SUMIF(Quotas!A:A,Summary!B162,Quotas!D:D)</f>
        <v>0</v>
      </c>
      <c r="D162" s="28">
        <f>SUMIF(Quotas!A:A,Summary!B162,Quotas!E:E)</f>
        <v>0</v>
      </c>
      <c r="E162" s="28">
        <f>SUMIF(Quotas!A:A,Summary!B162,Quotas!F:F)</f>
        <v>0</v>
      </c>
      <c r="F162" s="28">
        <f>SUMIF(Quotas!A:A,Summary!B162,Quotas!G:G)</f>
        <v>0</v>
      </c>
      <c r="G162" s="59">
        <f>SUM(C162:F162)</f>
        <v>0</v>
      </c>
      <c r="H162" s="28">
        <f>SUMIFS(Bookings!G:G,Bookings!D:D,Summary!B162,Bookings!E:E,Summary!$H$40)</f>
        <v>0</v>
      </c>
      <c r="I162" s="28">
        <f>SUMIFS(Bookings!G:G,Bookings!D:D,Summary!B162,Bookings!E:E,Summary!$I$40)</f>
        <v>0</v>
      </c>
      <c r="J162" s="28">
        <f>SUMIFS(Bookings!G:G,Bookings!D:D,Summary!B162,Bookings!E:E,Summary!$J$40)</f>
        <v>0</v>
      </c>
      <c r="K162" s="28">
        <f>SUMIFS(Bookings!G:G,Bookings!D:D,Summary!B162,Bookings!E:E,Summary!$K$40)</f>
        <v>0</v>
      </c>
      <c r="L162" s="28">
        <f>SUM(H162:K162)</f>
        <v>0</v>
      </c>
      <c r="M162" s="29" t="str">
        <f>IFERROR(H162/C162,"-")</f>
        <v>-</v>
      </c>
      <c r="N162" s="29" t="str">
        <f>IFERROR(I162/D162,"-")</f>
        <v>-</v>
      </c>
      <c r="O162" s="29" t="str">
        <f>IFERROR(J162/E162,"-")</f>
        <v>-</v>
      </c>
      <c r="P162" s="29" t="str">
        <f>IFERROR(K162/F162,"-")</f>
        <v>-</v>
      </c>
      <c r="Q162" s="29" t="str">
        <f>IFERROR(L162/G162,"-")</f>
        <v>-</v>
      </c>
      <c r="R162" s="57" t="str">
        <f>IFERROR(VLOOKUP(B162,Bookings!D:F,3,FALSE),"-")</f>
        <v>-</v>
      </c>
      <c r="S162" s="57" t="str">
        <f>VLOOKUP(B162,Quotas!A:C,3,FALSE)</f>
        <v>SE</v>
      </c>
    </row>
    <row r="163" spans="1:19" x14ac:dyDescent="0.25">
      <c r="A163" s="26" t="str">
        <f>VLOOKUP(B163,Quotas!A:B,2,FALSE)</f>
        <v>Manager 12</v>
      </c>
      <c r="B163" s="26" t="s">
        <v>129</v>
      </c>
      <c r="C163" s="28">
        <f>SUMIF(Quotas!A:A,Summary!B163,Quotas!D:D)</f>
        <v>0</v>
      </c>
      <c r="D163" s="28">
        <f>SUMIF(Quotas!A:A,Summary!B163,Quotas!E:E)</f>
        <v>0</v>
      </c>
      <c r="E163" s="28">
        <f>SUMIF(Quotas!A:A,Summary!B163,Quotas!F:F)</f>
        <v>0</v>
      </c>
      <c r="F163" s="28">
        <f>SUMIF(Quotas!A:A,Summary!B163,Quotas!G:G)</f>
        <v>111563</v>
      </c>
      <c r="G163" s="59">
        <f>SUM(C163:F163)</f>
        <v>111563</v>
      </c>
      <c r="H163" s="28">
        <f>SUMIFS(Bookings!G:G,Bookings!D:D,Summary!B163,Bookings!E:E,Summary!$H$40)</f>
        <v>0</v>
      </c>
      <c r="I163" s="28">
        <f>SUMIFS(Bookings!G:G,Bookings!D:D,Summary!B163,Bookings!E:E,Summary!$I$40)</f>
        <v>0</v>
      </c>
      <c r="J163" s="28">
        <f>SUMIFS(Bookings!G:G,Bookings!D:D,Summary!B163,Bookings!E:E,Summary!$J$40)</f>
        <v>15830</v>
      </c>
      <c r="K163" s="28">
        <f>SUMIFS(Bookings!G:G,Bookings!D:D,Summary!B163,Bookings!E:E,Summary!$K$40)</f>
        <v>191453.80000000002</v>
      </c>
      <c r="L163" s="28">
        <f>SUM(H163:K163)</f>
        <v>207283.80000000002</v>
      </c>
      <c r="M163" s="29" t="str">
        <f>IFERROR(H163/C163,"-")</f>
        <v>-</v>
      </c>
      <c r="N163" s="29" t="str">
        <f>IFERROR(I163/D163,"-")</f>
        <v>-</v>
      </c>
      <c r="O163" s="29" t="str">
        <f>IFERROR(J163/E163,"-")</f>
        <v>-</v>
      </c>
      <c r="P163" s="29">
        <f>IFERROR(K163/F163,"-")</f>
        <v>1.7161048017711966</v>
      </c>
      <c r="Q163" s="29">
        <f>IFERROR(L163/G163,"-")</f>
        <v>1.8579977232595037</v>
      </c>
      <c r="R163" s="57" t="str">
        <f>IFERROR(VLOOKUP(B163,Bookings!D:F,3,FALSE),"-")</f>
        <v>ST</v>
      </c>
      <c r="S163" s="57" t="str">
        <f>VLOOKUP(B163,Quotas!A:C,3,FALSE)</f>
        <v>ST</v>
      </c>
    </row>
    <row r="164" spans="1:19" x14ac:dyDescent="0.25">
      <c r="A164" s="26" t="str">
        <f>VLOOKUP(B164,Quotas!A:B,2,FALSE)</f>
        <v>Manager 12</v>
      </c>
      <c r="B164" s="26" t="s">
        <v>130</v>
      </c>
      <c r="C164" s="28">
        <f>SUMIF(Quotas!A:A,Summary!B164,Quotas!D:D)</f>
        <v>0</v>
      </c>
      <c r="D164" s="28">
        <f>SUMIF(Quotas!A:A,Summary!B164,Quotas!E:E)</f>
        <v>0</v>
      </c>
      <c r="E164" s="28">
        <f>SUMIF(Quotas!A:A,Summary!B164,Quotas!F:F)</f>
        <v>0</v>
      </c>
      <c r="F164" s="28">
        <f>SUMIF(Quotas!A:A,Summary!B164,Quotas!G:G)</f>
        <v>97500</v>
      </c>
      <c r="G164" s="59">
        <f>SUM(C164:F164)</f>
        <v>97500</v>
      </c>
      <c r="H164" s="28">
        <f>SUMIFS(Bookings!G:G,Bookings!D:D,Summary!B164,Bookings!E:E,Summary!$H$40)</f>
        <v>0</v>
      </c>
      <c r="I164" s="28">
        <f>SUMIFS(Bookings!G:G,Bookings!D:D,Summary!B164,Bookings!E:E,Summary!$I$40)</f>
        <v>0</v>
      </c>
      <c r="J164" s="28">
        <f>SUMIFS(Bookings!G:G,Bookings!D:D,Summary!B164,Bookings!E:E,Summary!$J$40)</f>
        <v>0</v>
      </c>
      <c r="K164" s="28">
        <f>SUMIFS(Bookings!G:G,Bookings!D:D,Summary!B164,Bookings!E:E,Summary!$K$40)</f>
        <v>15640.3</v>
      </c>
      <c r="L164" s="28">
        <f>SUM(H164:K164)</f>
        <v>15640.3</v>
      </c>
      <c r="M164" s="29" t="str">
        <f>IFERROR(H164/C164,"-")</f>
        <v>-</v>
      </c>
      <c r="N164" s="29" t="str">
        <f>IFERROR(I164/D164,"-")</f>
        <v>-</v>
      </c>
      <c r="O164" s="29" t="str">
        <f>IFERROR(J164/E164,"-")</f>
        <v>-</v>
      </c>
      <c r="P164" s="29">
        <f>IFERROR(K164/F164,"-")</f>
        <v>0.16041333333333332</v>
      </c>
      <c r="Q164" s="29">
        <f>IFERROR(L164/G164,"-")</f>
        <v>0.16041333333333332</v>
      </c>
      <c r="R164" s="57" t="str">
        <f>IFERROR(VLOOKUP(B164,Bookings!D:F,3,FALSE),"-")</f>
        <v>ST</v>
      </c>
      <c r="S164" s="57" t="str">
        <f>VLOOKUP(B164,Quotas!A:C,3,FALSE)</f>
        <v>ST</v>
      </c>
    </row>
    <row r="165" spans="1:19" x14ac:dyDescent="0.25">
      <c r="A165" s="26" t="str">
        <f>VLOOKUP(B165,Quotas!A:B,2,FALSE)</f>
        <v>Manager 12</v>
      </c>
      <c r="B165" s="26" t="s">
        <v>137</v>
      </c>
      <c r="C165" s="28">
        <f>SUMIF(Quotas!A:A,Summary!B165,Quotas!D:D)</f>
        <v>0</v>
      </c>
      <c r="D165" s="28">
        <f>SUMIF(Quotas!A:A,Summary!B165,Quotas!E:E)</f>
        <v>0</v>
      </c>
      <c r="E165" s="28">
        <f>SUMIF(Quotas!A:A,Summary!B165,Quotas!F:F)</f>
        <v>15083</v>
      </c>
      <c r="F165" s="28">
        <f>SUMIF(Quotas!A:A,Summary!B165,Quotas!G:G)</f>
        <v>103079</v>
      </c>
      <c r="G165" s="59">
        <f>SUM(C165:F165)</f>
        <v>118162</v>
      </c>
      <c r="H165" s="28">
        <f>SUMIFS(Bookings!G:G,Bookings!D:D,Summary!B165,Bookings!E:E,Summary!$H$40)</f>
        <v>0</v>
      </c>
      <c r="I165" s="28">
        <f>SUMIFS(Bookings!G:G,Bookings!D:D,Summary!B165,Bookings!E:E,Summary!$I$40)</f>
        <v>0</v>
      </c>
      <c r="J165" s="28">
        <f>SUMIFS(Bookings!G:G,Bookings!D:D,Summary!B165,Bookings!E:E,Summary!$J$40)</f>
        <v>29058.78</v>
      </c>
      <c r="K165" s="28">
        <f>SUMIFS(Bookings!G:G,Bookings!D:D,Summary!B165,Bookings!E:E,Summary!$K$40)</f>
        <v>108535.4</v>
      </c>
      <c r="L165" s="28">
        <f>SUM(H165:K165)</f>
        <v>137594.18</v>
      </c>
      <c r="M165" s="29" t="str">
        <f>IFERROR(H165/C165,"-")</f>
        <v>-</v>
      </c>
      <c r="N165" s="29" t="str">
        <f>IFERROR(I165/D165,"-")</f>
        <v>-</v>
      </c>
      <c r="O165" s="29">
        <f>IFERROR(J165/E165,"-")</f>
        <v>1.9265915268845719</v>
      </c>
      <c r="P165" s="29">
        <f>IFERROR(K165/F165,"-")</f>
        <v>1.0529341572968305</v>
      </c>
      <c r="Q165" s="29">
        <f>IFERROR(L165/G165,"-")</f>
        <v>1.1644537160846973</v>
      </c>
      <c r="R165" s="57" t="str">
        <f>IFERROR(VLOOKUP(B165,Bookings!D:F,3,FALSE),"-")</f>
        <v>ST</v>
      </c>
      <c r="S165" s="57" t="str">
        <f>VLOOKUP(B165,Quotas!A:C,3,FALSE)</f>
        <v>ST</v>
      </c>
    </row>
    <row r="166" spans="1:19" x14ac:dyDescent="0.25">
      <c r="A166" s="26" t="str">
        <f>VLOOKUP(B166,Quotas!A:B,2,FALSE)</f>
        <v>Manager 13</v>
      </c>
      <c r="B166" s="26" t="s">
        <v>34</v>
      </c>
      <c r="C166" s="28">
        <f>SUMIF(Quotas!A:A,Summary!B166,Quotas!D:D)</f>
        <v>258000</v>
      </c>
      <c r="D166" s="28">
        <f>SUMIF(Quotas!A:A,Summary!B166,Quotas!E:E)</f>
        <v>138667</v>
      </c>
      <c r="E166" s="28">
        <f>SUMIF(Quotas!A:A,Summary!B166,Quotas!F:F)</f>
        <v>192000</v>
      </c>
      <c r="F166" s="28">
        <f>SUMIF(Quotas!A:A,Summary!B166,Quotas!G:G)</f>
        <v>240000</v>
      </c>
      <c r="G166" s="59">
        <f>SUM(C166:F166)</f>
        <v>828667</v>
      </c>
      <c r="H166" s="28">
        <f>SUMIFS(Bookings!G:G,Bookings!D:D,Summary!B166,Bookings!E:E,Summary!$H$40)</f>
        <v>282788.7</v>
      </c>
      <c r="I166" s="28">
        <f>SUMIFS(Bookings!G:G,Bookings!D:D,Summary!B166,Bookings!E:E,Summary!$I$40)</f>
        <v>427704.12</v>
      </c>
      <c r="J166" s="28">
        <f>SUMIFS(Bookings!G:G,Bookings!D:D,Summary!B166,Bookings!E:E,Summary!$J$40)</f>
        <v>119961.89</v>
      </c>
      <c r="K166" s="28">
        <f>SUMIFS(Bookings!G:G,Bookings!D:D,Summary!B166,Bookings!E:E,Summary!$K$40)</f>
        <v>48305.41</v>
      </c>
      <c r="L166" s="28">
        <f>SUM(H166:K166)</f>
        <v>878760.12000000011</v>
      </c>
      <c r="M166" s="29">
        <f>IFERROR(H166/C166,"-")</f>
        <v>1.0960802325581396</v>
      </c>
      <c r="N166" s="29">
        <f>IFERROR(I166/D166,"-")</f>
        <v>3.0843972971218818</v>
      </c>
      <c r="O166" s="29">
        <f>IFERROR(J166/E166,"-")</f>
        <v>0.62480151041666665</v>
      </c>
      <c r="P166" s="29">
        <f>IFERROR(K166/F166,"-")</f>
        <v>0.20127254166666669</v>
      </c>
      <c r="Q166" s="29">
        <f>IFERROR(L166/G166,"-")</f>
        <v>1.0604502411704582</v>
      </c>
      <c r="R166" s="57" t="str">
        <f>IFERROR(VLOOKUP(B166,Bookings!D:F,3,FALSE),"-")</f>
        <v>ST</v>
      </c>
      <c r="S166" s="57" t="str">
        <f>VLOOKUP(B166,Quotas!A:C,3,FALSE)</f>
        <v>ST</v>
      </c>
    </row>
    <row r="167" spans="1:19" x14ac:dyDescent="0.25">
      <c r="A167" s="26" t="str">
        <f>VLOOKUP(B167,Quotas!A:B,2,FALSE)</f>
        <v>Manager 13</v>
      </c>
      <c r="B167" s="26" t="s">
        <v>35</v>
      </c>
      <c r="C167" s="28">
        <f>SUMIF(Quotas!A:A,Summary!B167,Quotas!D:D)</f>
        <v>140000</v>
      </c>
      <c r="D167" s="28">
        <f>SUMIF(Quotas!A:A,Summary!B167,Quotas!E:E)</f>
        <v>182000</v>
      </c>
      <c r="E167" s="28">
        <f>SUMIF(Quotas!A:A,Summary!B167,Quotas!F:F)</f>
        <v>192000</v>
      </c>
      <c r="F167" s="28">
        <f>SUMIF(Quotas!A:A,Summary!B167,Quotas!G:G)</f>
        <v>240000</v>
      </c>
      <c r="G167" s="59">
        <f>SUM(C167:F167)</f>
        <v>754000</v>
      </c>
      <c r="H167" s="28">
        <f>SUMIFS(Bookings!G:G,Bookings!D:D,Summary!B167,Bookings!E:E,Summary!$H$40)</f>
        <v>97180.42</v>
      </c>
      <c r="I167" s="28">
        <f>SUMIFS(Bookings!G:G,Bookings!D:D,Summary!B167,Bookings!E:E,Summary!$I$40)</f>
        <v>229144.06999999998</v>
      </c>
      <c r="J167" s="28">
        <f>SUMIFS(Bookings!G:G,Bookings!D:D,Summary!B167,Bookings!E:E,Summary!$J$40)</f>
        <v>157352.88</v>
      </c>
      <c r="K167" s="28">
        <f>SUMIFS(Bookings!G:G,Bookings!D:D,Summary!B167,Bookings!E:E,Summary!$K$40)</f>
        <v>374231.79999999993</v>
      </c>
      <c r="L167" s="28">
        <f>SUM(H167:K167)</f>
        <v>857909.16999999993</v>
      </c>
      <c r="M167" s="29">
        <f>IFERROR(H167/C167,"-")</f>
        <v>0.69414585714285715</v>
      </c>
      <c r="N167" s="29">
        <f>IFERROR(I167/D167,"-")</f>
        <v>1.2590333516483516</v>
      </c>
      <c r="O167" s="29">
        <f>IFERROR(J167/E167,"-")</f>
        <v>0.81954625000000003</v>
      </c>
      <c r="P167" s="29">
        <f>IFERROR(K167/F167,"-")</f>
        <v>1.5592991666666665</v>
      </c>
      <c r="Q167" s="29">
        <f>IFERROR(L167/G167,"-")</f>
        <v>1.1378105702917771</v>
      </c>
      <c r="R167" s="57" t="str">
        <f>IFERROR(VLOOKUP(B167,Bookings!D:F,3,FALSE),"-")</f>
        <v>ST</v>
      </c>
      <c r="S167" s="57" t="str">
        <f>VLOOKUP(B167,Quotas!A:C,3,FALSE)</f>
        <v>ST</v>
      </c>
    </row>
    <row r="168" spans="1:19" x14ac:dyDescent="0.25">
      <c r="A168" s="26" t="str">
        <f>VLOOKUP(B168,Quotas!A:B,2,FALSE)</f>
        <v>Manager 13</v>
      </c>
      <c r="B168" s="26" t="s">
        <v>36</v>
      </c>
      <c r="C168" s="28">
        <f>SUMIF(Quotas!A:A,Summary!B168,Quotas!D:D)</f>
        <v>182872.1925</v>
      </c>
      <c r="D168" s="28">
        <f>SUMIF(Quotas!A:A,Summary!B168,Quotas!E:E)</f>
        <v>258864.04949999999</v>
      </c>
      <c r="E168" s="28">
        <f>SUMIF(Quotas!A:A,Summary!B168,Quotas!F:F)</f>
        <v>56000</v>
      </c>
      <c r="F168" s="28">
        <f>SUMIF(Quotas!A:A,Summary!B168,Quotas!G:G)</f>
        <v>210000</v>
      </c>
      <c r="G168" s="59">
        <f>SUM(C168:F168)</f>
        <v>707736.24199999997</v>
      </c>
      <c r="H168" s="28">
        <f>SUMIFS(Bookings!G:G,Bookings!D:D,Summary!B168,Bookings!E:E,Summary!$H$40)</f>
        <v>122459.54</v>
      </c>
      <c r="I168" s="28">
        <f>SUMIFS(Bookings!G:G,Bookings!D:D,Summary!B168,Bookings!E:E,Summary!$I$40)</f>
        <v>186830.67</v>
      </c>
      <c r="J168" s="28">
        <f>SUMIFS(Bookings!G:G,Bookings!D:D,Summary!B168,Bookings!E:E,Summary!$J$40)</f>
        <v>87952.409999999989</v>
      </c>
      <c r="K168" s="28">
        <f>SUMIFS(Bookings!G:G,Bookings!D:D,Summary!B168,Bookings!E:E,Summary!$K$40)</f>
        <v>43435.94</v>
      </c>
      <c r="L168" s="28">
        <f>SUM(H168:K168)</f>
        <v>440678.56</v>
      </c>
      <c r="M168" s="29">
        <f>IFERROR(H168/C168,"-")</f>
        <v>0.66964549571964027</v>
      </c>
      <c r="N168" s="29">
        <f>IFERROR(I168/D168,"-")</f>
        <v>0.72173277966124072</v>
      </c>
      <c r="O168" s="29">
        <f>IFERROR(J168/E168,"-")</f>
        <v>1.5705787499999999</v>
      </c>
      <c r="P168" s="29">
        <f>IFERROR(K168/F168,"-")</f>
        <v>0.20683780952380953</v>
      </c>
      <c r="Q168" s="29">
        <f>IFERROR(L168/G168,"-")</f>
        <v>0.62265930985063223</v>
      </c>
      <c r="R168" s="57" t="str">
        <f>IFERROR(VLOOKUP(B168,Bookings!D:F,3,FALSE),"-")</f>
        <v>ST</v>
      </c>
      <c r="S168" s="57" t="str">
        <f>VLOOKUP(B168,Quotas!A:C,3,FALSE)</f>
        <v>ST</v>
      </c>
    </row>
    <row r="169" spans="1:19" x14ac:dyDescent="0.25">
      <c r="A169" s="26" t="str">
        <f>VLOOKUP(B169,Quotas!A:B,2,FALSE)</f>
        <v>Manager 13</v>
      </c>
      <c r="B169" s="26" t="s">
        <v>37</v>
      </c>
      <c r="C169" s="28">
        <f>SUMIF(Quotas!A:A,Summary!B169,Quotas!D:D)</f>
        <v>116667</v>
      </c>
      <c r="D169" s="28">
        <f>SUMIF(Quotas!A:A,Summary!B169,Quotas!E:E)</f>
        <v>182000</v>
      </c>
      <c r="E169" s="28">
        <f>SUMIF(Quotas!A:A,Summary!B169,Quotas!F:F)</f>
        <v>168000</v>
      </c>
      <c r="F169" s="28">
        <f>SUMIF(Quotas!A:A,Summary!B169,Quotas!G:G)</f>
        <v>210000</v>
      </c>
      <c r="G169" s="59">
        <f>SUM(C169:F169)</f>
        <v>676667</v>
      </c>
      <c r="H169" s="28">
        <f>SUMIFS(Bookings!G:G,Bookings!D:D,Summary!B169,Bookings!E:E,Summary!$H$40)</f>
        <v>107370.93</v>
      </c>
      <c r="I169" s="28">
        <f>SUMIFS(Bookings!G:G,Bookings!D:D,Summary!B169,Bookings!E:E,Summary!$I$40)</f>
        <v>229970.71000000002</v>
      </c>
      <c r="J169" s="28">
        <f>SUMIFS(Bookings!G:G,Bookings!D:D,Summary!B169,Bookings!E:E,Summary!$J$40)</f>
        <v>169476.30000000002</v>
      </c>
      <c r="K169" s="28">
        <f>SUMIFS(Bookings!G:G,Bookings!D:D,Summary!B169,Bookings!E:E,Summary!$K$40)</f>
        <v>284130.84999999998</v>
      </c>
      <c r="L169" s="28">
        <f>SUM(H169:K169)</f>
        <v>790948.79</v>
      </c>
      <c r="M169" s="29">
        <f>IFERROR(H169/C169,"-")</f>
        <v>0.92031962765820663</v>
      </c>
      <c r="N169" s="29">
        <f>IFERROR(I169/D169,"-")</f>
        <v>1.2635753296703298</v>
      </c>
      <c r="O169" s="29">
        <f>IFERROR(J169/E169,"-")</f>
        <v>1.0087875000000002</v>
      </c>
      <c r="P169" s="29">
        <f>IFERROR(K169/F169,"-")</f>
        <v>1.3530040476190475</v>
      </c>
      <c r="Q169" s="29">
        <f>IFERROR(L169/G169,"-")</f>
        <v>1.1688892616309057</v>
      </c>
      <c r="R169" s="57" t="str">
        <f>IFERROR(VLOOKUP(B169,Bookings!D:F,3,FALSE),"-")</f>
        <v>ST</v>
      </c>
      <c r="S169" s="57" t="str">
        <f>VLOOKUP(B169,Quotas!A:C,3,FALSE)</f>
        <v>ST</v>
      </c>
    </row>
    <row r="170" spans="1:19" x14ac:dyDescent="0.25">
      <c r="A170" s="26" t="str">
        <f>VLOOKUP(B170,Quotas!A:B,2,FALSE)</f>
        <v>Manager 13</v>
      </c>
      <c r="B170" s="26" t="s">
        <v>38</v>
      </c>
      <c r="C170" s="28">
        <f>SUMIF(Quotas!A:A,Summary!B170,Quotas!D:D)</f>
        <v>0</v>
      </c>
      <c r="D170" s="28">
        <f>SUMIF(Quotas!A:A,Summary!B170,Quotas!E:E)</f>
        <v>0</v>
      </c>
      <c r="E170" s="28">
        <f>SUMIF(Quotas!A:A,Summary!B170,Quotas!F:F)</f>
        <v>28000</v>
      </c>
      <c r="F170" s="28">
        <f>SUMIF(Quotas!A:A,Summary!B170,Quotas!G:G)</f>
        <v>210000</v>
      </c>
      <c r="G170" s="59">
        <f>SUM(C170:F170)</f>
        <v>238000</v>
      </c>
      <c r="H170" s="28">
        <f>SUMIFS(Bookings!G:G,Bookings!D:D,Summary!B170,Bookings!E:E,Summary!$H$40)</f>
        <v>0</v>
      </c>
      <c r="I170" s="28">
        <f>SUMIFS(Bookings!G:G,Bookings!D:D,Summary!B170,Bookings!E:E,Summary!$I$40)</f>
        <v>0</v>
      </c>
      <c r="J170" s="28">
        <f>SUMIFS(Bookings!G:G,Bookings!D:D,Summary!B170,Bookings!E:E,Summary!$J$40)</f>
        <v>6743.1</v>
      </c>
      <c r="K170" s="28">
        <f>SUMIFS(Bookings!G:G,Bookings!D:D,Summary!B170,Bookings!E:E,Summary!$K$40)</f>
        <v>80709.739999999991</v>
      </c>
      <c r="L170" s="28">
        <f>SUM(H170:K170)</f>
        <v>87452.84</v>
      </c>
      <c r="M170" s="29" t="str">
        <f>IFERROR(H170/C170,"-")</f>
        <v>-</v>
      </c>
      <c r="N170" s="29" t="str">
        <f>IFERROR(I170/D170,"-")</f>
        <v>-</v>
      </c>
      <c r="O170" s="29">
        <f>IFERROR(J170/E170,"-")</f>
        <v>0.24082500000000001</v>
      </c>
      <c r="P170" s="29">
        <f>IFERROR(K170/F170,"-")</f>
        <v>0.38433209523809519</v>
      </c>
      <c r="Q170" s="29">
        <f>IFERROR(L170/G170,"-")</f>
        <v>0.36744890756302517</v>
      </c>
      <c r="R170" s="57" t="str">
        <f>IFERROR(VLOOKUP(B170,Bookings!D:F,3,FALSE),"-")</f>
        <v>ST</v>
      </c>
      <c r="S170" s="57" t="str">
        <f>VLOOKUP(B170,Quotas!A:C,3,FALSE)</f>
        <v>ST</v>
      </c>
    </row>
    <row r="171" spans="1:19" x14ac:dyDescent="0.25">
      <c r="A171" s="26" t="str">
        <f>VLOOKUP(B171,Quotas!A:B,2,FALSE)</f>
        <v>Manager 13</v>
      </c>
      <c r="B171" s="26" t="s">
        <v>39</v>
      </c>
      <c r="C171" s="28">
        <f>SUMIF(Quotas!A:A,Summary!B171,Quotas!D:D)</f>
        <v>0</v>
      </c>
      <c r="D171" s="28">
        <f>SUMIF(Quotas!A:A,Summary!B171,Quotas!E:E)</f>
        <v>0</v>
      </c>
      <c r="E171" s="28">
        <f>SUMIF(Quotas!A:A,Summary!B171,Quotas!F:F)</f>
        <v>0</v>
      </c>
      <c r="F171" s="28">
        <f>SUMIF(Quotas!A:A,Summary!B171,Quotas!G:G)</f>
        <v>105000</v>
      </c>
      <c r="G171" s="59">
        <f>SUM(C171:F171)</f>
        <v>105000</v>
      </c>
      <c r="H171" s="28">
        <f>SUMIFS(Bookings!G:G,Bookings!D:D,Summary!B171,Bookings!E:E,Summary!$H$40)</f>
        <v>0</v>
      </c>
      <c r="I171" s="28">
        <f>SUMIFS(Bookings!G:G,Bookings!D:D,Summary!B171,Bookings!E:E,Summary!$I$40)</f>
        <v>0</v>
      </c>
      <c r="J171" s="28">
        <f>SUMIFS(Bookings!G:G,Bookings!D:D,Summary!B171,Bookings!E:E,Summary!$J$40)</f>
        <v>0</v>
      </c>
      <c r="K171" s="28">
        <f>SUMIFS(Bookings!G:G,Bookings!D:D,Summary!B171,Bookings!E:E,Summary!$K$40)</f>
        <v>64784.37</v>
      </c>
      <c r="L171" s="28">
        <f>SUM(H171:K171)</f>
        <v>64784.37</v>
      </c>
      <c r="M171" s="29" t="str">
        <f>IFERROR(H171/C171,"-")</f>
        <v>-</v>
      </c>
      <c r="N171" s="29" t="str">
        <f>IFERROR(I171/D171,"-")</f>
        <v>-</v>
      </c>
      <c r="O171" s="29" t="str">
        <f>IFERROR(J171/E171,"-")</f>
        <v>-</v>
      </c>
      <c r="P171" s="29">
        <f>IFERROR(K171/F171,"-")</f>
        <v>0.61699400000000004</v>
      </c>
      <c r="Q171" s="29">
        <f>IFERROR(L171/G171,"-")</f>
        <v>0.61699400000000004</v>
      </c>
      <c r="R171" s="57" t="str">
        <f>IFERROR(VLOOKUP(B171,Bookings!D:F,3,FALSE),"-")</f>
        <v>ST</v>
      </c>
      <c r="S171" s="57" t="str">
        <f>VLOOKUP(B171,Quotas!A:C,3,FALSE)</f>
        <v>ST</v>
      </c>
    </row>
    <row r="172" spans="1:19" x14ac:dyDescent="0.25">
      <c r="A172" s="26" t="str">
        <f>VLOOKUP(B172,Quotas!A:B,2,FALSE)</f>
        <v>Manager 13</v>
      </c>
      <c r="B172" s="26" t="s">
        <v>50</v>
      </c>
      <c r="C172" s="28">
        <f>SUMIF(Quotas!A:A,Summary!B172,Quotas!D:D)</f>
        <v>258363.90854999999</v>
      </c>
      <c r="D172" s="28">
        <f>SUMIF(Quotas!A:A,Summary!B172,Quotas!E:E)</f>
        <v>398644.50667500001</v>
      </c>
      <c r="E172" s="28">
        <f>SUMIF(Quotas!A:A,Summary!B172,Quotas!F:F)</f>
        <v>457389</v>
      </c>
      <c r="F172" s="28">
        <f>SUMIF(Quotas!A:A,Summary!B172,Quotas!G:G)</f>
        <v>323006</v>
      </c>
      <c r="G172" s="59">
        <f>SUM(C172:F172)</f>
        <v>1437403.4152250001</v>
      </c>
      <c r="H172" s="28">
        <f>SUMIFS(Bookings!G:G,Bookings!D:D,Summary!B172,Bookings!E:E,Summary!$H$40)</f>
        <v>177787.49000000002</v>
      </c>
      <c r="I172" s="28">
        <f>SUMIFS(Bookings!G:G,Bookings!D:D,Summary!B172,Bookings!E:E,Summary!$I$40)</f>
        <v>438369.78</v>
      </c>
      <c r="J172" s="28">
        <f>SUMIFS(Bookings!G:G,Bookings!D:D,Summary!B172,Bookings!E:E,Summary!$J$40)</f>
        <v>292740.64</v>
      </c>
      <c r="K172" s="28">
        <f>SUMIFS(Bookings!G:G,Bookings!D:D,Summary!B172,Bookings!E:E,Summary!$K$40)</f>
        <v>373082.7900000001</v>
      </c>
      <c r="L172" s="28">
        <f>SUM(H172:K172)</f>
        <v>1281980.7000000002</v>
      </c>
      <c r="M172" s="29">
        <f>IFERROR(H172/C172,"-")</f>
        <v>0.68812819483102694</v>
      </c>
      <c r="N172" s="29">
        <f>IFERROR(I172/D172,"-")</f>
        <v>1.0996508735473096</v>
      </c>
      <c r="O172" s="29">
        <f>IFERROR(J172/E172,"-")</f>
        <v>0.64002553625032521</v>
      </c>
      <c r="P172" s="29">
        <f>IFERROR(K172/F172,"-")</f>
        <v>1.1550336216664709</v>
      </c>
      <c r="Q172" s="29">
        <f>IFERROR(L172/G172,"-")</f>
        <v>0.89187258526120083</v>
      </c>
      <c r="R172" s="57" t="str">
        <f>IFERROR(VLOOKUP(B172,Bookings!D:F,3,FALSE),"-")</f>
        <v>ST</v>
      </c>
      <c r="S172" s="57" t="str">
        <f>VLOOKUP(B172,Quotas!A:C,3,FALSE)</f>
        <v>ST</v>
      </c>
    </row>
    <row r="173" spans="1:19" x14ac:dyDescent="0.25">
      <c r="A173" s="26" t="str">
        <f>VLOOKUP(B173,Quotas!A:B,2,FALSE)</f>
        <v>Manager 13</v>
      </c>
      <c r="B173" s="26" t="s">
        <v>51</v>
      </c>
      <c r="C173" s="28">
        <f>SUMIF(Quotas!A:A,Summary!B173,Quotas!D:D)</f>
        <v>281284</v>
      </c>
      <c r="D173" s="28">
        <f>SUMIF(Quotas!A:A,Summary!B173,Quotas!E:E)</f>
        <v>418233</v>
      </c>
      <c r="E173" s="28">
        <f>SUMIF(Quotas!A:A,Summary!B173,Quotas!F:F)</f>
        <v>313103</v>
      </c>
      <c r="F173" s="28">
        <f>SUMIF(Quotas!A:A,Summary!B173,Quotas!G:G)</f>
        <v>403696</v>
      </c>
      <c r="G173" s="59">
        <f>SUM(C173:F173)</f>
        <v>1416316</v>
      </c>
      <c r="H173" s="28">
        <f>SUMIFS(Bookings!G:G,Bookings!D:D,Summary!B173,Bookings!E:E,Summary!$H$40)</f>
        <v>196056.52000000002</v>
      </c>
      <c r="I173" s="28">
        <f>SUMIFS(Bookings!G:G,Bookings!D:D,Summary!B173,Bookings!E:E,Summary!$I$40)</f>
        <v>311150.29999999993</v>
      </c>
      <c r="J173" s="28">
        <f>SUMIFS(Bookings!G:G,Bookings!D:D,Summary!B173,Bookings!E:E,Summary!$J$40)</f>
        <v>276596.31</v>
      </c>
      <c r="K173" s="28">
        <f>SUMIFS(Bookings!G:G,Bookings!D:D,Summary!B173,Bookings!E:E,Summary!$K$40)</f>
        <v>454761.69000000006</v>
      </c>
      <c r="L173" s="28">
        <f>SUM(H173:K173)</f>
        <v>1238564.8199999998</v>
      </c>
      <c r="M173" s="29">
        <f>IFERROR(H173/C173,"-")</f>
        <v>0.69700558865772677</v>
      </c>
      <c r="N173" s="29">
        <f>IFERROR(I173/D173,"-")</f>
        <v>0.7439640104917592</v>
      </c>
      <c r="O173" s="29">
        <f>IFERROR(J173/E173,"-")</f>
        <v>0.88340357645886491</v>
      </c>
      <c r="P173" s="29">
        <f>IFERROR(K173/F173,"-")</f>
        <v>1.126495407435298</v>
      </c>
      <c r="Q173" s="29">
        <f>IFERROR(L173/G173,"-")</f>
        <v>0.87449751326681324</v>
      </c>
      <c r="R173" s="57" t="str">
        <f>IFERROR(VLOOKUP(B173,Bookings!D:F,3,FALSE),"-")</f>
        <v>ST</v>
      </c>
      <c r="S173" s="57" t="str">
        <f>VLOOKUP(B173,Quotas!A:C,3,FALSE)</f>
        <v>ST</v>
      </c>
    </row>
    <row r="174" spans="1:19" x14ac:dyDescent="0.25">
      <c r="A174" s="26" t="str">
        <f>VLOOKUP(B174,Quotas!A:B,2,FALSE)</f>
        <v>Manager 13</v>
      </c>
      <c r="B174" s="26" t="s">
        <v>52</v>
      </c>
      <c r="C174" s="28">
        <f>SUMIF(Quotas!A:A,Summary!B174,Quotas!D:D)</f>
        <v>28153</v>
      </c>
      <c r="D174" s="28">
        <f>SUMIF(Quotas!A:A,Summary!B174,Quotas!E:E)</f>
        <v>272813</v>
      </c>
      <c r="E174" s="28">
        <f>SUMIF(Quotas!A:A,Summary!B174,Quotas!F:F)</f>
        <v>302541</v>
      </c>
      <c r="F174" s="28">
        <f>SUMIF(Quotas!A:A,Summary!B174,Quotas!G:G)</f>
        <v>210356</v>
      </c>
      <c r="G174" s="59">
        <f>SUM(C174:F174)</f>
        <v>813863</v>
      </c>
      <c r="H174" s="28">
        <f>SUMIFS(Bookings!G:G,Bookings!D:D,Summary!B174,Bookings!E:E,Summary!$H$40)</f>
        <v>113924.04</v>
      </c>
      <c r="I174" s="28">
        <f>SUMIFS(Bookings!G:G,Bookings!D:D,Summary!B174,Bookings!E:E,Summary!$I$40)</f>
        <v>204899.38999999998</v>
      </c>
      <c r="J174" s="28">
        <f>SUMIFS(Bookings!G:G,Bookings!D:D,Summary!B174,Bookings!E:E,Summary!$J$40)</f>
        <v>434859.7</v>
      </c>
      <c r="K174" s="28">
        <f>SUMIFS(Bookings!G:G,Bookings!D:D,Summary!B174,Bookings!E:E,Summary!$K$40)</f>
        <v>301359.51</v>
      </c>
      <c r="L174" s="28">
        <f>SUM(H174:K174)</f>
        <v>1055042.6400000001</v>
      </c>
      <c r="M174" s="29">
        <f>IFERROR(H174/C174,"-")</f>
        <v>4.0466039143252939</v>
      </c>
      <c r="N174" s="29">
        <f>IFERROR(I174/D174,"-")</f>
        <v>0.75106167961204184</v>
      </c>
      <c r="O174" s="29">
        <f>IFERROR(J174/E174,"-")</f>
        <v>1.4373579118202162</v>
      </c>
      <c r="P174" s="29">
        <f>IFERROR(K174/F174,"-")</f>
        <v>1.4326166593774363</v>
      </c>
      <c r="Q174" s="29">
        <f>IFERROR(L174/G174,"-")</f>
        <v>1.2963393593270613</v>
      </c>
      <c r="R174" s="57" t="str">
        <f>IFERROR(VLOOKUP(B174,Bookings!D:F,3,FALSE),"-")</f>
        <v>ST</v>
      </c>
      <c r="S174" s="57" t="str">
        <f>VLOOKUP(B174,Quotas!A:C,3,FALSE)</f>
        <v>ST</v>
      </c>
    </row>
    <row r="175" spans="1:19" x14ac:dyDescent="0.25">
      <c r="A175" s="26" t="str">
        <f>VLOOKUP(B175,Quotas!A:B,2,FALSE)</f>
        <v>Manager 13</v>
      </c>
      <c r="B175" s="26" t="s">
        <v>53</v>
      </c>
      <c r="C175" s="28">
        <f>SUMIF(Quotas!A:A,Summary!B175,Quotas!D:D)</f>
        <v>0</v>
      </c>
      <c r="D175" s="28">
        <f>SUMIF(Quotas!A:A,Summary!B175,Quotas!E:E)</f>
        <v>0</v>
      </c>
      <c r="E175" s="28">
        <f>SUMIF(Quotas!A:A,Summary!B175,Quotas!F:F)</f>
        <v>17288</v>
      </c>
      <c r="F175" s="28">
        <f>SUMIF(Quotas!A:A,Summary!B175,Quotas!G:G)</f>
        <v>189592</v>
      </c>
      <c r="G175" s="59">
        <f>SUM(C175:F175)</f>
        <v>206880</v>
      </c>
      <c r="H175" s="28">
        <f>SUMIFS(Bookings!G:G,Bookings!D:D,Summary!B175,Bookings!E:E,Summary!$H$40)</f>
        <v>0</v>
      </c>
      <c r="I175" s="28">
        <f>SUMIFS(Bookings!G:G,Bookings!D:D,Summary!B175,Bookings!E:E,Summary!$I$40)</f>
        <v>0</v>
      </c>
      <c r="J175" s="28">
        <f>SUMIFS(Bookings!G:G,Bookings!D:D,Summary!B175,Bookings!E:E,Summary!$J$40)</f>
        <v>11816.42</v>
      </c>
      <c r="K175" s="28">
        <f>SUMIFS(Bookings!G:G,Bookings!D:D,Summary!B175,Bookings!E:E,Summary!$K$40)</f>
        <v>186516.26</v>
      </c>
      <c r="L175" s="28">
        <f>SUM(H175:K175)</f>
        <v>198332.68000000002</v>
      </c>
      <c r="M175" s="29" t="str">
        <f>IFERROR(H175/C175,"-")</f>
        <v>-</v>
      </c>
      <c r="N175" s="29" t="str">
        <f>IFERROR(I175/D175,"-")</f>
        <v>-</v>
      </c>
      <c r="O175" s="29">
        <f>IFERROR(J175/E175,"-")</f>
        <v>0.68350416473854703</v>
      </c>
      <c r="P175" s="29">
        <f>IFERROR(K175/F175,"-")</f>
        <v>0.98377705810371752</v>
      </c>
      <c r="Q175" s="29">
        <f>IFERROR(L175/G175,"-")</f>
        <v>0.95868464810518184</v>
      </c>
      <c r="R175" s="57" t="str">
        <f>IFERROR(VLOOKUP(B175,Bookings!D:F,3,FALSE),"-")</f>
        <v>ST</v>
      </c>
      <c r="S175" s="57" t="str">
        <f>VLOOKUP(B175,Quotas!A:C,3,FALSE)</f>
        <v>ST</v>
      </c>
    </row>
    <row r="176" spans="1:19" x14ac:dyDescent="0.25">
      <c r="A176" s="26" t="str">
        <f>VLOOKUP(B176,Quotas!A:B,2,FALSE)</f>
        <v>Manager 13</v>
      </c>
      <c r="B176" s="26" t="s">
        <v>54</v>
      </c>
      <c r="C176" s="28">
        <f>SUMIF(Quotas!A:A,Summary!B176,Quotas!D:D)</f>
        <v>0</v>
      </c>
      <c r="D176" s="28">
        <f>SUMIF(Quotas!A:A,Summary!B176,Quotas!E:E)</f>
        <v>0</v>
      </c>
      <c r="E176" s="28">
        <f>SUMIF(Quotas!A:A,Summary!B176,Quotas!F:F)</f>
        <v>210845</v>
      </c>
      <c r="F176" s="28">
        <f>SUMIF(Quotas!A:A,Summary!B176,Quotas!G:G)</f>
        <v>139671.57307499999</v>
      </c>
      <c r="G176" s="59">
        <f>SUM(C176:F176)</f>
        <v>350516.57307499996</v>
      </c>
      <c r="H176" s="28">
        <f>SUMIFS(Bookings!G:G,Bookings!D:D,Summary!B176,Bookings!E:E,Summary!$H$40)</f>
        <v>0</v>
      </c>
      <c r="I176" s="28">
        <f>SUMIFS(Bookings!G:G,Bookings!D:D,Summary!B176,Bookings!E:E,Summary!$I$40)</f>
        <v>0</v>
      </c>
      <c r="J176" s="28">
        <f>SUMIFS(Bookings!G:G,Bookings!D:D,Summary!B176,Bookings!E:E,Summary!$J$40)</f>
        <v>169587.21</v>
      </c>
      <c r="K176" s="28">
        <f>SUMIFS(Bookings!G:G,Bookings!D:D,Summary!B176,Bookings!E:E,Summary!$K$40)</f>
        <v>181768.06</v>
      </c>
      <c r="L176" s="28">
        <f>SUM(H176:K176)</f>
        <v>351355.27</v>
      </c>
      <c r="M176" s="29" t="str">
        <f>IFERROR(H176/C176,"-")</f>
        <v>-</v>
      </c>
      <c r="N176" s="29" t="str">
        <f>IFERROR(I176/D176,"-")</f>
        <v>-</v>
      </c>
      <c r="O176" s="29">
        <f>IFERROR(J176/E176,"-")</f>
        <v>0.80432170551827165</v>
      </c>
      <c r="P176" s="29">
        <f>IFERROR(K176/F176,"-")</f>
        <v>1.3013962397516299</v>
      </c>
      <c r="Q176" s="29">
        <f>IFERROR(L176/G176,"-")</f>
        <v>1.0023927454204016</v>
      </c>
      <c r="R176" s="57" t="str">
        <f>IFERROR(VLOOKUP(B176,Bookings!D:F,3,FALSE),"-")</f>
        <v>ST</v>
      </c>
      <c r="S176" s="57" t="str">
        <f>VLOOKUP(B176,Quotas!A:C,3,FALSE)</f>
        <v>ST</v>
      </c>
    </row>
    <row r="177" spans="1:19" x14ac:dyDescent="0.25">
      <c r="A177" s="26" t="str">
        <f>VLOOKUP(B177,Quotas!A:B,2,FALSE)</f>
        <v>Manager 13</v>
      </c>
      <c r="B177" s="26" t="s">
        <v>55</v>
      </c>
      <c r="C177" s="28">
        <f>SUMIF(Quotas!A:A,Summary!B177,Quotas!D:D)</f>
        <v>0</v>
      </c>
      <c r="D177" s="28">
        <f>SUMIF(Quotas!A:A,Summary!B177,Quotas!E:E)</f>
        <v>0</v>
      </c>
      <c r="E177" s="28">
        <f>SUMIF(Quotas!A:A,Summary!B177,Quotas!F:F)</f>
        <v>127224</v>
      </c>
      <c r="F177" s="28">
        <f>SUMIF(Quotas!A:A,Summary!B177,Quotas!G:G)</f>
        <v>50957</v>
      </c>
      <c r="G177" s="59">
        <f>SUM(C177:F177)</f>
        <v>178181</v>
      </c>
      <c r="H177" s="28">
        <f>SUMIFS(Bookings!G:G,Bookings!D:D,Summary!B177,Bookings!E:E,Summary!$H$40)</f>
        <v>0</v>
      </c>
      <c r="I177" s="28">
        <f>SUMIFS(Bookings!G:G,Bookings!D:D,Summary!B177,Bookings!E:E,Summary!$I$40)</f>
        <v>0</v>
      </c>
      <c r="J177" s="28">
        <f>SUMIFS(Bookings!G:G,Bookings!D:D,Summary!B177,Bookings!E:E,Summary!$J$40)</f>
        <v>116602.82999999999</v>
      </c>
      <c r="K177" s="28">
        <f>SUMIFS(Bookings!G:G,Bookings!D:D,Summary!B177,Bookings!E:E,Summary!$K$40)</f>
        <v>45904.959999999992</v>
      </c>
      <c r="L177" s="28">
        <f>SUM(H177:K177)</f>
        <v>162507.78999999998</v>
      </c>
      <c r="M177" s="29" t="str">
        <f>IFERROR(H177/C177,"-")</f>
        <v>-</v>
      </c>
      <c r="N177" s="29" t="str">
        <f>IFERROR(I177/D177,"-")</f>
        <v>-</v>
      </c>
      <c r="O177" s="29">
        <f>IFERROR(J177/E177,"-")</f>
        <v>0.91651598754951891</v>
      </c>
      <c r="P177" s="29">
        <f>IFERROR(K177/F177,"-")</f>
        <v>0.90085680083207398</v>
      </c>
      <c r="Q177" s="29">
        <f>IFERROR(L177/G177,"-")</f>
        <v>0.91203770323435152</v>
      </c>
      <c r="R177" s="57" t="str">
        <f>IFERROR(VLOOKUP(B177,Bookings!D:F,3,FALSE),"-")</f>
        <v>ST</v>
      </c>
      <c r="S177" s="57" t="str">
        <f>VLOOKUP(B177,Quotas!A:C,3,FALSE)</f>
        <v>ST</v>
      </c>
    </row>
    <row r="178" spans="1:19" x14ac:dyDescent="0.25">
      <c r="A178" s="26" t="str">
        <f>VLOOKUP(B178,Quotas!A:B,2,FALSE)</f>
        <v>Manager 13</v>
      </c>
      <c r="B178" s="26" t="s">
        <v>56</v>
      </c>
      <c r="C178" s="28">
        <f>SUMIF(Quotas!A:A,Summary!B178,Quotas!D:D)</f>
        <v>0</v>
      </c>
      <c r="D178" s="28">
        <f>SUMIF(Quotas!A:A,Summary!B178,Quotas!E:E)</f>
        <v>0</v>
      </c>
      <c r="E178" s="28">
        <f>SUMIF(Quotas!A:A,Summary!B178,Quotas!F:F)</f>
        <v>0</v>
      </c>
      <c r="F178" s="28">
        <f>SUMIF(Quotas!A:A,Summary!B178,Quotas!G:G)</f>
        <v>0</v>
      </c>
      <c r="G178" s="59">
        <f>SUM(C178:F178)</f>
        <v>0</v>
      </c>
      <c r="H178" s="28">
        <f>SUMIFS(Bookings!G:G,Bookings!D:D,Summary!B178,Bookings!E:E,Summary!$H$40)</f>
        <v>0</v>
      </c>
      <c r="I178" s="28">
        <f>SUMIFS(Bookings!G:G,Bookings!D:D,Summary!B178,Bookings!E:E,Summary!$I$40)</f>
        <v>0</v>
      </c>
      <c r="J178" s="28">
        <f>SUMIFS(Bookings!G:G,Bookings!D:D,Summary!B178,Bookings!E:E,Summary!$J$40)</f>
        <v>0</v>
      </c>
      <c r="K178" s="28">
        <f>SUMIFS(Bookings!G:G,Bookings!D:D,Summary!B178,Bookings!E:E,Summary!$K$40)</f>
        <v>0</v>
      </c>
      <c r="L178" s="28">
        <f>SUM(H178:K178)</f>
        <v>0</v>
      </c>
      <c r="M178" s="29" t="str">
        <f>IFERROR(H178/C178,"-")</f>
        <v>-</v>
      </c>
      <c r="N178" s="29" t="str">
        <f>IFERROR(I178/D178,"-")</f>
        <v>-</v>
      </c>
      <c r="O178" s="29" t="str">
        <f>IFERROR(J178/E178,"-")</f>
        <v>-</v>
      </c>
      <c r="P178" s="29" t="str">
        <f>IFERROR(K178/F178,"-")</f>
        <v>-</v>
      </c>
      <c r="Q178" s="29" t="str">
        <f>IFERROR(L178/G178,"-")</f>
        <v>-</v>
      </c>
      <c r="R178" s="57" t="str">
        <f>IFERROR(VLOOKUP(B178,Bookings!D:F,3,FALSE),"-")</f>
        <v>-</v>
      </c>
      <c r="S178" s="57" t="str">
        <f>VLOOKUP(B178,Quotas!A:C,3,FALSE)</f>
        <v>ST</v>
      </c>
    </row>
    <row r="179" spans="1:19" x14ac:dyDescent="0.25">
      <c r="A179" s="26" t="str">
        <f>VLOOKUP(B179,Quotas!A:B,2,FALSE)</f>
        <v>Manager 12</v>
      </c>
      <c r="B179" s="26" t="s">
        <v>73</v>
      </c>
      <c r="C179" s="28">
        <f>SUMIF(Quotas!A:A,Summary!B179,Quotas!D:D)</f>
        <v>55250</v>
      </c>
      <c r="D179" s="28">
        <f>SUMIF(Quotas!A:A,Summary!B179,Quotas!E:E)</f>
        <v>138125</v>
      </c>
      <c r="E179" s="28">
        <f>SUMIF(Quotas!A:A,Summary!B179,Quotas!F:F)</f>
        <v>138125</v>
      </c>
      <c r="F179" s="28">
        <f>SUMIF(Quotas!A:A,Summary!B179,Quotas!G:G)</f>
        <v>165750</v>
      </c>
      <c r="G179" s="59">
        <f>SUM(C179:F179)</f>
        <v>497250</v>
      </c>
      <c r="H179" s="28">
        <f>SUMIFS(Bookings!G:G,Bookings!D:D,Summary!B179,Bookings!E:E,Summary!$H$40)</f>
        <v>0</v>
      </c>
      <c r="I179" s="28">
        <f>SUMIFS(Bookings!G:G,Bookings!D:D,Summary!B179,Bookings!E:E,Summary!$I$40)</f>
        <v>67570.34</v>
      </c>
      <c r="J179" s="28">
        <f>SUMIFS(Bookings!G:G,Bookings!D:D,Summary!B179,Bookings!E:E,Summary!$J$40)</f>
        <v>88012.74</v>
      </c>
      <c r="K179" s="28">
        <f>SUMIFS(Bookings!G:G,Bookings!D:D,Summary!B179,Bookings!E:E,Summary!$K$40)</f>
        <v>154329.5</v>
      </c>
      <c r="L179" s="28">
        <f>SUM(H179:K179)</f>
        <v>309912.58</v>
      </c>
      <c r="M179" s="29">
        <f>IFERROR(H179/C179,"-")</f>
        <v>0</v>
      </c>
      <c r="N179" s="29">
        <f>IFERROR(I179/D179,"-")</f>
        <v>0.48919703167420814</v>
      </c>
      <c r="O179" s="29">
        <f>IFERROR(J179/E179,"-")</f>
        <v>0.63719630769230773</v>
      </c>
      <c r="P179" s="29">
        <f>IFERROR(K179/F179,"-")</f>
        <v>0.93109803921568624</v>
      </c>
      <c r="Q179" s="29">
        <f>IFERROR(L179/G179,"-")</f>
        <v>0.62325305178481649</v>
      </c>
      <c r="R179" s="57" t="str">
        <f>IFERROR(VLOOKUP(B179,Bookings!D:F,3,FALSE),"-")</f>
        <v>ST</v>
      </c>
      <c r="S179" s="57" t="str">
        <f>VLOOKUP(B179,Quotas!A:C,3,FALSE)</f>
        <v>ST</v>
      </c>
    </row>
    <row r="180" spans="1:19" x14ac:dyDescent="0.25">
      <c r="A180" s="26" t="str">
        <f>VLOOKUP(B180,Quotas!A:B,2,FALSE)</f>
        <v>Manager 12</v>
      </c>
      <c r="B180" s="26" t="s">
        <v>79</v>
      </c>
      <c r="C180" s="28">
        <f>SUMIF(Quotas!A:A,Summary!B180,Quotas!D:D)</f>
        <v>97410</v>
      </c>
      <c r="D180" s="28">
        <f>SUMIF(Quotas!A:A,Summary!B180,Quotas!E:E)</f>
        <v>289998</v>
      </c>
      <c r="E180" s="28">
        <f>SUMIF(Quotas!A:A,Summary!B180,Quotas!F:F)</f>
        <v>288519</v>
      </c>
      <c r="F180" s="28">
        <f>SUMIF(Quotas!A:A,Summary!B180,Quotas!G:G)</f>
        <v>295997</v>
      </c>
      <c r="G180" s="59">
        <f>SUM(C180:F180)</f>
        <v>971924</v>
      </c>
      <c r="H180" s="28">
        <f>SUMIFS(Bookings!G:G,Bookings!D:D,Summary!B180,Bookings!E:E,Summary!$H$40)</f>
        <v>80315.7</v>
      </c>
      <c r="I180" s="28">
        <f>SUMIFS(Bookings!G:G,Bookings!D:D,Summary!B180,Bookings!E:E,Summary!$I$40)</f>
        <v>294485.81000000006</v>
      </c>
      <c r="J180" s="28">
        <f>SUMIFS(Bookings!G:G,Bookings!D:D,Summary!B180,Bookings!E:E,Summary!$J$40)</f>
        <v>343192.61000000004</v>
      </c>
      <c r="K180" s="28">
        <f>SUMIFS(Bookings!G:G,Bookings!D:D,Summary!B180,Bookings!E:E,Summary!$K$40)</f>
        <v>628672.01</v>
      </c>
      <c r="L180" s="28">
        <f>SUM(H180:K180)</f>
        <v>1346666.1300000001</v>
      </c>
      <c r="M180" s="29">
        <f>IFERROR(H180/C180,"-")</f>
        <v>0.82451185709886043</v>
      </c>
      <c r="N180" s="29">
        <f>IFERROR(I180/D180,"-")</f>
        <v>1.0154753136228527</v>
      </c>
      <c r="O180" s="29">
        <f>IFERROR(J180/E180,"-")</f>
        <v>1.1894974334445914</v>
      </c>
      <c r="P180" s="29">
        <f>IFERROR(K180/F180,"-")</f>
        <v>2.1239134518255254</v>
      </c>
      <c r="Q180" s="29">
        <f>IFERROR(L180/G180,"-")</f>
        <v>1.3855673180207506</v>
      </c>
      <c r="R180" s="57" t="str">
        <f>IFERROR(VLOOKUP(B180,Bookings!D:F,3,FALSE),"-")</f>
        <v>ST</v>
      </c>
      <c r="S180" s="57" t="str">
        <f>VLOOKUP(B180,Quotas!A:C,3,FALSE)</f>
        <v>ST</v>
      </c>
    </row>
    <row r="181" spans="1:19" x14ac:dyDescent="0.25">
      <c r="A181" s="26" t="str">
        <f>VLOOKUP(B181,Quotas!A:B,2,FALSE)</f>
        <v>Manager 12</v>
      </c>
      <c r="B181" s="26" t="s">
        <v>80</v>
      </c>
      <c r="C181" s="28">
        <f>SUMIF(Quotas!A:A,Summary!B181,Quotas!D:D)</f>
        <v>0</v>
      </c>
      <c r="D181" s="28">
        <f>SUMIF(Quotas!A:A,Summary!B181,Quotas!E:E)</f>
        <v>0</v>
      </c>
      <c r="E181" s="28">
        <f>SUMIF(Quotas!A:A,Summary!B181,Quotas!F:F)</f>
        <v>0</v>
      </c>
      <c r="F181" s="28">
        <f>SUMIF(Quotas!A:A,Summary!B181,Quotas!G:G)</f>
        <v>28600</v>
      </c>
      <c r="G181" s="59">
        <f>SUM(C181:F181)</f>
        <v>28600</v>
      </c>
      <c r="H181" s="28">
        <f>SUMIFS(Bookings!G:G,Bookings!D:D,Summary!B181,Bookings!E:E,Summary!$H$40)</f>
        <v>0</v>
      </c>
      <c r="I181" s="28">
        <f>SUMIFS(Bookings!G:G,Bookings!D:D,Summary!B181,Bookings!E:E,Summary!$I$40)</f>
        <v>0</v>
      </c>
      <c r="J181" s="28">
        <f>SUMIFS(Bookings!G:G,Bookings!D:D,Summary!B181,Bookings!E:E,Summary!$J$40)</f>
        <v>0</v>
      </c>
      <c r="K181" s="28">
        <f>SUMIFS(Bookings!G:G,Bookings!D:D,Summary!B181,Bookings!E:E,Summary!$K$40)</f>
        <v>43616.78</v>
      </c>
      <c r="L181" s="28">
        <f>SUM(H181:K181)</f>
        <v>43616.78</v>
      </c>
      <c r="M181" s="29" t="str">
        <f>IFERROR(H181/C181,"-")</f>
        <v>-</v>
      </c>
      <c r="N181" s="29" t="str">
        <f>IFERROR(I181/D181,"-")</f>
        <v>-</v>
      </c>
      <c r="O181" s="29" t="str">
        <f>IFERROR(J181/E181,"-")</f>
        <v>-</v>
      </c>
      <c r="P181" s="29">
        <f>IFERROR(K181/F181,"-")</f>
        <v>1.5250622377622378</v>
      </c>
      <c r="Q181" s="29">
        <f>IFERROR(L181/G181,"-")</f>
        <v>1.5250622377622378</v>
      </c>
      <c r="R181" s="57" t="str">
        <f>IFERROR(VLOOKUP(B181,Bookings!D:F,3,FALSE),"-")</f>
        <v>ST</v>
      </c>
      <c r="S181" s="57" t="str">
        <f>VLOOKUP(B181,Quotas!A:C,3,FALSE)</f>
        <v>ST</v>
      </c>
    </row>
    <row r="182" spans="1:19" x14ac:dyDescent="0.25">
      <c r="A182" s="26" t="e">
        <f>VLOOKUP(B182,Quotas!A:B,2,FALSE)</f>
        <v>#N/A</v>
      </c>
      <c r="B182" s="26" t="s">
        <v>4340</v>
      </c>
      <c r="C182" s="59">
        <f>SUM(C41:C181)</f>
        <v>10115572.749050001</v>
      </c>
      <c r="D182" s="59">
        <f>SUM(D41:D181)</f>
        <v>16840384.556175001</v>
      </c>
      <c r="E182" s="59">
        <f>SUM(E41:E181)</f>
        <v>17579544</v>
      </c>
      <c r="F182" s="59">
        <f>SUM(F41:F181)</f>
        <v>27057260.760118123</v>
      </c>
      <c r="G182" s="59">
        <f>SUM(G41:G181)</f>
        <v>71592762.065343112</v>
      </c>
      <c r="H182" s="59">
        <f>SUM(H41:H181)</f>
        <v>8756431.2399999984</v>
      </c>
      <c r="I182" s="59">
        <f>SUM(I41:I181)</f>
        <v>15314221.089999998</v>
      </c>
      <c r="J182" s="59">
        <f>SUM(J41:J181)</f>
        <v>15875824.090000005</v>
      </c>
      <c r="K182" s="59">
        <f>SUM(K41:K181)</f>
        <v>24297606.45000001</v>
      </c>
      <c r="L182" s="59">
        <f>SUM(L41:L181)</f>
        <v>64244082.869999997</v>
      </c>
      <c r="M182" s="29">
        <f>IFERROR(H182/C182,"-")</f>
        <v>0.86563869958054074</v>
      </c>
      <c r="N182" s="29">
        <f>IFERROR(I182/D182,"-")</f>
        <v>0.90937478529162252</v>
      </c>
      <c r="O182" s="29">
        <f>IFERROR(J182/E182,"-")</f>
        <v>0.9030850908305702</v>
      </c>
      <c r="P182" s="29">
        <f>IFERROR(K182/F182,"-")</f>
        <v>0.89800688493249881</v>
      </c>
      <c r="Q182" s="29">
        <f>IFERROR(L182/G182,"-")</f>
        <v>0.89735443942453386</v>
      </c>
      <c r="R182" s="57" t="str">
        <f>IFERROR(VLOOKUP(B182,Bookings!D:F,3,FALSE),"-")</f>
        <v>-</v>
      </c>
      <c r="S182" s="57" t="e">
        <f>VLOOKUP(B182,Quotas!A:C,3,FALSE)</f>
        <v>#N/A</v>
      </c>
    </row>
  </sheetData>
  <mergeCells count="17">
    <mergeCell ref="B1:Q1"/>
    <mergeCell ref="C2:F2"/>
    <mergeCell ref="H2:K2"/>
    <mergeCell ref="M2:Q2"/>
    <mergeCell ref="R8:U8"/>
    <mergeCell ref="C39:F39"/>
    <mergeCell ref="H39:K39"/>
    <mergeCell ref="M39:Q39"/>
    <mergeCell ref="B38:Q38"/>
    <mergeCell ref="C8:F8"/>
    <mergeCell ref="H8:K8"/>
    <mergeCell ref="M8:Q8"/>
    <mergeCell ref="B7:Q7"/>
    <mergeCell ref="C18:F18"/>
    <mergeCell ref="H18:K18"/>
    <mergeCell ref="M18:Q18"/>
    <mergeCell ref="B17:Q17"/>
  </mergeCells>
  <conditionalFormatting sqref="M10:Q14 S10:U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R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:S1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Q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Quotas</vt:lpstr>
      <vt:lpstr>Bookings</vt:lpstr>
      <vt:lpstr>Summary</vt:lpstr>
    </vt:vector>
  </TitlesOfParts>
  <Company>LinkedIn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Hatami</dc:creator>
  <cp:lastModifiedBy>Bhanu</cp:lastModifiedBy>
  <cp:lastPrinted>2014-03-25T07:51:13Z</cp:lastPrinted>
  <dcterms:created xsi:type="dcterms:W3CDTF">2014-03-25T07:12:28Z</dcterms:created>
  <dcterms:modified xsi:type="dcterms:W3CDTF">2021-03-05T04:32:21Z</dcterms:modified>
</cp:coreProperties>
</file>