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955" windowHeight="9720" activeTab="1"/>
  </bookViews>
  <sheets>
    <sheet name="prefixes" sheetId="1" r:id="rId1"/>
    <sheet name="classes" sheetId="2" r:id="rId2"/>
    <sheet name="properties" sheetId="3" r:id="rId3"/>
    <sheet name="Catalogue" sheetId="4" r:id="rId4"/>
    <sheet name="Business Rules" sheetId="5" r:id="rId5"/>
  </sheets>
  <definedNames>
    <definedName name="_xlnm._FilterDatabase" localSheetId="2">#REF!</definedName>
  </definedNames>
  <calcPr calcId="145621"/>
</workbook>
</file>

<file path=xl/calcChain.xml><?xml version="1.0" encoding="utf-8"?>
<calcChain xmlns="http://schemas.openxmlformats.org/spreadsheetml/2006/main">
  <c r="H104" i="4" l="1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9" i="4"/>
  <c r="H8" i="4"/>
  <c r="H6" i="4"/>
  <c r="H5" i="4"/>
  <c r="H4" i="4"/>
  <c r="H3" i="4"/>
  <c r="H2" i="4"/>
  <c r="A128" i="3"/>
  <c r="A127" i="3"/>
  <c r="A126" i="3"/>
  <c r="A123" i="3"/>
  <c r="A122" i="3"/>
  <c r="A121" i="3"/>
  <c r="A118" i="3"/>
  <c r="A117" i="3"/>
  <c r="A114" i="3"/>
  <c r="A111" i="3"/>
  <c r="A110" i="3"/>
  <c r="A107" i="3"/>
  <c r="A106" i="3"/>
  <c r="A103" i="3"/>
  <c r="A102" i="3"/>
  <c r="A99" i="3"/>
  <c r="A98" i="3"/>
  <c r="A95" i="3"/>
  <c r="A94" i="3"/>
  <c r="A91" i="3"/>
  <c r="A90" i="3"/>
  <c r="Y87" i="3"/>
  <c r="A87" i="3"/>
  <c r="Y86" i="3"/>
  <c r="A86" i="3"/>
  <c r="Y85" i="3"/>
  <c r="A85" i="3"/>
  <c r="Y84" i="3"/>
  <c r="A84" i="3"/>
  <c r="Y83" i="3"/>
  <c r="A83" i="3"/>
  <c r="Y82" i="3"/>
  <c r="A82" i="3"/>
  <c r="Y80" i="3"/>
  <c r="Y79" i="3"/>
  <c r="A79" i="3"/>
  <c r="Y78" i="3"/>
  <c r="A78" i="3"/>
  <c r="Y77" i="3"/>
  <c r="A77" i="3"/>
  <c r="Y76" i="3"/>
  <c r="A76" i="3"/>
  <c r="Y75" i="3"/>
  <c r="A75" i="3"/>
  <c r="Y73" i="3"/>
  <c r="Y72" i="3"/>
  <c r="A72" i="3"/>
  <c r="Y71" i="3"/>
  <c r="A71" i="3"/>
  <c r="Y70" i="3"/>
  <c r="A70" i="3"/>
  <c r="Y69" i="3"/>
  <c r="A69" i="3"/>
  <c r="Y68" i="3"/>
  <c r="A68" i="3"/>
  <c r="Y67" i="3"/>
  <c r="A67" i="3"/>
  <c r="Y66" i="3"/>
  <c r="A66" i="3"/>
  <c r="Y65" i="3"/>
  <c r="A65" i="3"/>
  <c r="Y64" i="3"/>
  <c r="A64" i="3"/>
  <c r="Y63" i="3"/>
  <c r="A63" i="3"/>
  <c r="Y62" i="3"/>
  <c r="A62" i="3"/>
  <c r="Y61" i="3"/>
  <c r="A61" i="3"/>
  <c r="Y60" i="3"/>
  <c r="A60" i="3"/>
  <c r="Y58" i="3"/>
  <c r="Y57" i="3"/>
  <c r="A57" i="3"/>
  <c r="Y56" i="3"/>
  <c r="A56" i="3"/>
  <c r="Y55" i="3"/>
  <c r="A55" i="3"/>
  <c r="Y54" i="3"/>
  <c r="A54" i="3"/>
  <c r="Y53" i="3"/>
  <c r="A53" i="3"/>
  <c r="Y52" i="3"/>
  <c r="A52" i="3"/>
  <c r="Y51" i="3"/>
  <c r="A51" i="3"/>
  <c r="Y50" i="3"/>
  <c r="A50" i="3"/>
  <c r="Y49" i="3"/>
  <c r="A49" i="3"/>
  <c r="Y48" i="3"/>
  <c r="A48" i="3"/>
  <c r="Y47" i="3"/>
  <c r="A47" i="3"/>
  <c r="Y46" i="3"/>
  <c r="A46" i="3"/>
  <c r="Y44" i="3"/>
  <c r="Y43" i="3"/>
  <c r="A43" i="3"/>
  <c r="Y42" i="3"/>
  <c r="A42" i="3"/>
  <c r="Y41" i="3"/>
  <c r="A41" i="3"/>
  <c r="Y40" i="3"/>
  <c r="A40" i="3"/>
  <c r="Y39" i="3"/>
  <c r="A39" i="3"/>
  <c r="Y38" i="3"/>
  <c r="A38" i="3"/>
  <c r="Y37" i="3"/>
  <c r="A37" i="3"/>
  <c r="Y36" i="3"/>
  <c r="A36" i="3"/>
  <c r="Y35" i="3"/>
  <c r="A35" i="3"/>
  <c r="Y34" i="3"/>
  <c r="A34" i="3"/>
  <c r="Y33" i="3"/>
  <c r="A33" i="3"/>
  <c r="Y32" i="3"/>
  <c r="A32" i="3"/>
  <c r="Y30" i="3"/>
  <c r="Y29" i="3"/>
  <c r="A29" i="3"/>
  <c r="Y28" i="3"/>
  <c r="A28" i="3"/>
  <c r="Y27" i="3"/>
  <c r="A27" i="3"/>
  <c r="Y26" i="3"/>
  <c r="A26" i="3"/>
  <c r="Y25" i="3"/>
  <c r="A25" i="3"/>
  <c r="Y24" i="3"/>
  <c r="A24" i="3"/>
  <c r="Y23" i="3"/>
  <c r="A23" i="3"/>
  <c r="Y22" i="3"/>
  <c r="A22" i="3"/>
  <c r="Y21" i="3"/>
  <c r="A21" i="3"/>
  <c r="Y20" i="3"/>
  <c r="A20" i="3"/>
  <c r="Y19" i="3"/>
  <c r="A19" i="3"/>
  <c r="Y18" i="3"/>
  <c r="A18" i="3"/>
  <c r="A17" i="3"/>
  <c r="Y16" i="3"/>
  <c r="A16" i="3"/>
  <c r="Y15" i="3"/>
  <c r="A15" i="3"/>
  <c r="Y14" i="3"/>
  <c r="A14" i="3"/>
  <c r="Y13" i="3"/>
  <c r="A13" i="3"/>
  <c r="Y12" i="3"/>
  <c r="A12" i="3"/>
  <c r="Y11" i="3"/>
  <c r="A11" i="3"/>
  <c r="Y10" i="3"/>
  <c r="A10" i="3"/>
  <c r="Y9" i="3"/>
  <c r="A9" i="3"/>
  <c r="D11" i="2"/>
  <c r="D10" i="2"/>
  <c r="D9" i="2"/>
</calcChain>
</file>

<file path=xl/sharedStrings.xml><?xml version="1.0" encoding="utf-8"?>
<sst xmlns="http://schemas.openxmlformats.org/spreadsheetml/2006/main" count="1319" uniqueCount="677">
  <si>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</si>
  <si>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</si>
  <si>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</si>
  <si>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</si>
  <si>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</si>
  <si>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</si>
  <si>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</si>
  <si>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dcterms</t>
  </si>
  <si>
    <t>http://purl.org/dc/terms/</t>
  </si>
  <si>
    <t>eli</t>
  </si>
  <si>
    <t>http://data.europa.eu/eli/ontology#</t>
  </si>
  <si>
    <t>eli-dl</t>
  </si>
  <si>
    <t>http://data.europa.eu/eli/eli-draft-legislation-ontology#</t>
  </si>
  <si>
    <t>epvoc</t>
  </si>
  <si>
    <t>https://data.europarl.europa.eu/def/epvoc#</t>
  </si>
  <si>
    <t>euvoc</t>
  </si>
  <si>
    <t>http://publications.europa.eu/ontology/euvoc#</t>
  </si>
  <si>
    <t>foaf</t>
  </si>
  <si>
    <t>http://xmlns.com/foaf/0.1/</t>
  </si>
  <si>
    <t>locn</t>
  </si>
  <si>
    <t>http://www.w3.org/ns/locn#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</si>
  <si>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</si>
  <si>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</si>
  <si>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</si>
  <si>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</si>
  <si>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</si>
  <si>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</si>
  <si>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</si>
  <si>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</si>
  <si>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</si>
  <si>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</si>
  <si>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</si>
  <si>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</si>
  <si>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</si>
  <si>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</si>
  <si>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vann</t>
  </si>
  <si>
    <t>http://purl.org/vocab/vann/</t>
  </si>
  <si>
    <t>xsd</t>
  </si>
  <si>
    <t>http://www.w3.org/2001/XMLSchema#</t>
  </si>
  <si>
    <t>shacl-play</t>
  </si>
  <si>
    <t>https://shacl-play.sparna.fr/ontology#</t>
  </si>
  <si>
    <t>ta</t>
  </si>
  <si>
    <t>https://data.europarl.europa.eu/def/adopted-texts#</t>
  </si>
  <si>
    <t>resource-type</t>
  </si>
  <si>
    <t>http://publications.europa.eu/resource/authority/resource-type/</t>
  </si>
  <si>
    <t>file-type</t>
  </si>
  <si>
    <t>http://publications.europa.eu/resource/authority/file-type/</t>
  </si>
  <si>
    <t>op-aut</t>
  </si>
  <si>
    <t>http://publications.europa.eu/resource/authority/</t>
  </si>
  <si>
    <t>ep-document-types</t>
  </si>
  <si>
    <t>https://data.europarl.europa.eu/def/ep-document-types/</t>
  </si>
  <si>
    <t>ept</t>
  </si>
  <si>
    <t>https://data.europarl.europa.eu/def/</t>
  </si>
  <si>
    <t>ep-activities</t>
  </si>
  <si>
    <t>https://data.europarl.europa.eu/def/ep-activities/</t>
  </si>
  <si>
    <t>Shapes URI</t>
  </si>
  <si>
    <t>rdf:type</t>
  </si>
  <si>
    <t>owl:Ontology</t>
  </si>
  <si>
    <t>This sheet specifies the NodeShape with their targets, that is the sets of entities being validated</t>
  </si>
  <si>
    <t>NodeShape URI</t>
  </si>
  <si>
    <t>Type of Shape (always NodeShape)</t>
  </si>
  <si>
    <t>Textual description of the Shape</t>
  </si>
  <si>
    <t>Target : the target of the shape is either a class (sh:targetClass) or is defined with a SPARQL query (combination of sh:target + sh:select)</t>
  </si>
  <si>
    <t>Example URIs for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</si>
  <si>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</si>
  <si>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</si>
  <si>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</si>
  <si>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</si>
  <si>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Label for the Shape (French)</t>
  </si>
  <si>
    <t>Label for the Shape (English)</t>
  </si>
  <si>
    <t>Order in which Shape shall be printed</t>
  </si>
  <si>
    <t>Questions / Comments</t>
  </si>
  <si>
    <t>URI</t>
  </si>
  <si>
    <t>rdf:type(separator=",")</t>
  </si>
  <si>
    <t>rdfs:comment@en</t>
  </si>
  <si>
    <t>sh:target(id="target")</t>
  </si>
  <si>
    <t>sh:select(subjectColumn="target")</t>
  </si>
  <si>
    <t>sh:targetClass</t>
  </si>
  <si>
    <t>skos:example^^xsd:string</t>
  </si>
  <si>
    <t>sh:nodeKind</t>
  </si>
  <si>
    <t>sh:pattern^^xsd:string</t>
  </si>
  <si>
    <t>sh:closed^^xsd:boolean</t>
  </si>
  <si>
    <t>sh:ignoredProperties</t>
  </si>
  <si>
    <t>rdfs:label@fr</t>
  </si>
  <si>
    <t>rdfs:label@en</t>
  </si>
  <si>
    <t>sh:order^^xsd:integer</t>
  </si>
  <si>
    <t>skos:editorialNote@en</t>
  </si>
  <si>
    <t>owl:versionInfo</t>
  </si>
  <si>
    <t>shacl-play:color</t>
  </si>
  <si>
    <t>Main Shapes that defines the entry point for validation. They define a target.</t>
  </si>
  <si>
    <t>ta:AdoptedText</t>
  </si>
  <si>
    <t>sh:NodeShape</t>
  </si>
  <si>
    <t xml:space="preserve">This node shape represents a subset of eli:Work </t>
  </si>
  <si>
    <t>PREFIX eli: &lt;http://data.europa.eu/eli/ontology#&gt;
SELECT ?this
WHERE {
  ?this eli:work_type &lt;https://data.europarl.europa.eu/def/ep-document-types/TEXT_ADOPTED&gt;.
}</t>
  </si>
  <si>
    <t>https://data.europarl.europa.eu/eli/dl/doc/TA-9-2021-0362</t>
  </si>
  <si>
    <t>sh:IRI</t>
  </si>
  <si>
    <t>"^https://data.europarl.europa.eu/eli/dl/doc/[A-Za-z0-9\-_]+$"</t>
  </si>
  <si>
    <t>true</t>
  </si>
  <si>
    <t>Adopted text</t>
  </si>
  <si>
    <t>2.1.0</t>
  </si>
  <si>
    <t>Orange</t>
  </si>
  <si>
    <t>ta:BudgetEpDraft</t>
  </si>
  <si>
    <t>PREFIX eli: &lt;http://data.europa.eu/eli/ontology#&gt;
SELECT ?this
WHERE {
  ?this eli:work_type &lt;https://data.europarl.europa.eu/def/ep-document-types/BUDGET_EP_DRAFT&gt;.
}</t>
  </si>
  <si>
    <t>Budget EP draft</t>
  </si>
  <si>
    <t>ta:AmendmentBudgetEuDraft</t>
  </si>
  <si>
    <t>PREFIX eli: &lt;http://data.europa.eu/eli/ontology#&gt;
SELECT ?this
WHERE {
  ?this eli:work_type &lt;https://data.europarl.europa.eu/def/ep-document-types/AMENDMENT_BUDGET_EU_DRAFT&gt;.
}</t>
  </si>
  <si>
    <t>Amendment Budget EU draft</t>
  </si>
  <si>
    <t>Other Shapes that correspond to entities described in this dataset. They don’t specify a target – they are referenced from the « entry points » shapes. They reference themselves other entities in the dataset.</t>
  </si>
  <si>
    <t>ta:Corrigendum</t>
  </si>
  <si>
    <t>https://data.europarl.europa.eu/eli/dl/doc/TA-9-2021-0362-COR01</t>
  </si>
  <si>
    <t>Corrigendum to Adopted text</t>
  </si>
  <si>
    <t>1.0</t>
  </si>
  <si>
    <t>ta:Expression</t>
  </si>
  <si>
    <t>This node shape represents a subset of eli:Expression</t>
  </si>
  <si>
    <t>eli:Expression</t>
  </si>
  <si>
    <t>https://data.europarl.europa.eu/eli/dl/doc/TA-9-2021-0362/en</t>
  </si>
  <si>
    <t>"^https://data.europarl.europa.eu/eli/dl/doc/[A-Za-z0-9\-_]+/[a-z][a-z]$"</t>
  </si>
  <si>
    <t>Expression</t>
  </si>
  <si>
    <t>RoyalBlue</t>
  </si>
  <si>
    <t>ta:Manifestation</t>
  </si>
  <si>
    <t>This node shape represents a subset of eli:Manifestation</t>
  </si>
  <si>
    <t>eli:Manifestation</t>
  </si>
  <si>
    <t>https://data.europarl.europa.eu/eli/dl/doc/TA-9-2021-0362/en/pdf</t>
  </si>
  <si>
    <t>"^https://data.europarl.europa.eu/eli/dl/doc/[A-Za-z0-9\-_]+/[a-z][a-z]/.*$"</t>
  </si>
  <si>
    <t>Manifestation</t>
  </si>
  <si>
    <t>SeaGreen</t>
  </si>
  <si>
    <t>Other shapes that correspond to entities not described in this dataset (dump), they are mere references, with only a type and a name. If activated, they are « terminal nodes », with no references to other entities in the dataset.</t>
  </si>
  <si>
    <t>ta:WorkTypeReference</t>
  </si>
  <si>
    <t>This node shape refers to the class eli:WorkType</t>
  </si>
  <si>
    <t>https://data.europarl.europa.eu/def/ep-document-types/TEXT_ADOPTED</t>
  </si>
  <si>
    <t>https://data.europarl.europa.eu/def/ep-document-types/.*$</t>
  </si>
  <si>
    <t>Reference to a Work type</t>
  </si>
  <si>
    <t>DarkGrey</t>
  </si>
  <si>
    <t>ta:LanguageReference</t>
  </si>
  <si>
    <t>This node shape refers to the class dcterms:LinguisticSystem</t>
  </si>
  <si>
    <t>http://publications.europa.eu/resource/authority/language/ENG</t>
  </si>
  <si>
    <t>http://publications.europa.eu/resource/authority/language/.*$</t>
  </si>
  <si>
    <t>Reference to a Language</t>
  </si>
  <si>
    <t>1.1</t>
  </si>
  <si>
    <t>ta:MediaTypeOrExtentReference</t>
  </si>
  <si>
    <t>This node shape refers to the class dcterms:MediaTypeOrExtent</t>
  </si>
  <si>
    <t>http://publications.europa.eu/resource/authority/file-type/PDF</t>
  </si>
  <si>
    <t>http://publications.europa.eu/resource/authority/file-type/.*$</t>
  </si>
  <si>
    <t>Reference to a Media Type or Extent (Format)</t>
  </si>
  <si>
    <t>ta:ConceptReference</t>
  </si>
  <si>
    <t>This node shape refers to the class skos:Concept</t>
  </si>
  <si>
    <t>http://eurovoc.europa.eu/2836</t>
  </si>
  <si>
    <t>http://eurovoc.europa.eu/.*$</t>
  </si>
  <si>
    <t>Reference to a Concept (Eurovoc)</t>
  </si>
  <si>
    <t>ta:ConceptSubjectMatterReference</t>
  </si>
  <si>
    <t>http://publications.europa.eu/resource/authority/subject-matter/MARI</t>
  </si>
  <si>
    <t>http://publications.europa.eu/resource/authority/subject-matter/.*$</t>
  </si>
  <si>
    <t>Reference to a Concept (Subject Matter)</t>
  </si>
  <si>
    <t>ta:ConceptDirectoryCodeReference</t>
  </si>
  <si>
    <t>http://publications.europa.eu/resource/authority/dir-eu-legal-act/062020</t>
  </si>
  <si>
    <t>http://publications.europa.eu/resource/authority/dir-eu-legal-act/.*$</t>
  </si>
  <si>
    <t>Reference to a Concept (Directory Code)</t>
  </si>
  <si>
    <t>ta:OrganizationReference</t>
  </si>
  <si>
    <t>This node shape refers to the class org:Organization</t>
  </si>
  <si>
    <t>https://data.europarl.europa.eu/org/EU_PARLIAMENT</t>
  </si>
  <si>
    <t>"^https://data.europarl.europa.eu/org/.*$"</t>
  </si>
  <si>
    <t>Reference to an Organization</t>
  </si>
  <si>
    <t>ta:ProcessReference</t>
  </si>
  <si>
    <t>This node shape refers to the class eli-dl:Process</t>
  </si>
  <si>
    <t>https://data.europarl.europa.eu/eli/dl/proc/2023-0338</t>
  </si>
  <si>
    <t>"^https://data.europarl.europa.eu/eli/dl/proc/[A-Za-z0-9\-_]+$"</t>
  </si>
  <si>
    <t>Reference to a Process</t>
  </si>
  <si>
    <t>ta:DecisionReference</t>
  </si>
  <si>
    <t>This node shape refers to the class eli-dl:Decision</t>
  </si>
  <si>
    <t>https://data.europarl.europa.eu/eli/dl/event/2023-0079-DEC-DCPL-2023-12-12</t>
  </si>
  <si>
    <t>"^https://data.europarl.europa.eu/eli/dl/event/[A-Za-z0-9\-_]+$"</t>
  </si>
  <si>
    <t>Reference to a Decision</t>
  </si>
  <si>
    <t>ta:PlenarySittingActivityReference</t>
  </si>
  <si>
    <t>This node shape refers to the class eli-dl:Activity</t>
  </si>
  <si>
    <t>https://data.europarl.europa.eu/eli/dl/event/MTG-PL-2024-02-26-PVCRE-ITM-11</t>
  </si>
  <si>
    <t>Reference to an Activity of Plenary Sitting</t>
  </si>
  <si>
    <t>This sheet specifies constraints that are attached to the NodeShapes specified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</si>
  <si>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</si>
  <si>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</si>
  <si>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</si>
  <si>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</si>
  <si>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</si>
  <si>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</si>
  <si>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</si>
  <si>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Type of nodes that the values must have (sh:IRI or sh:Literal)</t>
  </si>
  <si>
    <t>For literal values, the expected datatype of the values</t>
  </si>
  <si>
    <t>Expected shape that the values of the predicate/path must conform to.</t>
  </si>
  <si>
    <t>Expected class (rdf:type) that the values of the predicate/path must have, if only one</t>
  </si>
  <si>
    <t>Possible list of shapes that the values of the predicate/path must conform to, expressed as a Turtle list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</si>
  <si>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</si>
  <si>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</si>
  <si>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</si>
  <si>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</si>
  <si>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</si>
  <si>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</si>
  <si>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</si>
  <si>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JSON key</t>
  </si>
  <si>
    <t>Identifier</t>
  </si>
  <si>
    <t>Version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</si>
  <si>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</si>
  <si>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</si>
  <si>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</si>
  <si>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</si>
  <si>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</si>
  <si>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</si>
  <si>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</si>
  <si>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</si>
  <si>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</si>
  <si>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</si>
  <si>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</si>
  <si>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</si>
  <si>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</si>
  <si>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sh:node</t>
  </si>
  <si>
    <t>sh:class</t>
  </si>
  <si>
    <t>sh:or</t>
  </si>
  <si>
    <t>sh:hasValue</t>
  </si>
  <si>
    <t>sh:in</t>
  </si>
  <si>
    <t>sh:deactivated^^xsd:boolean</t>
  </si>
  <si>
    <t>sh:uniqueLang^^xsd:boolean</t>
  </si>
  <si>
    <t>sh:languageIn</t>
  </si>
  <si>
    <t>sh:qualifiedValueShape</t>
  </si>
  <si>
    <t>sh:qualifiedMinCount^^xsd:integer</t>
  </si>
  <si>
    <t>sh:qualifiedMaxCount^^xsd:integer</t>
  </si>
  <si>
    <t>shacl-play:shortname</t>
  </si>
  <si>
    <t>Properties on ta:AdoptedText</t>
  </si>
  <si>
    <t>type</t>
  </si>
  <si>
    <t>eli:Work</t>
  </si>
  <si>
    <t>dcterms:identifier</t>
  </si>
  <si>
    <t>identifier</t>
  </si>
  <si>
    <t>TA-9-2022-0269</t>
  </si>
  <si>
    <t>sh:Literal</t>
  </si>
  <si>
    <t>xsd:string</t>
  </si>
  <si>
    <t>eli:work_type</t>
  </si>
  <si>
    <t>work type</t>
  </si>
  <si>
    <t>2023-01-18: value based on EP taxonomy, not EU AT
2023-04-12: add sh:pattern, skos:example, sh:deactivated</t>
  </si>
  <si>
    <t>ep-document-types:TEXT_ADOPTED</t>
  </si>
  <si>
    <t>eli:date_document</t>
  </si>
  <si>
    <t>date document</t>
  </si>
  <si>
    <t>2023-04-04: change of sh:datatype from xsd:dateTime to xsd:date</t>
  </si>
  <si>
    <t>xsd:date</t>
  </si>
  <si>
    <t>epvoc:identifierYear</t>
  </si>
  <si>
    <t>identifier year</t>
  </si>
  <si>
    <t>dcterms:title</t>
  </si>
  <si>
    <t>title</t>
  </si>
  <si>
    <t>rdf:langString</t>
  </si>
  <si>
    <t>rdfs:label</t>
  </si>
  <si>
    <t>label</t>
  </si>
  <si>
    <t>2023-04-12: add skos:example</t>
  </si>
  <si>
    <t>T9-0269/2022</t>
  </si>
  <si>
    <t>epvoc:epNumber</t>
  </si>
  <si>
    <t>ep number</t>
  </si>
  <si>
    <t>PE693.594</t>
  </si>
  <si>
    <t>skos:notation</t>
  </si>
  <si>
    <t>notation</t>
  </si>
  <si>
    <t>2023-04-12: add cardinality (new data expected, as the mapping rules were missing); skos:example</t>
  </si>
  <si>
    <t>P9_TA(2022)0269</t>
  </si>
  <si>
    <t>epvoc:publicRegister</t>
  </si>
  <si>
    <t>notation_publicRegister</t>
  </si>
  <si>
    <t>eli-dl:parliamentary_term</t>
  </si>
  <si>
    <t>parliamentary term</t>
  </si>
  <si>
    <t>2023-04-11: remove sh:node; add sh:pattern, skos:example.</t>
  </si>
  <si>
    <t>https://data.europarl.europa.eu/org/ep-9</t>
  </si>
  <si>
    <t>"^https://data.europarl.europa.eu/org/ep-[0-9].*$"</t>
  </si>
  <si>
    <t>eli:is_about</t>
  </si>
  <si>
    <t>is about</t>
  </si>
  <si>
    <t>2023-04-12: update sh:name; add sh:pattern, sh:deactivated, skos:example</t>
  </si>
  <si>
    <t>dcterms:publisher</t>
  </si>
  <si>
    <t>publisher</t>
  </si>
  <si>
    <t>2024-03-01: harmonise value with EPT (previously /org/EP)
2024-01-18: creation of org-ep bid bodies, no more EU AT + sh:deactivated TRUE + add sh:hasValue</t>
  </si>
  <si>
    <t>dcterms:creator</t>
  </si>
  <si>
    <t>creator</t>
  </si>
  <si>
    <t>2024-03-01: harmonise value with EPT (previously /org/EP)
2024-01-18: creation of org-ep bid bodies, no more EU AT + sh:deactivated TRUE + add sh:hasValue
2023-09-10: add cardinality, as it is expected for JLP/DPU-IMMC</t>
  </si>
  <si>
    <t>eli:is_realized_by</t>
  </si>
  <si>
    <t>is realized by</t>
  </si>
  <si>
    <t>epvoc:isAboutSubjectMatter</t>
  </si>
  <si>
    <t>is about subject matter</t>
  </si>
  <si>
    <t>2023-04-02: new</t>
  </si>
  <si>
    <t>epvoc:isAboutDirectoryCode</t>
  </si>
  <si>
    <t>is about directory code</t>
  </si>
  <si>
    <t>eli-dl:adopts</t>
  </si>
  <si>
    <t>adopts</t>
  </si>
  <si>
    <t>2023-04-11: remove sh:node; add pattern, skos:example.</t>
  </si>
  <si>
    <t>https://data.europarl.europa.eu/eli/dl/doc/B-9-2021-0412</t>
  </si>
  <si>
    <t>[sh:inversePath eli:consolidated_by]</t>
  </si>
  <si>
    <t>inverse consolidated by</t>
  </si>
  <si>
    <t>2024-01-18: change json key (using "inverse_")</t>
  </si>
  <si>
    <t>[sh:inversePath eli:corrects]</t>
  </si>
  <si>
    <t>inverse corrects</t>
  </si>
  <si>
    <t>[sh:inversePath eli-dl:created_a_realization_of]</t>
  </si>
  <si>
    <t>inverse created a realization of</t>
  </si>
  <si>
    <t xml:space="preserve">2024-03-16: remove (eli-d:Process) sh:hasValue 
2024-01-18: change json key (using "inverse_")
2023-04-02: new. Relation to a procedure, for now, no reference to an object for this URI. </t>
  </si>
  <si>
    <t>([sh:node ta:ProcessReference] [sh:node ta:PlenarySittingActivityReference])</t>
  </si>
  <si>
    <t>[sh:inversePath eli-dl:decided_on_a_realization_of]</t>
  </si>
  <si>
    <t>inverse decided on a realization of</t>
  </si>
  <si>
    <t>2024-03-16: replace (eli-d:Decision) sh:hasValue by sh:node
2024-01-18: change json key (using "inverse_")
2023-12-07: new</t>
  </si>
  <si>
    <t>Properties on ta:BudgetEpDraft</t>
  </si>
  <si>
    <t>2024-03-01: new</t>
  </si>
  <si>
    <t>ep-document-types:BUDGET_EP_DRAFT</t>
  </si>
  <si>
    <t>epvoc:numbering</t>
  </si>
  <si>
    <t>numbering</t>
  </si>
  <si>
    <t>eli:is_annex_of</t>
  </si>
  <si>
    <t>is annex of</t>
  </si>
  <si>
    <t>2024-03-23: wrong prefix "eli-dl"</t>
  </si>
  <si>
    <t>Properties on ta:AmendmentBudgetEuDraft</t>
  </si>
  <si>
    <t>2024-03-21: PV workflow needs to be implemented yet for this property</t>
  </si>
  <si>
    <t>Properties on ta:Corrigendum</t>
  </si>
  <si>
    <t>https://data.europarl.europa.eu/def/ep-document-types/CORRIGENDUM</t>
  </si>
  <si>
    <t>ep-document-types:CORRIGENDUM</t>
  </si>
  <si>
    <t>Missing data in XSLT, to add</t>
  </si>
  <si>
    <t>2023-04-11: remove sh:node; add sh:pattern, skos:example</t>
  </si>
  <si>
    <t>2024-03-01: harmonise value with EPT (previously /org/EP)
2024-01-18: creation of org-ep bid bodies, no more EU AT + cardinality 1,1 instead of 0,1 + sh:deactivated TRUE + add sh:hasValue</t>
  </si>
  <si>
    <t>2024-03-01: harmonise value with EPT (previously /org/EP)
2024-01-18: new, it was in ETL mapping, but not here (check data though)</t>
  </si>
  <si>
    <t>eli:consolidated_by</t>
  </si>
  <si>
    <t>consolidated by</t>
  </si>
  <si>
    <t>eli:corrects</t>
  </si>
  <si>
    <t>corrects</t>
  </si>
  <si>
    <t>Properties on ta:Expression</t>
  </si>
  <si>
    <t>eli:title</t>
  </si>
  <si>
    <t>eli:title_alternative</t>
  </si>
  <si>
    <t>alternative title</t>
  </si>
  <si>
    <t>eli:is_embodied_by</t>
  </si>
  <si>
    <t>is embodied by</t>
  </si>
  <si>
    <t>eli:language</t>
  </si>
  <si>
    <t>language</t>
  </si>
  <si>
    <t>2023-04-12: add sh:pattern, skos:example, sh:deactivated</t>
  </si>
  <si>
    <t>Properties on ta:Manifestation</t>
  </si>
  <si>
    <t>dcterms:issued</t>
  </si>
  <si>
    <t>issued</t>
  </si>
  <si>
    <t>xsd:dateTime</t>
  </si>
  <si>
    <t>eli:is_exemplified_by</t>
  </si>
  <si>
    <t>is exemplified by</t>
  </si>
  <si>
    <t>2023-04-12: add pattern example</t>
  </si>
  <si>
    <t>https://data.europarl.europa.eu/distribution/reds_iPlTa_Itm/TA-9-2022-0269/TA-9-2022-0269-FNL_fr.pdf"</t>
  </si>
  <si>
    <t>"^https://data.europarl.europa.eu/distribution/.*$"</t>
  </si>
  <si>
    <t>epvoc:byteSize</t>
  </si>
  <si>
    <t>byte size</t>
  </si>
  <si>
    <t>xsd:long</t>
  </si>
  <si>
    <t>dcterms:format</t>
  </si>
  <si>
    <t>format</t>
  </si>
  <si>
    <t>Remark: XML format is expected only for TEXT_ADOPTED, not CORRIGENDUM.</t>
  </si>
  <si>
    <t>2023-04-12: remove sh:node; add sh:pattern, skos:example, sh:in, sh:deactivated</t>
  </si>
  <si>
    <t>( file-type:PDF
 file-type:XML
 file-type:DOCX
 file-type:DOC)</t>
  </si>
  <si>
    <t>eli:media_type</t>
  </si>
  <si>
    <t>media type</t>
  </si>
  <si>
    <t>https://www.iana.org/assignments/media-types/application/pdf</t>
  </si>
  <si>
    <t>https://www.iana.org/assignments/media-types/.*$</t>
  </si>
  <si>
    <t>Properties on ta:WorkTypeReference</t>
  </si>
  <si>
    <t>eli:WorkType</t>
  </si>
  <si>
    <t>skos:inScheme</t>
  </si>
  <si>
    <t>Is in scheme</t>
  </si>
  <si>
    <t>2024-01-18: do not use op-aut:resource-type anymore
2023-04-12: new</t>
  </si>
  <si>
    <t>ept:ep-document-types</t>
  </si>
  <si>
    <t>Properties on ta:LanguageReference</t>
  </si>
  <si>
    <t>dcterms:LinguisticSystem</t>
  </si>
  <si>
    <t>2023-04-12: new</t>
  </si>
  <si>
    <t>op-aut:language</t>
  </si>
  <si>
    <t>Properties on ta:MediaTypeOrExtentReference</t>
  </si>
  <si>
    <t>dcterms:MediaTypeOrExtent</t>
  </si>
  <si>
    <t>op-aut:format</t>
  </si>
  <si>
    <t>Properties on ta:ConceptReference</t>
  </si>
  <si>
    <t>skos:Concept</t>
  </si>
  <si>
    <t>http://eurovoc.europa.eu</t>
  </si>
  <si>
    <t>Properties on ta:ConceptSubjectMatterReference</t>
  </si>
  <si>
    <t>op-aut:subject-matter</t>
  </si>
  <si>
    <t>Properties on ta:ConceptDirectoryCodeReference</t>
  </si>
  <si>
    <t>op-aut:dir-eu-legal-act</t>
  </si>
  <si>
    <t>Properties on ta:OrganizationReference</t>
  </si>
  <si>
    <t>org:Organization</t>
  </si>
  <si>
    <t>Properties on ta:ProcessReference</t>
  </si>
  <si>
    <t>eli-dl:Process</t>
  </si>
  <si>
    <t>eli-dl:created_a_realization_of</t>
  </si>
  <si>
    <t>created a realization of</t>
  </si>
  <si>
    <t>Properties on ta:DecisionReference</t>
  </si>
  <si>
    <t>eli-dl:Decision</t>
  </si>
  <si>
    <t>eli-dl:had_activity_type</t>
  </si>
  <si>
    <t>had activity type</t>
  </si>
  <si>
    <t>2024-03-17: new, in the next release to add list of values for doc purpose</t>
  </si>
  <si>
    <t>eli-dl:decided_a_realization_of</t>
  </si>
  <si>
    <t>decided on a realization of</t>
  </si>
  <si>
    <t>Properties on ta:PlenarySittingActivityReference</t>
  </si>
  <si>
    <t>eli-dl:Activity</t>
  </si>
  <si>
    <t>datatype</t>
  </si>
  <si>
    <t>Language List</t>
  </si>
  <si>
    <t>Color PlantUml</t>
  </si>
  <si>
    <t>owl:rational</t>
  </si>
  <si>
    <r>
      <t>("bg" "es" "cs" "da" "de" "et" "el" "en" "fr" "ga" "hr" "it" "lv" "lt" "hu" "mt" "nl" "pl" "pt" "ro" "sk" "sl" "fi" "sv"</t>
    </r>
    <r>
      <rPr>
        <sz val="10"/>
        <rFont val="Arial"/>
      </rPr>
      <t>)</t>
    </r>
  </si>
  <si>
    <t>AliceBlue</t>
  </si>
  <si>
    <t>owl:real</t>
  </si>
  <si>
    <r>
      <t xml:space="preserve">("bg" "es" "cs" "da" "de" "et" "el" "en" "fr" "ga" "hr" "it" "lv" "lt" "hu" "mt" "nl" "pl" "pt" "ro" "sk" "sl" "fi" "sv" </t>
    </r>
    <r>
      <rPr>
        <sz val="10"/>
        <color indexed="2"/>
        <rFont val="Arial"/>
      </rPr>
      <t>"eu" "sq" "ca" "tr" "lb" "is" "rm" "mk" "sr" "no" "uk" "bs" "gl" "fo" "be" "ru" "sh" "hsb"</t>
    </r>
    <r>
      <rPr>
        <sz val="10"/>
        <rFont val="Arial"/>
      </rPr>
      <t>)</t>
    </r>
  </si>
  <si>
    <t>AntiqueWhite</t>
  </si>
  <si>
    <t>rdf:PlainLiteral</t>
  </si>
  <si>
    <t>Aqua</t>
  </si>
  <si>
    <t>rdf:XMLLiteral</t>
  </si>
  <si>
    <t>Aquamarine</t>
  </si>
  <si>
    <t>rdfs:Literal</t>
  </si>
  <si>
    <t>Azure</t>
  </si>
  <si>
    <t>xsd:anyURI</t>
  </si>
  <si>
    <t>Beige</t>
  </si>
  <si>
    <t>title_dcterms</t>
  </si>
  <si>
    <t>xsd:base64Binary</t>
  </si>
  <si>
    <t>Bisque</t>
  </si>
  <si>
    <t>xsd:boolean</t>
  </si>
  <si>
    <t>Black</t>
  </si>
  <si>
    <t>xsd:byte</t>
  </si>
  <si>
    <t>BlanchedAlmond</t>
  </si>
  <si>
    <t>Blue</t>
  </si>
  <si>
    <t>xsd:dateTimeStamp</t>
  </si>
  <si>
    <t>BlueViolet</t>
  </si>
  <si>
    <t>Brown</t>
  </si>
  <si>
    <t>xsd:decimal</t>
  </si>
  <si>
    <t>BurlyWood</t>
  </si>
  <si>
    <t>epvoc:itemNumberBegin</t>
  </si>
  <si>
    <t>xsd:double</t>
  </si>
  <si>
    <t>CadetBlue</t>
  </si>
  <si>
    <t>epvoc:itemNumberEnd</t>
  </si>
  <si>
    <t>xsd:float</t>
  </si>
  <si>
    <t>Chartreuse</t>
  </si>
  <si>
    <t>epvoc:workHadParticipation</t>
  </si>
  <si>
    <t>xsd:hexBinary</t>
  </si>
  <si>
    <t>Chocolate</t>
  </si>
  <si>
    <t>epvoc:epNumberVersion</t>
  </si>
  <si>
    <t>xsd:int</t>
  </si>
  <si>
    <t>Coral</t>
  </si>
  <si>
    <t>eli-dl:foresees_change_of</t>
  </si>
  <si>
    <t>xsd:integer</t>
  </si>
  <si>
    <t>CornflowerBlue</t>
  </si>
  <si>
    <t>xsd:language</t>
  </si>
  <si>
    <t>Cornsilk</t>
  </si>
  <si>
    <t>Crimson</t>
  </si>
  <si>
    <t>eli-dl:answers_to</t>
  </si>
  <si>
    <t>xsd:Name</t>
  </si>
  <si>
    <t>Cyan</t>
  </si>
  <si>
    <t>eli:based_on</t>
  </si>
  <si>
    <t>xsd:NCName</t>
  </si>
  <si>
    <t>DarkBlue</t>
  </si>
  <si>
    <t>dcterms:contributor</t>
  </si>
  <si>
    <t>xsd:negativeInteger</t>
  </si>
  <si>
    <t>DarkCyan</t>
  </si>
  <si>
    <t>xsd:NMTOKEN</t>
  </si>
  <si>
    <t>DarkGoldenRod</t>
  </si>
  <si>
    <t>epvoc:versiontype</t>
  </si>
  <si>
    <t>xsd:nonNegativeInteger</t>
  </si>
  <si>
    <t>DarkGray</t>
  </si>
  <si>
    <t>epvoc:originalLanguage</t>
  </si>
  <si>
    <t>xsd:nonPositiveInteger</t>
  </si>
  <si>
    <t>DarkGreen</t>
  </si>
  <si>
    <t>xsd:normalizedString</t>
  </si>
  <si>
    <t>xsd:positiveInteger</t>
  </si>
  <si>
    <t>DarkKhaki</t>
  </si>
  <si>
    <t>xsd:short</t>
  </si>
  <si>
    <t>DarkMagenta</t>
  </si>
  <si>
    <t>DarkOliveGreen</t>
  </si>
  <si>
    <t>xsd:token</t>
  </si>
  <si>
    <t>DarkOrchid</t>
  </si>
  <si>
    <t>xsd:unsignedByte</t>
  </si>
  <si>
    <t>DarkRed</t>
  </si>
  <si>
    <t>epvoc:expressionContent</t>
  </si>
  <si>
    <t>xsd:unsignedInt</t>
  </si>
  <si>
    <t>DarkSalmon</t>
  </si>
  <si>
    <t>eli:has_member</t>
  </si>
  <si>
    <t>xsd:unsignedLong</t>
  </si>
  <si>
    <t>DarkSeaGreen</t>
  </si>
  <si>
    <t>dcat:hasCurrentVersion</t>
  </si>
  <si>
    <t>xsd:unsignedShort</t>
  </si>
  <si>
    <t>DarkSlateBlue</t>
  </si>
  <si>
    <t>eli:number</t>
  </si>
  <si>
    <t>DarkSlateGray</t>
  </si>
  <si>
    <t>eli:is_part_of</t>
  </si>
  <si>
    <t>DarkSlateGrey</t>
  </si>
  <si>
    <t>eli:type_subdivision</t>
  </si>
  <si>
    <t>epvoc:periclesId</t>
  </si>
  <si>
    <t>DarkTurquoise</t>
  </si>
  <si>
    <t>eli:refers_to</t>
  </si>
  <si>
    <t>epvoc:dlvId</t>
  </si>
  <si>
    <t>DarkViolet</t>
  </si>
  <si>
    <t>eli-dl:activity_id</t>
  </si>
  <si>
    <t>epvoc:votingId</t>
  </si>
  <si>
    <t>Darkorange</t>
  </si>
  <si>
    <t>epvoc:agendaPoint</t>
  </si>
  <si>
    <t>DeepPink</t>
  </si>
  <si>
    <t>eli-dl:activity_date</t>
  </si>
  <si>
    <t>epvoc:agendaId</t>
  </si>
  <si>
    <t>DeepSkyBlue</t>
  </si>
  <si>
    <t>eli-dl:activity_start_date</t>
  </si>
  <si>
    <t>epvoc:speechId</t>
  </si>
  <si>
    <t>DimGray</t>
  </si>
  <si>
    <t>eli-dl:activity_end_date</t>
  </si>
  <si>
    <t>DimGrey</t>
  </si>
  <si>
    <t>eli-dl:activity_label</t>
  </si>
  <si>
    <t>DodgerBlue</t>
  </si>
  <si>
    <t>epvoc:structuredLabel</t>
  </si>
  <si>
    <t>FireBrick</t>
  </si>
  <si>
    <t>epvoc:headingLabel</t>
  </si>
  <si>
    <t>FloralWhite</t>
  </si>
  <si>
    <t>epvoc:agendaLabel</t>
  </si>
  <si>
    <t>ForestGreen</t>
  </si>
  <si>
    <t>epvoc:hasRoom</t>
  </si>
  <si>
    <t>Fuchsia</t>
  </si>
  <si>
    <t>vcard:hasLocality</t>
  </si>
  <si>
    <t>Gainsboro</t>
  </si>
  <si>
    <t>eli-dl:activity_order</t>
  </si>
  <si>
    <t>GhostWhite</t>
  </si>
  <si>
    <t>epvoc:referenceText</t>
  </si>
  <si>
    <t>Gold</t>
  </si>
  <si>
    <t>eli-dl:documented_by_a_realization_of</t>
  </si>
  <si>
    <t>GoldenRod</t>
  </si>
  <si>
    <t>eli-dl:recorded_in_a_realization_of</t>
  </si>
  <si>
    <t>Gray</t>
  </si>
  <si>
    <t>eli-dl:based_on_a_realization_of</t>
  </si>
  <si>
    <t>Green</t>
  </si>
  <si>
    <t>GreenYellow</t>
  </si>
  <si>
    <t>eli-dl:executed</t>
  </si>
  <si>
    <t>Grey</t>
  </si>
  <si>
    <t>eli-dl:consists_of</t>
  </si>
  <si>
    <t>HoneyDew</t>
  </si>
  <si>
    <t>eli-dl:was_motivated_by</t>
  </si>
  <si>
    <t>HotPink</t>
  </si>
  <si>
    <t>epvoc:scheduledIn</t>
  </si>
  <si>
    <t>IndianRed</t>
  </si>
  <si>
    <t>eli-dl:number_of_attendees</t>
  </si>
  <si>
    <t>Indigo</t>
  </si>
  <si>
    <t>eli-dl:had_participant_person</t>
  </si>
  <si>
    <t>Ivory</t>
  </si>
  <si>
    <t>eli-dl:had_excused_person</t>
  </si>
  <si>
    <t>Khaki</t>
  </si>
  <si>
    <t>rdfs:comment</t>
  </si>
  <si>
    <t>Lavender</t>
  </si>
  <si>
    <t>eli-dl:had_responsible_organization</t>
  </si>
  <si>
    <t>LavenderBlush</t>
  </si>
  <si>
    <t>eli-dl:responsible_organization_label</t>
  </si>
  <si>
    <t>LawnGreen</t>
  </si>
  <si>
    <t>epvoc:hadResponsibleOrganization</t>
  </si>
  <si>
    <t>LemonChiffon</t>
  </si>
  <si>
    <t>eli-dl:decision_method</t>
  </si>
  <si>
    <t>LightBlue</t>
  </si>
  <si>
    <t>eli-dl:had_decision_outcome</t>
  </si>
  <si>
    <t>LightCoral</t>
  </si>
  <si>
    <t>epvoc:decisionAboutId</t>
  </si>
  <si>
    <t>LightCyan</t>
  </si>
  <si>
    <t>skos:note</t>
  </si>
  <si>
    <t>LightGoldenRodYellow</t>
  </si>
  <si>
    <t>eli-dl:decided_on_a_part_of_a_realization_of</t>
  </si>
  <si>
    <t>LightGray</t>
  </si>
  <si>
    <t>eli-dl:decided_on_a_realization_of</t>
  </si>
  <si>
    <t>LightGreen</t>
  </si>
  <si>
    <t>eli-dl:number_of_votes_favor</t>
  </si>
  <si>
    <t>LightGrey</t>
  </si>
  <si>
    <t>eli-dl:number_of_votes_against</t>
  </si>
  <si>
    <t>LightPink</t>
  </si>
  <si>
    <t>eli-dl:number_of_votes_abstention</t>
  </si>
  <si>
    <t>LightSalmon</t>
  </si>
  <si>
    <t>eli-dl:had_voter_favor</t>
  </si>
  <si>
    <t>LightSeaGreen</t>
  </si>
  <si>
    <t>eli-dl:had_voter_against</t>
  </si>
  <si>
    <t>LightSkyBlue</t>
  </si>
  <si>
    <t>eli-dl:had_voter_abstention</t>
  </si>
  <si>
    <t>LightSlateGray</t>
  </si>
  <si>
    <t>eli-dl:had_voter_intended_favor</t>
  </si>
  <si>
    <t>LightSlateGrey</t>
  </si>
  <si>
    <t>eli-dl:had_voter_intended_against</t>
  </si>
  <si>
    <t>LightSteelBlue</t>
  </si>
  <si>
    <t>eli-dl:had_voter_intended_abstention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</si>
  <si>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</si>
  <si>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</si>
  <si>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</si>
  <si>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</si>
  <si>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</si>
  <si>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</si>
  <si>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</si>
  <si>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</si>
  <si>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</si>
  <si>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</si>
  <si>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eli-dl:had_participant_organization</t>
  </si>
  <si>
    <t>MediumSeaGreen</t>
  </si>
  <si>
    <t>eli-dl:participation_role</t>
  </si>
  <si>
    <t>MediumSlateBlue</t>
  </si>
  <si>
    <t>eli-dl:participation_in_name_of</t>
  </si>
  <si>
    <t>MediumSpringGreen</t>
  </si>
  <si>
    <t>euvoc:officeAddress</t>
  </si>
  <si>
    <t>MediumTurquoise</t>
  </si>
  <si>
    <t>epvoc:hasSite</t>
  </si>
  <si>
    <t>MediumVioletRed</t>
  </si>
  <si>
    <t>eli-dl:process_id</t>
  </si>
  <si>
    <t>MidnightBlue</t>
  </si>
  <si>
    <t>eli-dl:process_type</t>
  </si>
  <si>
    <t>MintCream</t>
  </si>
  <si>
    <t>eli-dl:process_title</t>
  </si>
  <si>
    <t>MistyRose</t>
  </si>
  <si>
    <t>eli-dl:current_stage</t>
  </si>
  <si>
    <t>Moccasin</t>
  </si>
  <si>
    <t>eli-dl:involved_work</t>
  </si>
  <si>
    <t>NavajoWhite</t>
  </si>
  <si>
    <t>eli-dl:forms_part_of</t>
  </si>
  <si>
    <t>Navy</t>
  </si>
  <si>
    <t>eli:is_derivative_of</t>
  </si>
  <si>
    <t>OldLace</t>
  </si>
  <si>
    <t>eli-dl:occured_at_stage</t>
  </si>
  <si>
    <t>Olive</t>
  </si>
  <si>
    <t>inverse_consolidated_by</t>
  </si>
  <si>
    <t>OliveDrab</t>
  </si>
  <si>
    <t>inverse_corrects</t>
  </si>
  <si>
    <t>inverse_created_a_realization_of</t>
  </si>
  <si>
    <t>OrangeRed</t>
  </si>
  <si>
    <t>inverse_decided_on_a_realization_of</t>
  </si>
  <si>
    <t>Orchid</t>
  </si>
  <si>
    <t>[sh:inversePath eli-dl:foresees_change_of]</t>
  </si>
  <si>
    <t>inverse_foresees_change_of</t>
  </si>
  <si>
    <t>PaleGoldenRod</t>
  </si>
  <si>
    <t>[sh:inversePath eli-dl:adopts]</t>
  </si>
  <si>
    <t>inverse_adopts</t>
  </si>
  <si>
    <t>PaleGreen</t>
  </si>
  <si>
    <t>[sh:inversePath eli-dl:consists_of]</t>
  </si>
  <si>
    <t>inverse_consists_of</t>
  </si>
  <si>
    <t>PaleTurquoise</t>
  </si>
  <si>
    <t>[sh:inversePath epvoc:scheduledIn]</t>
  </si>
  <si>
    <t>inverse_scheduledIn</t>
  </si>
  <si>
    <t>PaleVioletRed</t>
  </si>
  <si>
    <t>[sh:inversePath eli-dl:answers_to]</t>
  </si>
  <si>
    <t>inverse_answers_to</t>
  </si>
  <si>
    <t>PapayaWhip</t>
  </si>
  <si>
    <t>[sh:inversePath eli:is_annex_of]</t>
  </si>
  <si>
    <t>inverse_is_annex_of</t>
  </si>
  <si>
    <t>PeachPuff</t>
  </si>
  <si>
    <t>[sh:inversePath eli-dl:based_on_a_realization_of]</t>
  </si>
  <si>
    <t>inverse_based_on_a_realization_of</t>
  </si>
  <si>
    <t>Peru</t>
  </si>
  <si>
    <t>[sh:inversePath eli:is_derivative_of]</t>
  </si>
  <si>
    <t>inverse_is_derivative_of</t>
  </si>
  <si>
    <t>Pink</t>
  </si>
  <si>
    <t>[sh:inversePath eli-dl:documented_by_a_realization_of]</t>
  </si>
  <si>
    <t>inverse_documented_by_a_realization_of</t>
  </si>
  <si>
    <t>Plum</t>
  </si>
  <si>
    <t>[sh:inversePath eli:is_part_of]</t>
  </si>
  <si>
    <t>inverse_is_part_of</t>
  </si>
  <si>
    <t>PowderBlue</t>
  </si>
  <si>
    <t>[sh:inversePath eli-dl:recorded_in_a_realization_of]</t>
  </si>
  <si>
    <t>inverse_recorded_in_a_realization_of</t>
  </si>
  <si>
    <t>Purple</t>
  </si>
  <si>
    <t>[sh:inversePath eli:refers_to]</t>
  </si>
  <si>
    <t>inverse_refers_to</t>
  </si>
  <si>
    <t>Red</t>
  </si>
  <si>
    <t>[sh:inversePath eli-dl:executed]</t>
  </si>
  <si>
    <t>inverse_executed</t>
  </si>
  <si>
    <t>RosyBrown</t>
  </si>
  <si>
    <t>[sh:inversePath eli-dl:involved_work]</t>
  </si>
  <si>
    <t>inverse_involved_work</t>
  </si>
  <si>
    <t>[sh:inversePath eli-dl:decided_on_a_part_of_a_realization_of]</t>
  </si>
  <si>
    <t>inverse_decided_on_a_part_of_a_realization_of</t>
  </si>
  <si>
    <t>SaddleBrown</t>
  </si>
  <si>
    <t>Salmon</t>
  </si>
  <si>
    <t>SandyBrown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</si>
  <si>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</si>
  <si>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</si>
  <si>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</si>
  <si>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</si>
  <si>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</si>
  <si>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</si>
  <si>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</si>
  <si>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</si>
  <si>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</si>
  <si>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</si>
  <si>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</si>
  <si>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</si>
  <si>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</si>
  <si>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</si>
  <si>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</si>
  <si>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</si>
  <si>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</si>
  <si>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</si>
  <si>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</si>
  <si>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</si>
  <si>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</si>
  <si>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^sh:sparql(separator=",")</t>
  </si>
  <si>
    <t>sh:message</t>
  </si>
  <si>
    <t>sh:select</t>
  </si>
  <si>
    <t>ta:BusinessRule_1</t>
  </si>
  <si>
    <t>sh:SPARQLConstraint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</si>
</sst>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\-??\ _€_-;_-@_-"/>
    <numFmt numFmtId="165" formatCode="#"/>
  </numFmts>
  <fonts count="46" x14ac:knownFonts="1">
    <font>
      <sz val="10"/>
      <color theme="1"/>
      <name val="Arial"/>
    </font>
    <font>
      <sz val="11"/>
      <color indexed="64"/>
      <name val="Calibri"/>
    </font>
    <font>
      <sz val="10"/>
      <color indexed="65"/>
      <name val="Arial"/>
    </font>
    <font>
      <b/>
      <sz val="10"/>
      <color indexed="64"/>
      <name val="Arial"/>
    </font>
    <font>
      <sz val="10"/>
      <color rgb="FFCC0000"/>
      <name val="Arial"/>
    </font>
    <font>
      <sz val="10"/>
      <name val="Arial"/>
    </font>
    <font>
      <b/>
      <sz val="10"/>
      <color indexed="65"/>
      <name val="Arial"/>
    </font>
    <font>
      <i/>
      <sz val="10"/>
      <color indexed="23"/>
      <name val="Arial"/>
    </font>
    <font>
      <sz val="10"/>
      <color rgb="FF006600"/>
      <name val="Arial"/>
    </font>
    <font>
      <b/>
      <sz val="24"/>
      <color indexed="64"/>
      <name val="Arial"/>
    </font>
    <font>
      <sz val="18"/>
      <color indexed="64"/>
      <name val="Arial"/>
    </font>
    <font>
      <sz val="12"/>
      <color indexed="64"/>
      <name val="Arial"/>
    </font>
    <font>
      <u/>
      <sz val="10"/>
      <color indexed="4"/>
      <name val="Arial"/>
    </font>
    <font>
      <u/>
      <sz val="10"/>
      <color rgb="FF0000EE"/>
      <name val="Arial"/>
    </font>
    <font>
      <sz val="10"/>
      <color rgb="FF996600"/>
      <name val="Arial"/>
    </font>
    <font>
      <sz val="11"/>
      <color rgb="FF9C5700"/>
      <name val="Calibri"/>
    </font>
    <font>
      <sz val="11"/>
      <color indexed="64"/>
      <name val="Arial"/>
    </font>
    <font>
      <sz val="10"/>
      <color indexed="64"/>
      <name val="Arial"/>
    </font>
    <font>
      <sz val="10"/>
      <color indexed="63"/>
      <name val="Arial"/>
    </font>
    <font>
      <b/>
      <i/>
      <u/>
      <sz val="10"/>
      <color indexed="64"/>
      <name val="Arial"/>
    </font>
    <font>
      <sz val="18"/>
      <color rgb="FF1F497D"/>
      <name val="Cambria"/>
    </font>
    <font>
      <sz val="18"/>
      <color rgb="FF44546A"/>
      <name val="Calibri Light"/>
    </font>
    <font>
      <b/>
      <sz val="10"/>
      <name val="Arial"/>
    </font>
    <font>
      <sz val="10"/>
      <color indexed="4"/>
      <name val="Arial"/>
    </font>
    <font>
      <i/>
      <sz val="10"/>
      <name val="Arial"/>
    </font>
    <font>
      <b/>
      <sz val="12"/>
      <name val="Arial"/>
    </font>
    <font>
      <strike/>
      <sz val="10"/>
      <color theme="1"/>
      <name val="Arial"/>
    </font>
    <font>
      <strike/>
      <u/>
      <sz val="10"/>
      <color indexed="4"/>
      <name val="Arial"/>
    </font>
    <font>
      <sz val="9"/>
      <name val="Arial"/>
    </font>
    <font>
      <sz val="10"/>
      <color indexed="2"/>
      <name val="Arial"/>
    </font>
    <font>
      <b/>
      <sz val="9"/>
      <name val="Arial"/>
    </font>
    <font>
      <strike/>
      <sz val="11"/>
      <color indexed="64"/>
      <name val="Calibri"/>
    </font>
    <font>
      <strike/>
      <sz val="9"/>
      <color indexed="2"/>
      <name val="Arial"/>
    </font>
    <font>
      <strike/>
      <sz val="10"/>
      <color indexed="64"/>
      <name val="Arial"/>
    </font>
    <font>
      <strike/>
      <sz val="9"/>
      <name val="Arial"/>
    </font>
    <font>
      <b/>
      <strike/>
      <sz val="10"/>
      <color indexed="64"/>
      <name val="Arial"/>
    </font>
    <font>
      <strike/>
      <sz val="9"/>
      <color indexed="64"/>
      <name val="Arial"/>
    </font>
    <font>
      <sz val="9"/>
      <color indexed="64"/>
      <name val="Arial"/>
    </font>
    <font>
      <strike/>
      <sz val="8"/>
      <color indexed="64"/>
      <name val="Arial"/>
    </font>
    <font>
      <strike/>
      <sz val="10"/>
      <color indexed="2"/>
      <name val="Arial"/>
    </font>
    <font>
      <strike/>
      <sz val="10"/>
      <name val="Arial"/>
    </font>
    <font>
      <b/>
      <sz val="10"/>
      <color indexed="2"/>
      <name val="Calibri Light"/>
    </font>
    <font>
      <b/>
      <strike/>
      <sz val="12"/>
      <name val="Arial"/>
    </font>
    <font>
      <b/>
      <strike/>
      <sz val="9"/>
      <name val="Arial"/>
    </font>
    <font>
      <sz val="10"/>
      <color theme="1"/>
      <name val="Arial"/>
      <family val="2"/>
    </font>
    <font>
      <u/>
      <sz val="10"/>
      <color indexed="4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FD7D7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104724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7D1D5"/>
      </patternFill>
    </fill>
    <fill>
      <patternFill patternType="solid">
        <fgColor indexed="26"/>
        <bgColor rgb="FFFFF2CC"/>
      </patternFill>
    </fill>
    <fill>
      <patternFill patternType="solid">
        <fgColor rgb="FFCC0000"/>
        <bgColor rgb="FFC063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0"/>
        <bgColor rgb="FFFFD966"/>
      </patternFill>
    </fill>
    <fill>
      <patternFill patternType="solid">
        <fgColor rgb="FFDCE6F2"/>
        <bgColor rgb="FFDBEEF4"/>
      </patternFill>
    </fill>
    <fill>
      <patternFill patternType="solid">
        <fgColor rgb="FFFFD7D7"/>
        <bgColor rgb="FFF7D1D5"/>
      </patternFill>
    </fill>
    <fill>
      <patternFill patternType="solid">
        <fgColor rgb="FFEBF1DE"/>
        <bgColor rgb="FFEEEEEE"/>
      </patternFill>
    </fill>
    <fill>
      <patternFill patternType="solid">
        <fgColor rgb="FF729FCF"/>
        <bgColor rgb="FF8FAADC"/>
      </patternFill>
    </fill>
    <fill>
      <patternFill patternType="solid">
        <fgColor rgb="FFD4EA6B"/>
        <bgColor rgb="FFC3D69B"/>
      </patternFill>
    </fill>
    <fill>
      <patternFill patternType="solid">
        <fgColor rgb="FFAFD095"/>
        <bgColor rgb="FFA9D18E"/>
      </patternFill>
    </fill>
    <fill>
      <patternFill patternType="solid">
        <fgColor rgb="FFAFD095"/>
        <bgColor rgb="FFC3D69B"/>
      </patternFill>
    </fill>
    <fill>
      <patternFill patternType="solid">
        <fgColor rgb="FFEEEEEE"/>
        <bgColor rgb="FFEDEDED"/>
      </patternFill>
    </fill>
    <fill>
      <patternFill patternType="solid">
        <fgColor indexed="5"/>
        <bgColor indexed="5"/>
      </patternFill>
    </fill>
    <fill>
      <patternFill patternType="solid">
        <fgColor theme="5" tint="0.79998168889431442"/>
        <bgColor rgb="FFFFD7D7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rgb="FFFFD7D7"/>
      </patternFill>
    </fill>
    <fill>
      <patternFill patternType="solid">
        <fgColor rgb="FFC06300"/>
        <bgColor rgb="FFD9969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62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2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4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6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8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0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3" borderId="0" applyBorder="0" applyProtection="0"/>
    <xf numFmtId="0" fontId="1" fillId="12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4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6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9" borderId="0" applyBorder="0" applyProtection="0"/>
    <xf numFmtId="0" fontId="1" fillId="18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1" borderId="0" applyBorder="0" applyProtection="0"/>
    <xf numFmtId="0" fontId="1" fillId="20" borderId="0" applyBorder="0" applyProtection="0"/>
    <xf numFmtId="0" fontId="1" fillId="22" borderId="0" applyBorder="0" applyProtection="0"/>
    <xf numFmtId="0" fontId="1" fillId="22" borderId="0" applyBorder="0" applyProtection="0"/>
    <xf numFmtId="0" fontId="1" fillId="23" borderId="0" applyBorder="0" applyProtection="0"/>
    <xf numFmtId="0" fontId="1" fillId="22" borderId="0" applyBorder="0" applyProtection="0"/>
    <xf numFmtId="0" fontId="1" fillId="24" borderId="0" applyBorder="0" applyProtection="0"/>
    <xf numFmtId="0" fontId="1" fillId="24" borderId="0" applyBorder="0" applyProtection="0"/>
    <xf numFmtId="0" fontId="1" fillId="25" borderId="0" applyBorder="0" applyProtection="0"/>
    <xf numFmtId="0" fontId="1" fillId="24" borderId="0" applyBorder="0" applyProtection="0"/>
    <xf numFmtId="0" fontId="1" fillId="26" borderId="0" applyBorder="0" applyProtection="0"/>
    <xf numFmtId="0" fontId="1" fillId="26" borderId="0" applyBorder="0" applyProtection="0"/>
    <xf numFmtId="0" fontId="1" fillId="26" borderId="0" applyBorder="0" applyProtection="0"/>
    <xf numFmtId="0" fontId="1" fillId="27" borderId="0" applyBorder="0" applyProtection="0"/>
    <xf numFmtId="0" fontId="1" fillId="26" borderId="0" applyBorder="0" applyProtection="0"/>
    <xf numFmtId="0" fontId="1" fillId="26" borderId="0" applyBorder="0" applyProtection="0"/>
    <xf numFmtId="0" fontId="1" fillId="27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9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9" borderId="0" applyBorder="0" applyProtection="0"/>
    <xf numFmtId="0" fontId="1" fillId="30" borderId="0" applyBorder="0" applyProtection="0"/>
    <xf numFmtId="0" fontId="1" fillId="30" borderId="0" applyBorder="0" applyProtection="0"/>
    <xf numFmtId="0" fontId="1" fillId="30" borderId="0" applyBorder="0" applyProtection="0"/>
    <xf numFmtId="0" fontId="1" fillId="31" borderId="0" applyBorder="0" applyProtection="0"/>
    <xf numFmtId="0" fontId="1" fillId="30" borderId="0" applyBorder="0" applyProtection="0"/>
    <xf numFmtId="0" fontId="1" fillId="30" borderId="0" applyBorder="0" applyProtection="0"/>
    <xf numFmtId="0" fontId="1" fillId="31" borderId="0" applyBorder="0" applyProtection="0"/>
    <xf numFmtId="0" fontId="1" fillId="32" borderId="0" applyBorder="0" applyProtection="0"/>
    <xf numFmtId="0" fontId="1" fillId="32" borderId="0" applyBorder="0" applyProtection="0"/>
    <xf numFmtId="0" fontId="1" fillId="32" borderId="0" applyBorder="0" applyProtection="0"/>
    <xf numFmtId="0" fontId="1" fillId="33" borderId="0" applyBorder="0" applyProtection="0"/>
    <xf numFmtId="0" fontId="1" fillId="32" borderId="0" applyBorder="0" applyProtection="0"/>
    <xf numFmtId="0" fontId="1" fillId="32" borderId="0" applyBorder="0" applyProtection="0"/>
    <xf numFmtId="0" fontId="1" fillId="33" borderId="0" applyBorder="0" applyProtection="0"/>
    <xf numFmtId="0" fontId="1" fillId="34" borderId="0" applyBorder="0" applyProtection="0"/>
    <xf numFmtId="0" fontId="1" fillId="34" borderId="0" applyBorder="0" applyProtection="0"/>
    <xf numFmtId="0" fontId="1" fillId="34" borderId="0" applyBorder="0" applyProtection="0"/>
    <xf numFmtId="0" fontId="1" fillId="35" borderId="0" applyBorder="0" applyProtection="0"/>
    <xf numFmtId="0" fontId="1" fillId="34" borderId="0" applyBorder="0" applyProtection="0"/>
    <xf numFmtId="0" fontId="1" fillId="34" borderId="0" applyBorder="0" applyProtection="0"/>
    <xf numFmtId="0" fontId="1" fillId="35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7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7" borderId="0" applyBorder="0" applyProtection="0"/>
    <xf numFmtId="0" fontId="2" fillId="38" borderId="0"/>
    <xf numFmtId="0" fontId="2" fillId="39" borderId="0"/>
    <xf numFmtId="0" fontId="3" fillId="40" borderId="0"/>
    <xf numFmtId="0" fontId="3" fillId="0" borderId="0"/>
    <xf numFmtId="0" fontId="4" fillId="41" borderId="0"/>
    <xf numFmtId="0" fontId="5" fillId="42" borderId="1" applyProtection="0"/>
    <xf numFmtId="0" fontId="5" fillId="42" borderId="1" applyProtection="0"/>
    <xf numFmtId="0" fontId="5" fillId="42" borderId="1" applyProtection="0"/>
    <xf numFmtId="0" fontId="5" fillId="42" borderId="1" applyProtection="0"/>
    <xf numFmtId="0" fontId="5" fillId="42" borderId="1" applyProtection="0"/>
    <xf numFmtId="0" fontId="5" fillId="42" borderId="1" applyProtection="0"/>
    <xf numFmtId="0" fontId="5" fillId="42" borderId="1" applyProtection="0"/>
    <xf numFmtId="0" fontId="6" fillId="43" borderId="0"/>
    <xf numFmtId="0" fontId="7" fillId="0" borderId="0"/>
    <xf numFmtId="0" fontId="8" fillId="44" borderId="0"/>
    <xf numFmtId="0" fontId="9" fillId="0" borderId="0"/>
    <xf numFmtId="0" fontId="10" fillId="0" borderId="0"/>
    <xf numFmtId="0" fontId="11" fillId="0" borderId="0"/>
    <xf numFmtId="0" fontId="12" fillId="0" borderId="0" applyBorder="0" applyProtection="0"/>
    <xf numFmtId="0" fontId="13" fillId="0" borderId="0"/>
    <xf numFmtId="0" fontId="12" fillId="0" borderId="0" applyBorder="0" applyProtection="0"/>
    <xf numFmtId="0" fontId="12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2" borderId="2"/>
    <xf numFmtId="0" fontId="19" fillId="0" borderId="0"/>
    <xf numFmtId="0" fontId="16" fillId="0" borderId="0"/>
    <xf numFmtId="0" fontId="16" fillId="0" borderId="0"/>
    <xf numFmtId="0" fontId="20" fillId="0" borderId="0" applyBorder="0" applyProtection="0"/>
    <xf numFmtId="0" fontId="20" fillId="0" borderId="0" applyBorder="0" applyProtection="0"/>
    <xf numFmtId="0" fontId="21" fillId="0" borderId="0" applyBorder="0" applyProtection="0"/>
    <xf numFmtId="0" fontId="4" fillId="0" borderId="0"/>
  </cellStyleXfs>
  <cellXfs count="213">
    <xf numFmtId="0" fontId="0" fillId="0" borderId="0" xfId="0"/>
    <xf numFmtId="0" fontId="3" fillId="0" borderId="0" xfId="0" applyFont="1"/>
    <xf numFmtId="0" fontId="22" fillId="0" borderId="0" xfId="0" applyFont="1"/>
    <xf numFmtId="0" fontId="0" fillId="46" borderId="0" xfId="0" applyFill="1"/>
    <xf numFmtId="0" fontId="22" fillId="46" borderId="0" xfId="0" applyFont="1" applyFill="1"/>
    <xf numFmtId="0" fontId="0" fillId="0" borderId="3" xfId="0" applyBorder="1"/>
    <xf numFmtId="0" fontId="0" fillId="0" borderId="0" xfId="0" applyAlignment="1">
      <alignment wrapText="1"/>
    </xf>
    <xf numFmtId="49" fontId="0" fillId="0" borderId="0" xfId="0" applyNumberFormat="1"/>
    <xf numFmtId="0" fontId="12" fillId="0" borderId="0" xfId="111" applyFont="1" applyProtection="1"/>
    <xf numFmtId="0" fontId="23" fillId="0" borderId="0" xfId="0" applyFont="1" applyAlignment="1">
      <alignment wrapText="1"/>
    </xf>
    <xf numFmtId="0" fontId="12" fillId="0" borderId="0" xfId="111" applyFont="1"/>
    <xf numFmtId="0" fontId="24" fillId="2" borderId="0" xfId="0" applyFont="1" applyFill="1"/>
    <xf numFmtId="0" fontId="0" fillId="2" borderId="0" xfId="0" applyFill="1"/>
    <xf numFmtId="0" fontId="0" fillId="47" borderId="0" xfId="0" applyFill="1"/>
    <xf numFmtId="0" fontId="23" fillId="2" borderId="0" xfId="0" applyFont="1" applyFill="1" applyAlignment="1">
      <alignment wrapText="1"/>
    </xf>
    <xf numFmtId="0" fontId="23" fillId="2" borderId="3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3" xfId="0" applyBorder="1" applyAlignment="1">
      <alignment wrapText="1"/>
    </xf>
    <xf numFmtId="0" fontId="24" fillId="0" borderId="0" xfId="0" applyFont="1"/>
    <xf numFmtId="0" fontId="24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24" fillId="0" borderId="3" xfId="0" applyFont="1" applyBorder="1" applyAlignment="1">
      <alignment wrapText="1"/>
    </xf>
    <xf numFmtId="49" fontId="24" fillId="0" borderId="0" xfId="0" applyNumberFormat="1" applyFont="1"/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wrapText="1"/>
    </xf>
    <xf numFmtId="0" fontId="3" fillId="49" borderId="0" xfId="0" applyFont="1" applyFill="1" applyAlignment="1">
      <alignment horizontal="center" wrapText="1"/>
    </xf>
    <xf numFmtId="0" fontId="3" fillId="6" borderId="3" xfId="0" applyFont="1" applyFill="1" applyBorder="1" applyAlignment="1">
      <alignment horizontal="center"/>
    </xf>
    <xf numFmtId="49" fontId="3" fillId="49" borderId="0" xfId="0" applyNumberFormat="1" applyFont="1" applyFill="1" applyAlignment="1">
      <alignment horizontal="center" wrapText="1"/>
    </xf>
    <xf numFmtId="0" fontId="3" fillId="49" borderId="0" xfId="0" applyFont="1" applyFill="1" applyAlignment="1">
      <alignment horizontal="center"/>
    </xf>
    <xf numFmtId="0" fontId="25" fillId="50" borderId="0" xfId="0" applyFont="1" applyFill="1" applyAlignment="1">
      <alignment vertical="center"/>
    </xf>
    <xf numFmtId="0" fontId="25" fillId="50" borderId="4" xfId="0" applyFont="1" applyFill="1" applyBorder="1" applyAlignment="1">
      <alignment vertical="center"/>
    </xf>
    <xf numFmtId="165" fontId="25" fillId="50" borderId="0" xfId="0" applyNumberFormat="1" applyFont="1" applyFill="1" applyAlignment="1">
      <alignment vertical="center"/>
    </xf>
    <xf numFmtId="0" fontId="25" fillId="50" borderId="3" xfId="0" applyFont="1" applyFill="1" applyBorder="1" applyAlignment="1">
      <alignment vertical="center"/>
    </xf>
    <xf numFmtId="49" fontId="25" fillId="50" borderId="0" xfId="0" applyNumberFormat="1" applyFont="1" applyFill="1" applyAlignment="1">
      <alignment vertical="center"/>
    </xf>
    <xf numFmtId="0" fontId="25" fillId="50" borderId="0" xfId="0" applyFont="1" applyFill="1" applyAlignment="1">
      <alignment vertical="center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27" fillId="0" borderId="0" xfId="111" applyFont="1"/>
    <xf numFmtId="0" fontId="26" fillId="0" borderId="3" xfId="0" applyFont="1" applyBorder="1" applyAlignment="1">
      <alignment wrapText="1"/>
    </xf>
    <xf numFmtId="49" fontId="26" fillId="0" borderId="0" xfId="0" applyNumberFormat="1" applyFont="1"/>
    <xf numFmtId="0" fontId="0" fillId="51" borderId="0" xfId="0" applyFill="1"/>
    <xf numFmtId="0" fontId="25" fillId="51" borderId="0" xfId="0" applyFont="1" applyFill="1" applyAlignment="1">
      <alignment vertical="center"/>
    </xf>
    <xf numFmtId="0" fontId="25" fillId="51" borderId="3" xfId="0" applyFont="1" applyFill="1" applyBorder="1" applyAlignment="1">
      <alignment vertical="center"/>
    </xf>
    <xf numFmtId="49" fontId="25" fillId="51" borderId="0" xfId="0" applyNumberFormat="1" applyFont="1" applyFill="1" applyAlignment="1">
      <alignment vertical="center"/>
    </xf>
    <xf numFmtId="0" fontId="12" fillId="0" borderId="0" xfId="111" quotePrefix="1" applyFont="1"/>
    <xf numFmtId="0" fontId="27" fillId="0" borderId="0" xfId="111" quotePrefix="1" applyFont="1"/>
    <xf numFmtId="0" fontId="26" fillId="0" borderId="5" xfId="0" applyFont="1" applyBorder="1" applyAlignment="1">
      <alignment vertical="top"/>
    </xf>
    <xf numFmtId="0" fontId="26" fillId="0" borderId="0" xfId="0" applyFont="1" applyAlignment="1">
      <alignment vertical="top"/>
    </xf>
    <xf numFmtId="0" fontId="0" fillId="0" borderId="5" xfId="0" applyBorder="1"/>
    <xf numFmtId="165" fontId="0" fillId="0" borderId="0" xfId="0" applyNumberFormat="1" applyAlignment="1">
      <alignment wrapText="1"/>
    </xf>
    <xf numFmtId="165" fontId="0" fillId="0" borderId="0" xfId="0" applyNumberFormat="1"/>
    <xf numFmtId="49" fontId="12" fillId="0" borderId="0" xfId="111" applyNumberFormat="1" applyFont="1" applyProtection="1"/>
    <xf numFmtId="49" fontId="24" fillId="2" borderId="0" xfId="0" applyNumberFormat="1" applyFont="1" applyFill="1"/>
    <xf numFmtId="0" fontId="0" fillId="2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165" fontId="0" fillId="2" borderId="0" xfId="0" applyNumberFormat="1" applyFill="1"/>
    <xf numFmtId="0" fontId="0" fillId="2" borderId="3" xfId="0" applyFill="1" applyBorder="1"/>
    <xf numFmtId="0" fontId="0" fillId="0" borderId="5" xfId="0" applyBorder="1" applyAlignment="1">
      <alignment wrapText="1"/>
    </xf>
    <xf numFmtId="165" fontId="23" fillId="0" borderId="0" xfId="0" applyNumberFormat="1" applyFont="1" applyAlignment="1">
      <alignment wrapText="1"/>
    </xf>
    <xf numFmtId="49" fontId="24" fillId="0" borderId="0" xfId="0" applyNumberFormat="1" applyFont="1" applyAlignment="1">
      <alignment wrapText="1"/>
    </xf>
    <xf numFmtId="0" fontId="24" fillId="0" borderId="5" xfId="0" applyFont="1" applyBorder="1" applyAlignment="1">
      <alignment wrapText="1"/>
    </xf>
    <xf numFmtId="165" fontId="24" fillId="0" borderId="0" xfId="0" applyNumberFormat="1" applyFont="1" applyAlignment="1">
      <alignment wrapText="1"/>
    </xf>
    <xf numFmtId="0" fontId="22" fillId="52" borderId="0" xfId="0" applyFont="1" applyFill="1" applyAlignment="1">
      <alignment horizontal="center" wrapText="1"/>
    </xf>
    <xf numFmtId="49" fontId="22" fillId="53" borderId="0" xfId="0" applyNumberFormat="1" applyFont="1" applyFill="1" applyAlignment="1">
      <alignment horizontal="center" wrapText="1"/>
    </xf>
    <xf numFmtId="0" fontId="22" fillId="52" borderId="5" xfId="0" applyFont="1" applyFill="1" applyBorder="1" applyAlignment="1">
      <alignment horizontal="center" wrapText="1"/>
    </xf>
    <xf numFmtId="0" fontId="22" fillId="52" borderId="3" xfId="0" applyFont="1" applyFill="1" applyBorder="1" applyAlignment="1">
      <alignment horizontal="center" wrapText="1"/>
    </xf>
    <xf numFmtId="165" fontId="22" fillId="52" borderId="0" xfId="0" applyNumberFormat="1" applyFont="1" applyFill="1" applyAlignment="1">
      <alignment horizontal="center" wrapText="1"/>
    </xf>
    <xf numFmtId="0" fontId="22" fillId="6" borderId="0" xfId="0" applyFont="1" applyFill="1" applyAlignment="1">
      <alignment horizontal="center"/>
    </xf>
    <xf numFmtId="49" fontId="22" fillId="49" borderId="0" xfId="0" applyNumberFormat="1" applyFont="1" applyFill="1" applyAlignment="1">
      <alignment horizontal="center"/>
    </xf>
    <xf numFmtId="0" fontId="22" fillId="6" borderId="0" xfId="0" applyFont="1" applyFill="1" applyAlignment="1">
      <alignment horizontal="center" wrapText="1"/>
    </xf>
    <xf numFmtId="0" fontId="22" fillId="6" borderId="3" xfId="0" applyFont="1" applyFill="1" applyBorder="1" applyAlignment="1">
      <alignment horizontal="center" wrapText="1"/>
    </xf>
    <xf numFmtId="165" fontId="22" fillId="6" borderId="0" xfId="0" applyNumberFormat="1" applyFont="1" applyFill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25" fillId="50" borderId="5" xfId="0" applyFont="1" applyFill="1" applyBorder="1" applyAlignment="1">
      <alignment vertical="center"/>
    </xf>
    <xf numFmtId="0" fontId="25" fillId="50" borderId="3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0" fillId="54" borderId="0" xfId="0" applyFill="1" applyAlignment="1">
      <alignment vertical="top"/>
    </xf>
    <xf numFmtId="49" fontId="0" fillId="54" borderId="0" xfId="0" applyNumberFormat="1" applyFill="1" applyAlignment="1">
      <alignment vertical="top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/>
    </xf>
    <xf numFmtId="0" fontId="1" fillId="0" borderId="0" xfId="149" applyFont="1" applyAlignment="1">
      <alignment vertical="top" wrapText="1"/>
    </xf>
    <xf numFmtId="0" fontId="28" fillId="0" borderId="0" xfId="0" applyFont="1" applyAlignment="1">
      <alignment vertical="top" wrapText="1"/>
    </xf>
    <xf numFmtId="165" fontId="17" fillId="0" borderId="0" xfId="131" applyNumberFormat="1" applyFont="1" applyAlignment="1">
      <alignment vertical="top" wrapText="1"/>
    </xf>
    <xf numFmtId="0" fontId="17" fillId="0" borderId="0" xfId="131" applyFont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1" fillId="0" borderId="0" xfId="148" applyFont="1" applyAlignment="1">
      <alignment vertical="top" wrapText="1"/>
    </xf>
    <xf numFmtId="0" fontId="0" fillId="0" borderId="0" xfId="0" quotePrefix="1" applyAlignment="1">
      <alignment vertical="top" wrapText="1"/>
    </xf>
    <xf numFmtId="0" fontId="29" fillId="0" borderId="0" xfId="131" applyFont="1" applyAlignment="1">
      <alignment vertical="top" wrapText="1"/>
    </xf>
    <xf numFmtId="0" fontId="30" fillId="0" borderId="0" xfId="0" applyFont="1" applyAlignment="1">
      <alignment vertical="top" wrapText="1"/>
    </xf>
    <xf numFmtId="0" fontId="26" fillId="54" borderId="0" xfId="0" applyFont="1" applyFill="1" applyAlignment="1">
      <alignment vertical="top"/>
    </xf>
    <xf numFmtId="49" fontId="26" fillId="54" borderId="0" xfId="0" applyNumberFormat="1" applyFont="1" applyFill="1" applyAlignment="1">
      <alignment vertical="top"/>
    </xf>
    <xf numFmtId="0" fontId="26" fillId="0" borderId="0" xfId="0" applyFont="1" applyAlignment="1">
      <alignment vertical="top" wrapText="1"/>
    </xf>
    <xf numFmtId="0" fontId="31" fillId="0" borderId="0" xfId="148" applyFont="1" applyAlignment="1">
      <alignment vertical="top" wrapText="1"/>
    </xf>
    <xf numFmtId="0" fontId="32" fillId="0" borderId="0" xfId="0" applyFont="1" applyAlignment="1">
      <alignment vertical="top" wrapText="1"/>
    </xf>
    <xf numFmtId="165" fontId="33" fillId="0" borderId="0" xfId="131" applyNumberFormat="1" applyFont="1" applyAlignment="1">
      <alignment vertical="top" wrapText="1"/>
    </xf>
    <xf numFmtId="0" fontId="33" fillId="0" borderId="0" xfId="131" applyFont="1" applyAlignment="1">
      <alignment vertical="top" wrapText="1"/>
    </xf>
    <xf numFmtId="0" fontId="26" fillId="0" borderId="3" xfId="0" applyFont="1" applyBorder="1" applyAlignment="1">
      <alignment vertical="top"/>
    </xf>
    <xf numFmtId="0" fontId="26" fillId="0" borderId="3" xfId="0" applyFont="1" applyBorder="1" applyAlignment="1">
      <alignment vertical="top" wrapText="1"/>
    </xf>
    <xf numFmtId="0" fontId="34" fillId="0" borderId="0" xfId="0" applyFont="1" applyAlignment="1">
      <alignment vertical="top" wrapText="1"/>
    </xf>
    <xf numFmtId="0" fontId="0" fillId="55" borderId="5" xfId="0" applyFill="1" applyBorder="1" applyAlignment="1">
      <alignment vertical="top"/>
    </xf>
    <xf numFmtId="0" fontId="26" fillId="0" borderId="0" xfId="0" quotePrefix="1" applyFont="1" applyAlignment="1">
      <alignment vertical="top" wrapText="1"/>
    </xf>
    <xf numFmtId="14" fontId="34" fillId="0" borderId="0" xfId="0" applyNumberFormat="1" applyFont="1" applyAlignment="1">
      <alignment vertical="top" wrapText="1"/>
    </xf>
    <xf numFmtId="0" fontId="26" fillId="0" borderId="0" xfId="0" applyFont="1" applyAlignment="1">
      <alignment horizontal="left" vertical="top"/>
    </xf>
    <xf numFmtId="0" fontId="33" fillId="0" borderId="3" xfId="137" applyFont="1" applyBorder="1" applyAlignment="1">
      <alignment vertical="top" wrapText="1"/>
    </xf>
    <xf numFmtId="0" fontId="17" fillId="0" borderId="3" xfId="137" applyFont="1" applyBorder="1" applyAlignment="1">
      <alignment vertical="top" wrapText="1"/>
    </xf>
    <xf numFmtId="0" fontId="26" fillId="0" borderId="5" xfId="0" applyFont="1" applyBorder="1" applyAlignment="1">
      <alignment vertical="top" wrapText="1"/>
    </xf>
    <xf numFmtId="165" fontId="35" fillId="0" borderId="0" xfId="131" applyNumberFormat="1" applyFont="1" applyAlignment="1">
      <alignment vertical="top" wrapText="1"/>
    </xf>
    <xf numFmtId="0" fontId="26" fillId="56" borderId="0" xfId="0" applyFont="1" applyFill="1" applyAlignment="1">
      <alignment vertical="top"/>
    </xf>
    <xf numFmtId="49" fontId="26" fillId="56" borderId="0" xfId="0" applyNumberFormat="1" applyFont="1" applyFill="1" applyAlignment="1">
      <alignment vertical="top"/>
    </xf>
    <xf numFmtId="0" fontId="26" fillId="56" borderId="0" xfId="0" applyFont="1" applyFill="1" applyAlignment="1">
      <alignment vertical="top" wrapText="1"/>
    </xf>
    <xf numFmtId="0" fontId="26" fillId="56" borderId="5" xfId="0" applyFont="1" applyFill="1" applyBorder="1" applyAlignment="1">
      <alignment vertical="top"/>
    </xf>
    <xf numFmtId="0" fontId="36" fillId="56" borderId="3" xfId="145" applyFont="1" applyFill="1" applyBorder="1" applyAlignment="1">
      <alignment vertical="top" wrapText="1"/>
    </xf>
    <xf numFmtId="165" fontId="33" fillId="56" borderId="0" xfId="131" applyNumberFormat="1" applyFont="1" applyFill="1" applyAlignment="1">
      <alignment vertical="top" wrapText="1"/>
    </xf>
    <xf numFmtId="0" fontId="33" fillId="56" borderId="0" xfId="131" applyFont="1" applyFill="1" applyAlignment="1">
      <alignment vertical="top" wrapText="1"/>
    </xf>
    <xf numFmtId="0" fontId="33" fillId="56" borderId="3" xfId="137" applyFont="1" applyFill="1" applyBorder="1" applyAlignment="1">
      <alignment vertical="top" wrapText="1"/>
    </xf>
    <xf numFmtId="0" fontId="0" fillId="56" borderId="0" xfId="0" applyFill="1" applyAlignment="1">
      <alignment vertical="top"/>
    </xf>
    <xf numFmtId="49" fontId="0" fillId="56" borderId="0" xfId="0" applyNumberFormat="1" applyFill="1" applyAlignment="1">
      <alignment vertical="top"/>
    </xf>
    <xf numFmtId="0" fontId="0" fillId="56" borderId="0" xfId="0" applyFill="1" applyAlignment="1">
      <alignment vertical="top" wrapText="1"/>
    </xf>
    <xf numFmtId="0" fontId="0" fillId="56" borderId="5" xfId="0" applyFill="1" applyBorder="1" applyAlignment="1">
      <alignment vertical="top"/>
    </xf>
    <xf numFmtId="0" fontId="37" fillId="56" borderId="3" xfId="145" applyFont="1" applyFill="1" applyBorder="1" applyAlignment="1">
      <alignment vertical="top" wrapText="1"/>
    </xf>
    <xf numFmtId="165" fontId="17" fillId="56" borderId="0" xfId="131" applyNumberFormat="1" applyFont="1" applyFill="1" applyAlignment="1">
      <alignment vertical="top" wrapText="1"/>
    </xf>
    <xf numFmtId="0" fontId="17" fillId="56" borderId="0" xfId="131" applyFont="1" applyFill="1" applyAlignment="1">
      <alignment vertical="top" wrapText="1"/>
    </xf>
    <xf numFmtId="0" fontId="17" fillId="56" borderId="3" xfId="137" applyFont="1" applyFill="1" applyBorder="1" applyAlignment="1">
      <alignment vertical="top" wrapText="1"/>
    </xf>
    <xf numFmtId="49" fontId="26" fillId="56" borderId="5" xfId="0" applyNumberFormat="1" applyFont="1" applyFill="1" applyBorder="1" applyAlignment="1">
      <alignment vertical="top"/>
    </xf>
    <xf numFmtId="0" fontId="26" fillId="56" borderId="5" xfId="0" applyFont="1" applyFill="1" applyBorder="1" applyAlignment="1">
      <alignment vertical="top" wrapText="1"/>
    </xf>
    <xf numFmtId="0" fontId="38" fillId="56" borderId="3" xfId="145" applyFont="1" applyFill="1" applyBorder="1" applyAlignment="1">
      <alignment vertical="top" wrapText="1"/>
    </xf>
    <xf numFmtId="165" fontId="35" fillId="56" borderId="0" xfId="131" applyNumberFormat="1" applyFont="1" applyFill="1" applyAlignment="1">
      <alignment vertical="top" wrapText="1"/>
    </xf>
    <xf numFmtId="0" fontId="33" fillId="57" borderId="3" xfId="137" applyFont="1" applyFill="1" applyBorder="1" applyAlignment="1">
      <alignment vertical="top" wrapText="1"/>
    </xf>
    <xf numFmtId="0" fontId="0" fillId="58" borderId="0" xfId="0" applyFill="1"/>
    <xf numFmtId="49" fontId="0" fillId="58" borderId="0" xfId="0" applyNumberFormat="1" applyFill="1"/>
    <xf numFmtId="0" fontId="0" fillId="58" borderId="0" xfId="0" applyFill="1" applyAlignment="1">
      <alignment wrapText="1"/>
    </xf>
    <xf numFmtId="0" fontId="0" fillId="58" borderId="5" xfId="0" applyFill="1" applyBorder="1" applyAlignment="1">
      <alignment vertical="top"/>
    </xf>
    <xf numFmtId="0" fontId="37" fillId="58" borderId="3" xfId="145" applyFont="1" applyFill="1" applyBorder="1" applyAlignment="1">
      <alignment wrapText="1"/>
    </xf>
    <xf numFmtId="165" fontId="17" fillId="58" borderId="0" xfId="131" applyNumberFormat="1" applyFont="1" applyFill="1" applyAlignment="1">
      <alignment vertical="top" wrapText="1"/>
    </xf>
    <xf numFmtId="0" fontId="17" fillId="58" borderId="0" xfId="131" applyFont="1" applyFill="1" applyAlignment="1">
      <alignment vertical="top" wrapText="1"/>
    </xf>
    <xf numFmtId="0" fontId="17" fillId="58" borderId="3" xfId="137" applyFont="1" applyFill="1" applyBorder="1" applyAlignment="1">
      <alignment vertical="top" wrapText="1"/>
    </xf>
    <xf numFmtId="0" fontId="0" fillId="50" borderId="0" xfId="0" applyFill="1" applyAlignment="1">
      <alignment vertical="center"/>
    </xf>
    <xf numFmtId="0" fontId="31" fillId="0" borderId="0" xfId="149" applyFont="1" applyAlignment="1">
      <alignment vertical="top" wrapText="1"/>
    </xf>
    <xf numFmtId="0" fontId="39" fillId="0" borderId="0" xfId="131" applyFont="1" applyAlignment="1">
      <alignment vertical="top" wrapText="1"/>
    </xf>
    <xf numFmtId="0" fontId="30" fillId="50" borderId="3" xfId="0" applyFont="1" applyFill="1" applyBorder="1" applyAlignment="1">
      <alignment vertical="center" wrapText="1"/>
    </xf>
    <xf numFmtId="0" fontId="36" fillId="0" borderId="3" xfId="145" applyFont="1" applyBorder="1" applyAlignment="1">
      <alignment vertical="top" wrapText="1"/>
    </xf>
    <xf numFmtId="0" fontId="36" fillId="0" borderId="0" xfId="0" applyFont="1" applyAlignment="1">
      <alignment vertical="top" wrapText="1"/>
    </xf>
    <xf numFmtId="0" fontId="1" fillId="0" borderId="0" xfId="148" applyFont="1"/>
    <xf numFmtId="0" fontId="37" fillId="0" borderId="3" xfId="145" applyFont="1" applyBorder="1" applyAlignment="1">
      <alignment wrapText="1"/>
    </xf>
    <xf numFmtId="0" fontId="0" fillId="54" borderId="0" xfId="0" applyFill="1"/>
    <xf numFmtId="0" fontId="26" fillId="54" borderId="0" xfId="0" applyFont="1" applyFill="1"/>
    <xf numFmtId="0" fontId="36" fillId="0" borderId="3" xfId="145" applyFont="1" applyBorder="1" applyAlignment="1">
      <alignment wrapText="1"/>
    </xf>
    <xf numFmtId="49" fontId="0" fillId="54" borderId="0" xfId="0" applyNumberFormat="1" applyFill="1"/>
    <xf numFmtId="0" fontId="40" fillId="0" borderId="0" xfId="0" applyFont="1" applyAlignment="1">
      <alignment vertical="top" wrapText="1"/>
    </xf>
    <xf numFmtId="0" fontId="40" fillId="0" borderId="0" xfId="0" applyFont="1" applyAlignment="1">
      <alignment vertical="top"/>
    </xf>
    <xf numFmtId="0" fontId="41" fillId="0" borderId="0" xfId="0" applyFont="1" applyAlignment="1">
      <alignment vertical="top" wrapText="1"/>
    </xf>
    <xf numFmtId="0" fontId="25" fillId="51" borderId="5" xfId="0" applyFont="1" applyFill="1" applyBorder="1" applyAlignment="1">
      <alignment vertical="center"/>
    </xf>
    <xf numFmtId="0" fontId="30" fillId="51" borderId="3" xfId="0" applyFont="1" applyFill="1" applyBorder="1" applyAlignment="1">
      <alignment vertical="center" wrapText="1"/>
    </xf>
    <xf numFmtId="0" fontId="25" fillId="51" borderId="0" xfId="0" applyFont="1" applyFill="1" applyAlignment="1">
      <alignment vertical="center" wrapText="1"/>
    </xf>
    <xf numFmtId="0" fontId="25" fillId="51" borderId="3" xfId="0" applyFont="1" applyFill="1" applyBorder="1" applyAlignment="1">
      <alignment vertical="center" wrapText="1"/>
    </xf>
    <xf numFmtId="0" fontId="28" fillId="0" borderId="3" xfId="0" applyFont="1" applyBorder="1" applyAlignment="1">
      <alignment vertical="top" wrapText="1"/>
    </xf>
    <xf numFmtId="165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/>
    </xf>
    <xf numFmtId="0" fontId="5" fillId="0" borderId="0" xfId="0" applyFont="1" applyAlignment="1">
      <alignment vertical="top"/>
    </xf>
    <xf numFmtId="0" fontId="40" fillId="0" borderId="0" xfId="0" applyFont="1"/>
    <xf numFmtId="0" fontId="40" fillId="54" borderId="0" xfId="0" applyFont="1" applyFill="1"/>
    <xf numFmtId="49" fontId="40" fillId="54" borderId="0" xfId="0" applyNumberFormat="1" applyFont="1" applyFill="1"/>
    <xf numFmtId="0" fontId="40" fillId="0" borderId="0" xfId="0" applyFont="1" applyAlignment="1">
      <alignment wrapText="1"/>
    </xf>
    <xf numFmtId="0" fontId="40" fillId="0" borderId="5" xfId="0" applyFont="1" applyBorder="1" applyAlignment="1">
      <alignment vertical="top"/>
    </xf>
    <xf numFmtId="0" fontId="34" fillId="0" borderId="3" xfId="0" applyFont="1" applyBorder="1" applyAlignment="1">
      <alignment wrapText="1"/>
    </xf>
    <xf numFmtId="165" fontId="40" fillId="0" borderId="0" xfId="0" applyNumberFormat="1" applyFont="1" applyAlignment="1">
      <alignment wrapText="1"/>
    </xf>
    <xf numFmtId="165" fontId="40" fillId="0" borderId="0" xfId="0" applyNumberFormat="1" applyFont="1"/>
    <xf numFmtId="0" fontId="40" fillId="0" borderId="3" xfId="0" applyFont="1" applyBorder="1"/>
    <xf numFmtId="0" fontId="40" fillId="0" borderId="3" xfId="0" applyFont="1" applyBorder="1" applyAlignment="1">
      <alignment wrapText="1"/>
    </xf>
    <xf numFmtId="0" fontId="28" fillId="0" borderId="3" xfId="0" applyFont="1" applyBorder="1" applyAlignment="1">
      <alignment wrapText="1"/>
    </xf>
    <xf numFmtId="165" fontId="40" fillId="0" borderId="0" xfId="0" applyNumberFormat="1" applyFont="1" applyAlignment="1">
      <alignment vertical="top" wrapText="1"/>
    </xf>
    <xf numFmtId="165" fontId="40" fillId="0" borderId="0" xfId="0" applyNumberFormat="1" applyFont="1" applyAlignment="1">
      <alignment vertical="top"/>
    </xf>
    <xf numFmtId="0" fontId="40" fillId="0" borderId="3" xfId="0" applyFont="1" applyBorder="1" applyAlignment="1">
      <alignment vertical="top"/>
    </xf>
    <xf numFmtId="0" fontId="40" fillId="0" borderId="3" xfId="0" applyFont="1" applyBorder="1" applyAlignment="1">
      <alignment vertical="top" wrapText="1"/>
    </xf>
    <xf numFmtId="0" fontId="42" fillId="51" borderId="0" xfId="0" applyFont="1" applyFill="1" applyAlignment="1">
      <alignment vertical="center"/>
    </xf>
    <xf numFmtId="49" fontId="42" fillId="51" borderId="0" xfId="0" applyNumberFormat="1" applyFont="1" applyFill="1" applyAlignment="1">
      <alignment vertical="center"/>
    </xf>
    <xf numFmtId="0" fontId="42" fillId="51" borderId="5" xfId="0" applyFont="1" applyFill="1" applyBorder="1" applyAlignment="1">
      <alignment vertical="center"/>
    </xf>
    <xf numFmtId="0" fontId="43" fillId="51" borderId="3" xfId="0" applyFont="1" applyFill="1" applyBorder="1" applyAlignment="1">
      <alignment vertical="center" wrapText="1"/>
    </xf>
    <xf numFmtId="0" fontId="42" fillId="51" borderId="0" xfId="0" applyFont="1" applyFill="1" applyAlignment="1">
      <alignment vertical="center" wrapText="1"/>
    </xf>
    <xf numFmtId="0" fontId="42" fillId="51" borderId="0" xfId="0" applyFont="1" applyFill="1" applyAlignment="1">
      <alignment vertical="top"/>
    </xf>
    <xf numFmtId="0" fontId="42" fillId="51" borderId="3" xfId="0" applyFont="1" applyFill="1" applyBorder="1" applyAlignment="1">
      <alignment vertical="top"/>
    </xf>
    <xf numFmtId="0" fontId="42" fillId="51" borderId="3" xfId="0" applyFont="1" applyFill="1" applyBorder="1" applyAlignment="1">
      <alignment vertical="top" wrapText="1"/>
    </xf>
    <xf numFmtId="0" fontId="26" fillId="51" borderId="0" xfId="0" applyFont="1" applyFill="1"/>
    <xf numFmtId="165" fontId="26" fillId="0" borderId="0" xfId="0" applyNumberFormat="1" applyFont="1" applyAlignment="1">
      <alignment vertical="top" wrapText="1"/>
    </xf>
    <xf numFmtId="165" fontId="26" fillId="0" borderId="0" xfId="0" applyNumberFormat="1" applyFont="1" applyAlignment="1">
      <alignment vertical="top"/>
    </xf>
    <xf numFmtId="0" fontId="34" fillId="0" borderId="3" xfId="0" applyFont="1" applyBorder="1" applyAlignment="1">
      <alignment vertical="top" wrapText="1"/>
    </xf>
    <xf numFmtId="0" fontId="33" fillId="0" borderId="0" xfId="137" applyFont="1" applyAlignment="1">
      <alignment vertical="top" wrapText="1"/>
    </xf>
    <xf numFmtId="0" fontId="26" fillId="0" borderId="6" xfId="0" applyFont="1" applyBorder="1" applyAlignment="1">
      <alignment vertical="top"/>
    </xf>
    <xf numFmtId="0" fontId="26" fillId="0" borderId="5" xfId="0" applyFont="1" applyBorder="1"/>
    <xf numFmtId="165" fontId="26" fillId="0" borderId="0" xfId="0" applyNumberFormat="1" applyFont="1" applyAlignment="1">
      <alignment wrapText="1"/>
    </xf>
    <xf numFmtId="0" fontId="34" fillId="55" borderId="3" xfId="0" applyFont="1" applyFill="1" applyBorder="1" applyAlignment="1">
      <alignment vertical="top" wrapText="1"/>
    </xf>
    <xf numFmtId="0" fontId="6" fillId="59" borderId="0" xfId="0" applyFont="1" applyFill="1" applyAlignment="1">
      <alignment horizontal="center"/>
    </xf>
    <xf numFmtId="0" fontId="17" fillId="0" borderId="0" xfId="133" applyFont="1" applyAlignment="1">
      <alignment vertical="top" wrapText="1"/>
    </xf>
    <xf numFmtId="0" fontId="0" fillId="55" borderId="0" xfId="0" applyFill="1"/>
    <xf numFmtId="0" fontId="17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" fillId="0" borderId="0" xfId="147" applyFont="1"/>
    <xf numFmtId="0" fontId="17" fillId="0" borderId="0" xfId="132" applyFont="1" applyAlignment="1">
      <alignment vertical="top" wrapText="1"/>
    </xf>
    <xf numFmtId="0" fontId="17" fillId="55" borderId="0" xfId="0" applyFont="1" applyFill="1" applyAlignment="1">
      <alignment wrapText="1"/>
    </xf>
    <xf numFmtId="0" fontId="0" fillId="56" borderId="5" xfId="0" applyFill="1" applyBorder="1" applyAlignment="1">
      <alignment vertical="top" wrapText="1"/>
    </xf>
    <xf numFmtId="0" fontId="17" fillId="56" borderId="0" xfId="0" applyFont="1" applyFill="1" applyAlignment="1">
      <alignment vertical="top" wrapText="1"/>
    </xf>
    <xf numFmtId="0" fontId="5" fillId="56" borderId="0" xfId="0" applyFont="1" applyFill="1" applyAlignment="1">
      <alignment wrapText="1"/>
    </xf>
    <xf numFmtId="0" fontId="0" fillId="56" borderId="5" xfId="0" applyFill="1" applyBorder="1" applyAlignment="1">
      <alignment horizontal="left" vertical="top" wrapText="1"/>
    </xf>
    <xf numFmtId="0" fontId="0" fillId="57" borderId="0" xfId="0" applyFill="1" applyAlignment="1">
      <alignment vertical="top" wrapText="1"/>
    </xf>
    <xf numFmtId="0" fontId="24" fillId="48" borderId="0" xfId="0" applyFont="1" applyFill="1" applyAlignment="1">
      <alignment horizontal="center" vertical="center" wrapText="1"/>
    </xf>
    <xf numFmtId="0" fontId="44" fillId="0" borderId="0" xfId="0" applyFont="1"/>
    <xf numFmtId="0" fontId="45" fillId="0" borderId="0" xfId="111" applyFont="1"/>
    <xf numFmtId="0" fontId="44" fillId="0" borderId="5" xfId="0" applyFont="1" applyBorder="1" applyAlignment="1">
      <alignment vertical="top"/>
    </xf>
    <xf numFmtId="0" fontId="44" fillId="0" borderId="0" xfId="0" applyFont="1" applyAlignment="1">
      <alignment wrapText="1"/>
    </xf>
    <xf numFmtId="49" fontId="44" fillId="0" borderId="0" xfId="0" applyNumberFormat="1" applyFont="1"/>
  </cellXfs>
  <cellStyles count="162">
    <cellStyle name="20 % - Accent1 2" xfId="1"/>
    <cellStyle name="20 % - Accent1 2 2" xfId="2"/>
    <cellStyle name="20 % - Accent1 2 3" xfId="3"/>
    <cellStyle name="20 % - Accent1 3" xfId="4"/>
    <cellStyle name="20 % - Accent2 2" xfId="5"/>
    <cellStyle name="20 % - Accent2 2 2" xfId="6"/>
    <cellStyle name="20 % - Accent2 2 3" xfId="7"/>
    <cellStyle name="20 % - Accent2 3" xfId="8"/>
    <cellStyle name="20 % - Accent3 2" xfId="9"/>
    <cellStyle name="20 % - Accent3 2 2" xfId="10"/>
    <cellStyle name="20 % - Accent3 2 3" xfId="11"/>
    <cellStyle name="20 % - Accent3 3" xfId="12"/>
    <cellStyle name="20 % - Accent4 2" xfId="13"/>
    <cellStyle name="20 % - Accent4 2 2" xfId="14"/>
    <cellStyle name="20 % - Accent4 2 3" xfId="15"/>
    <cellStyle name="20 % - Accent4 3" xfId="16"/>
    <cellStyle name="20 % - Accent5 2" xfId="17"/>
    <cellStyle name="20 % - Accent5 2 2" xfId="18"/>
    <cellStyle name="20 % - Accent5 2 3" xfId="19"/>
    <cellStyle name="20 % - Accent5 3" xfId="20"/>
    <cellStyle name="20 % - Accent6 2" xfId="21"/>
    <cellStyle name="20 % - Accent6 2 2" xfId="22"/>
    <cellStyle name="20 % - Accent6 2 3" xfId="23"/>
    <cellStyle name="20 % - Accent6 3" xfId="24"/>
    <cellStyle name="40 % - Accent1 2" xfId="25"/>
    <cellStyle name="40 % - Accent1 2 2" xfId="26"/>
    <cellStyle name="40 % - Accent1 2 3" xfId="27"/>
    <cellStyle name="40 % - Accent1 3" xfId="28"/>
    <cellStyle name="40 % - Accent2 2" xfId="29"/>
    <cellStyle name="40 % - Accent2 2 2" xfId="30"/>
    <cellStyle name="40 % - Accent2 2 3" xfId="31"/>
    <cellStyle name="40 % - Accent2 3" xfId="32"/>
    <cellStyle name="40 % - Accent3 2" xfId="33"/>
    <cellStyle name="40 % - Accent3 2 2" xfId="34"/>
    <cellStyle name="40 % - Accent3 2 3" xfId="35"/>
    <cellStyle name="40 % - Accent3 3" xfId="36"/>
    <cellStyle name="40 % - Accent4 2" xfId="37"/>
    <cellStyle name="40 % - Accent4 2 2" xfId="38"/>
    <cellStyle name="40 % - Accent4 2 3" xfId="39"/>
    <cellStyle name="40 % - Accent4 3" xfId="40"/>
    <cellStyle name="40 % - Accent5 2" xfId="41"/>
    <cellStyle name="40 % - Accent5 2 2" xfId="42"/>
    <cellStyle name="40 % - Accent5 2 3" xfId="43"/>
    <cellStyle name="40 % - Accent5 3" xfId="44"/>
    <cellStyle name="40 % - Accent6 2" xfId="45"/>
    <cellStyle name="40 % - Accent6 2 2" xfId="46"/>
    <cellStyle name="40 % - Accent6 2 3" xfId="47"/>
    <cellStyle name="40 % - Accent6 3" xfId="48"/>
    <cellStyle name="60 % - Accent1 2" xfId="49"/>
    <cellStyle name="60 % - Accent1 3" xfId="50"/>
    <cellStyle name="60 % - Accent1 3 2" xfId="51"/>
    <cellStyle name="60 % - Accent1 3 3" xfId="52"/>
    <cellStyle name="60 % - Accent1 4" xfId="53"/>
    <cellStyle name="60 % - Accent1 4 2" xfId="54"/>
    <cellStyle name="60 % - Accent1 4 3" xfId="55"/>
    <cellStyle name="60 % - Accent2 2" xfId="56"/>
    <cellStyle name="60 % - Accent2 2 2" xfId="57"/>
    <cellStyle name="60 % - Accent2 3" xfId="58"/>
    <cellStyle name="60 % - Accent2 3 2" xfId="59"/>
    <cellStyle name="60 % - Accent2 3 3" xfId="60"/>
    <cellStyle name="60 % - Accent2 4" xfId="61"/>
    <cellStyle name="60 % - Accent2 4 2" xfId="62"/>
    <cellStyle name="60 % - Accent2 4 3" xfId="63"/>
    <cellStyle name="60 % - Accent3 2" xfId="64"/>
    <cellStyle name="60 % - Accent3 3" xfId="65"/>
    <cellStyle name="60 % - Accent3 3 2" xfId="66"/>
    <cellStyle name="60 % - Accent3 3 3" xfId="67"/>
    <cellStyle name="60 % - Accent3 4" xfId="68"/>
    <cellStyle name="60 % - Accent3 4 2" xfId="69"/>
    <cellStyle name="60 % - Accent3 4 3" xfId="70"/>
    <cellStyle name="60 % - Accent4 2" xfId="71"/>
    <cellStyle name="60 % - Accent4 3" xfId="72"/>
    <cellStyle name="60 % - Accent4 3 2" xfId="73"/>
    <cellStyle name="60 % - Accent4 3 3" xfId="74"/>
    <cellStyle name="60 % - Accent4 4" xfId="75"/>
    <cellStyle name="60 % - Accent4 4 2" xfId="76"/>
    <cellStyle name="60 % - Accent4 4 3" xfId="77"/>
    <cellStyle name="60 % - Accent5 2" xfId="78"/>
    <cellStyle name="60 % - Accent5 3" xfId="79"/>
    <cellStyle name="60 % - Accent5 3 2" xfId="80"/>
    <cellStyle name="60 % - Accent5 3 3" xfId="81"/>
    <cellStyle name="60 % - Accent5 4" xfId="82"/>
    <cellStyle name="60 % - Accent5 4 2" xfId="83"/>
    <cellStyle name="60 % - Accent5 4 3" xfId="84"/>
    <cellStyle name="60 % - Accent6 2" xfId="85"/>
    <cellStyle name="60 % - Accent6 2 2" xfId="86"/>
    <cellStyle name="60 % - Accent6 3" xfId="87"/>
    <cellStyle name="60 % - Accent6 3 2" xfId="88"/>
    <cellStyle name="60 % - Accent6 3 3" xfId="89"/>
    <cellStyle name="60 % - Accent6 4" xfId="90"/>
    <cellStyle name="60 % - Accent6 4 2" xfId="91"/>
    <cellStyle name="60 % - Accent6 4 3" xfId="92"/>
    <cellStyle name="Accent 1 5" xfId="93"/>
    <cellStyle name="Accent 2 6" xfId="94"/>
    <cellStyle name="Accent 3 7" xfId="95"/>
    <cellStyle name="Accent 4" xfId="96"/>
    <cellStyle name="Bad 8" xfId="97"/>
    <cellStyle name="Commentaire 2" xfId="98"/>
    <cellStyle name="Commentaire 3" xfId="99"/>
    <cellStyle name="Commentaire 3 2" xfId="100"/>
    <cellStyle name="Commentaire 3 3" xfId="101"/>
    <cellStyle name="Commentaire 4" xfId="102"/>
    <cellStyle name="Commentaire 4 2" xfId="103"/>
    <cellStyle name="Commentaire 4 3" xfId="104"/>
    <cellStyle name="Error 9" xfId="105"/>
    <cellStyle name="Footnote 10" xfId="106"/>
    <cellStyle name="Good 11" xfId="107"/>
    <cellStyle name="Heading (user) 12" xfId="108"/>
    <cellStyle name="Heading 1 13" xfId="109"/>
    <cellStyle name="Heading 2 14" xfId="110"/>
    <cellStyle name="Hyperlink 15" xfId="112"/>
    <cellStyle name="Lien hypertexte" xfId="111" builtinId="8"/>
    <cellStyle name="Lien hypertexte 2" xfId="113"/>
    <cellStyle name="Lien hypertexte 2 2" xfId="114"/>
    <cellStyle name="Milliers 2" xfId="115"/>
    <cellStyle name="Milliers 2 2" xfId="116"/>
    <cellStyle name="Milliers 2 2 2" xfId="117"/>
    <cellStyle name="Milliers 2 3" xfId="118"/>
    <cellStyle name="Milliers 2 3 2" xfId="119"/>
    <cellStyle name="Milliers 2 4" xfId="120"/>
    <cellStyle name="Milliers 2 5" xfId="121"/>
    <cellStyle name="Milliers 2 6" xfId="122"/>
    <cellStyle name="Milliers 3" xfId="123"/>
    <cellStyle name="Milliers 3 2" xfId="124"/>
    <cellStyle name="Neutral 16" xfId="125"/>
    <cellStyle name="Neutre 2" xfId="126"/>
    <cellStyle name="Neutre 2 2" xfId="127"/>
    <cellStyle name="Neutre 3" xfId="128"/>
    <cellStyle name="Neutre 3 2" xfId="129"/>
    <cellStyle name="Normal" xfId="0" builtinId="0"/>
    <cellStyle name="Normal 10" xfId="130"/>
    <cellStyle name="Normal 2" xfId="131"/>
    <cellStyle name="Normal 2 2" xfId="132"/>
    <cellStyle name="Normal 2 2 2" xfId="133"/>
    <cellStyle name="Normal 2 3" xfId="134"/>
    <cellStyle name="Normal 2 3 2" xfId="135"/>
    <cellStyle name="Normal 2 4" xfId="136"/>
    <cellStyle name="Normal 2 5" xfId="137"/>
    <cellStyle name="Normal 2 6" xfId="138"/>
    <cellStyle name="Normal 3" xfId="139"/>
    <cellStyle name="Normal 3 2" xfId="140"/>
    <cellStyle name="Normal 4" xfId="141"/>
    <cellStyle name="Normal 5" xfId="142"/>
    <cellStyle name="Normal 5 2" xfId="143"/>
    <cellStyle name="Normal 6" xfId="144"/>
    <cellStyle name="Normal 6 2" xfId="145"/>
    <cellStyle name="Normal 6 3" xfId="146"/>
    <cellStyle name="Normal 7" xfId="147"/>
    <cellStyle name="Normal 8" xfId="148"/>
    <cellStyle name="Normal 8 2" xfId="149"/>
    <cellStyle name="Normal 8 3" xfId="150"/>
    <cellStyle name="Normal 9" xfId="151"/>
    <cellStyle name="Normal 9 2" xfId="152"/>
    <cellStyle name="Normal 9 3" xfId="153"/>
    <cellStyle name="Note 17" xfId="154"/>
    <cellStyle name="Result (user) 18" xfId="155"/>
    <cellStyle name="Status 19" xfId="156"/>
    <cellStyle name="Text 20" xfId="157"/>
    <cellStyle name="Titre 2" xfId="158"/>
    <cellStyle name="Titre 3" xfId="159"/>
    <cellStyle name="Titre 3 2" xfId="160"/>
    <cellStyle name="Warning 21" xfId="161"/>
  </cellStyles>
  <dxfs count="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europarl.europa.eu/eli/dl/doc/TA-9-2021-0362/en/pdf" TargetMode="External"/><Relationship Id="rId13" Type="http://schemas.openxmlformats.org/officeDocument/2006/relationships/hyperlink" Target="http://publications.europa.eu/resource/authority/subject-matter/MARI" TargetMode="External"/><Relationship Id="rId18" Type="http://schemas.openxmlformats.org/officeDocument/2006/relationships/hyperlink" Target="https://data.europarl.europa.eu/eli/dl/event/MTG-PL-2024-02-26-PVCRE-ITM-11" TargetMode="External"/><Relationship Id="rId3" Type="http://schemas.openxmlformats.org/officeDocument/2006/relationships/hyperlink" Target="mailto:label@fr" TargetMode="External"/><Relationship Id="rId7" Type="http://schemas.openxmlformats.org/officeDocument/2006/relationships/hyperlink" Target="https://data.europarl.europa.eu/eli/dl/doc/TA-9-2021-0362/en" TargetMode="External"/><Relationship Id="rId12" Type="http://schemas.openxmlformats.org/officeDocument/2006/relationships/hyperlink" Target="http://eurovoc.europa.eu/2836" TargetMode="External"/><Relationship Id="rId17" Type="http://schemas.openxmlformats.org/officeDocument/2006/relationships/hyperlink" Target="https://data.europarl.europa.eu/eli/dl/event/2023-0079-DEC-DCPL-2023-12-12" TargetMode="External"/><Relationship Id="rId2" Type="http://schemas.openxmlformats.org/officeDocument/2006/relationships/hyperlink" Target="mailto:comment@en" TargetMode="External"/><Relationship Id="rId16" Type="http://schemas.openxmlformats.org/officeDocument/2006/relationships/hyperlink" Target="https://data.europarl.europa.eu/eli/dl/proc/2023-0338" TargetMode="External"/><Relationship Id="rId1" Type="http://schemas.openxmlformats.org/officeDocument/2006/relationships/hyperlink" Target="https://data.europarl.europa.eu/def/adopted-texts" TargetMode="External"/><Relationship Id="rId6" Type="http://schemas.openxmlformats.org/officeDocument/2006/relationships/hyperlink" Target="https://data.europarl.europa.eu/eli/dl/doc/TA-9-2021-0362-COR01" TargetMode="External"/><Relationship Id="rId11" Type="http://schemas.openxmlformats.org/officeDocument/2006/relationships/hyperlink" Target="http://publications.europa.eu/resource/authority/file-type/PDF" TargetMode="External"/><Relationship Id="rId5" Type="http://schemas.openxmlformats.org/officeDocument/2006/relationships/hyperlink" Target="https://data.europarl.europa.eu/eli/dl/doc/TA-9-2021-0362" TargetMode="External"/><Relationship Id="rId15" Type="http://schemas.openxmlformats.org/officeDocument/2006/relationships/hyperlink" Target="https://data.europarl.europa.eu/org/EU_PARLIAMENT" TargetMode="External"/><Relationship Id="rId10" Type="http://schemas.openxmlformats.org/officeDocument/2006/relationships/hyperlink" Target="http://publications.europa.eu/resource/authority/resource-type/ADOPT_TEX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label@en" TargetMode="External"/><Relationship Id="rId9" Type="http://schemas.openxmlformats.org/officeDocument/2006/relationships/hyperlink" Target="https://data.europarl.europa.eu/def/ep-document-types/TEXT_ADOPTED" TargetMode="External"/><Relationship Id="rId14" Type="http://schemas.openxmlformats.org/officeDocument/2006/relationships/hyperlink" Target="http://publications.europa.eu/resource/authority/dir-eu-legal-act/06202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uroparl.europa.eu/def/adopted-tex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90" workbookViewId="0">
      <selection activeCell="A20" sqref="A20:C20"/>
    </sheetView>
  </sheetViews>
  <sheetFormatPr baseColWidth="10" defaultColWidth="10.86328125" defaultRowHeight="12.5" x14ac:dyDescent="0.5"/>
  <cols>
    <col min="2" max="2" width="19" customWidth="1"/>
    <col min="3" max="3" width="59.54296875" customWidth="1"/>
    <col min="4" max="4" width="20.1328125" customWidth="1"/>
  </cols>
  <sheetData>
    <row r="1" spans="1:3" x14ac:dyDescent="0.5">
      <c r="A1" t="s">
        <v>0</v>
      </c>
      <c r="B1" s="1" t="s">
        <v>1</v>
      </c>
      <c r="C1" t="s">
        <v>2</v>
      </c>
    </row>
    <row r="2" spans="1:3" x14ac:dyDescent="0.5">
      <c r="A2" t="s">
        <v>0</v>
      </c>
      <c r="B2" s="1" t="s">
        <v>3</v>
      </c>
      <c r="C2" t="s">
        <v>4</v>
      </c>
    </row>
    <row r="3" spans="1:3" x14ac:dyDescent="0.5">
      <c r="A3" t="s">
        <v>0</v>
      </c>
      <c r="B3" s="1" t="s">
        <v>5</v>
      </c>
      <c r="C3" t="s">
        <v>6</v>
      </c>
    </row>
    <row r="4" spans="1:3" x14ac:dyDescent="0.5">
      <c r="A4" t="s">
        <v>0</v>
      </c>
      <c r="B4" s="1" t="s">
        <v>7</v>
      </c>
      <c r="C4" t="s">
        <v>8</v>
      </c>
    </row>
    <row r="5" spans="1:3" x14ac:dyDescent="0.5">
      <c r="A5" t="s">
        <v>0</v>
      </c>
      <c r="B5" s="1" t="s">
        <v>9</v>
      </c>
      <c r="C5" t="s">
        <v>10</v>
      </c>
    </row>
    <row r="6" spans="1:3" x14ac:dyDescent="0.5">
      <c r="A6" t="s">
        <v>0</v>
      </c>
      <c r="B6" s="1" t="s">
        <v>11</v>
      </c>
      <c r="C6" t="s">
        <v>12</v>
      </c>
    </row>
    <row r="7" spans="1:3" x14ac:dyDescent="0.5">
      <c r="A7" t="s">
        <v>0</v>
      </c>
      <c r="B7" s="1" t="s">
        <v>13</v>
      </c>
      <c r="C7" t="s">
        <v>14</v>
      </c>
    </row>
    <row r="8" spans="1:3" x14ac:dyDescent="0.5">
      <c r="A8" t="s">
        <v>0</v>
      </c>
      <c r="B8" s="1" t="s">
        <v>15</v>
      </c>
      <c r="C8" t="s">
        <v>16</v>
      </c>
    </row>
    <row r="9" spans="1:3" x14ac:dyDescent="0.5">
      <c r="A9" t="s">
        <v>0</v>
      </c>
      <c r="B9" s="1" t="s">
        <v>17</v>
      </c>
      <c r="C9" t="s">
        <v>18</v>
      </c>
    </row>
    <row r="10" spans="1:3" x14ac:dyDescent="0.5">
      <c r="A10" t="s">
        <v>0</v>
      </c>
      <c r="B10" s="1" t="s">
        <v>19</v>
      </c>
      <c r="C10" t="s">
        <v>20</v>
      </c>
    </row>
    <row r="11" spans="1:3" x14ac:dyDescent="0.5">
      <c r="A11" t="s">
        <v>0</v>
      </c>
      <c r="B11" s="1" t="s">
        <v>21</v>
      </c>
      <c r="C11" t="s">
        <v>22</v>
      </c>
    </row>
    <row r="12" spans="1:3" x14ac:dyDescent="0.5">
      <c r="A12" t="s">
        <v>0</v>
      </c>
      <c r="B12" s="1" t="s">
        <v>23</v>
      </c>
      <c r="C12" t="s">
        <v>24</v>
      </c>
    </row>
    <row r="13" spans="1:3" x14ac:dyDescent="0.5">
      <c r="A13" t="s">
        <v>0</v>
      </c>
      <c r="B13" s="1" t="s">
        <v>25</v>
      </c>
      <c r="C13" t="s">
        <v>26</v>
      </c>
    </row>
    <row r="14" spans="1:3" x14ac:dyDescent="0.5">
      <c r="A14" t="s">
        <v>0</v>
      </c>
      <c r="B14" s="1" t="s">
        <v>27</v>
      </c>
      <c r="C14" t="s">
        <v>28</v>
      </c>
    </row>
    <row r="15" spans="1:3" x14ac:dyDescent="0.5">
      <c r="A15" t="s">
        <v>0</v>
      </c>
      <c r="B15" s="1" t="s">
        <v>29</v>
      </c>
      <c r="C15" t="s">
        <v>30</v>
      </c>
    </row>
    <row r="16" spans="1:3" x14ac:dyDescent="0.5">
      <c r="A16" t="s">
        <v>0</v>
      </c>
      <c r="B16" s="1" t="s">
        <v>31</v>
      </c>
      <c r="C16" t="s">
        <v>32</v>
      </c>
    </row>
    <row r="17" spans="1:3" x14ac:dyDescent="0.5">
      <c r="A17" t="s">
        <v>0</v>
      </c>
      <c r="B17" s="1" t="s">
        <v>33</v>
      </c>
      <c r="C17" t="s">
        <v>34</v>
      </c>
    </row>
    <row r="18" spans="1:3" x14ac:dyDescent="0.5">
      <c r="A18" t="s">
        <v>0</v>
      </c>
      <c r="B18" s="1" t="s">
        <v>35</v>
      </c>
      <c r="C18" t="s">
        <v>36</v>
      </c>
    </row>
    <row r="19" spans="1:3" x14ac:dyDescent="0.5">
      <c r="A19" t="s">
        <v>0</v>
      </c>
      <c r="B19" s="1" t="s">
        <v>37</v>
      </c>
      <c r="C19" t="s">
        <v>38</v>
      </c>
    </row>
    <row r="20" spans="1:3" x14ac:dyDescent="0.5">
      <c r="A20" t="s">
        <v>0</v>
      </c>
      <c r="B20" s="2" t="s">
        <v>39</v>
      </c>
      <c r="C20" t="s">
        <v>40</v>
      </c>
    </row>
    <row r="21" spans="1:3" x14ac:dyDescent="0.5">
      <c r="A21" s="3" t="s">
        <v>0</v>
      </c>
      <c r="B21" s="4" t="s">
        <v>41</v>
      </c>
      <c r="C21" t="s">
        <v>42</v>
      </c>
    </row>
    <row r="22" spans="1:3" x14ac:dyDescent="0.5">
      <c r="A22" t="s">
        <v>0</v>
      </c>
      <c r="B22" s="2" t="s">
        <v>43</v>
      </c>
      <c r="C22" t="s">
        <v>44</v>
      </c>
    </row>
    <row r="23" spans="1:3" x14ac:dyDescent="0.5">
      <c r="A23" t="s">
        <v>0</v>
      </c>
      <c r="B23" s="2" t="s">
        <v>45</v>
      </c>
      <c r="C23" t="s">
        <v>46</v>
      </c>
    </row>
    <row r="24" spans="1:3" x14ac:dyDescent="0.5">
      <c r="A24" t="s">
        <v>0</v>
      </c>
      <c r="B24" s="2" t="s">
        <v>47</v>
      </c>
      <c r="C24" t="s">
        <v>48</v>
      </c>
    </row>
    <row r="25" spans="1:3" x14ac:dyDescent="0.5">
      <c r="A25" t="s">
        <v>0</v>
      </c>
      <c r="B25" s="2" t="s">
        <v>49</v>
      </c>
      <c r="C25" t="s">
        <v>50</v>
      </c>
    </row>
    <row r="26" spans="1:3" x14ac:dyDescent="0.5">
      <c r="A26" t="s">
        <v>0</v>
      </c>
      <c r="B26" s="2" t="s">
        <v>51</v>
      </c>
      <c r="C26" t="s">
        <v>52</v>
      </c>
    </row>
    <row r="27" spans="1:3" x14ac:dyDescent="0.5">
      <c r="A27" t="s">
        <v>0</v>
      </c>
      <c r="B27" s="2" t="s">
        <v>53</v>
      </c>
      <c r="C27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="88" workbookViewId="0">
      <selection activeCell="E10" sqref="E10"/>
    </sheetView>
  </sheetViews>
  <sheetFormatPr baseColWidth="10" defaultColWidth="8.7265625" defaultRowHeight="12.5" x14ac:dyDescent="0.5"/>
  <cols>
    <col min="1" max="1" width="44.26953125" customWidth="1"/>
    <col min="2" max="2" width="41.1328125" customWidth="1"/>
    <col min="3" max="3" width="45" bestFit="1" customWidth="1"/>
    <col min="4" max="4" width="19.7265625" customWidth="1"/>
    <col min="5" max="5" width="69.86328125" customWidth="1"/>
    <col min="6" max="6" width="24.7265625" customWidth="1"/>
    <col min="7" max="7" width="60.40625" customWidth="1"/>
    <col min="8" max="8" width="19.26953125" customWidth="1"/>
    <col min="9" max="9" width="57.7265625" customWidth="1"/>
    <col min="10" max="10" width="28.7265625" customWidth="1"/>
    <col min="11" max="11" width="24.54296875" style="5" customWidth="1"/>
    <col min="12" max="12" width="25.26953125" style="6" customWidth="1"/>
    <col min="13" max="13" width="31.7265625" style="6" customWidth="1"/>
    <col min="14" max="14" width="23.7265625" style="6" customWidth="1"/>
    <col min="15" max="15" width="26.40625" customWidth="1"/>
    <col min="16" max="16" width="26.40625" style="7" customWidth="1"/>
    <col min="1021" max="1024" width="11.40625" customWidth="1"/>
    <col min="1025" max="1025" width="11.54296875" customWidth="1"/>
  </cols>
  <sheetData>
    <row r="1" spans="1:21" x14ac:dyDescent="0.5">
      <c r="A1" t="s">
        <v>55</v>
      </c>
      <c r="B1" s="8" t="s">
        <v>42</v>
      </c>
      <c r="H1" s="8"/>
    </row>
    <row r="2" spans="1:21" x14ac:dyDescent="0.5">
      <c r="A2" t="s">
        <v>56</v>
      </c>
      <c r="B2" t="s">
        <v>57</v>
      </c>
      <c r="L2" s="9"/>
      <c r="M2" s="9"/>
    </row>
    <row r="3" spans="1:21" x14ac:dyDescent="0.5">
      <c r="B3" s="10"/>
      <c r="L3" s="9"/>
      <c r="M3" s="9"/>
    </row>
    <row r="4" spans="1:21" x14ac:dyDescent="0.5">
      <c r="A4" s="11" t="s">
        <v>58</v>
      </c>
      <c r="B4" s="12"/>
      <c r="C4" s="12"/>
      <c r="D4" s="12"/>
      <c r="E4" s="12"/>
      <c r="F4" s="12"/>
      <c r="G4" s="13"/>
      <c r="H4" s="12"/>
      <c r="I4" s="12"/>
      <c r="J4" s="14"/>
      <c r="K4" s="15"/>
      <c r="L4" s="14"/>
      <c r="M4" s="14"/>
      <c r="N4" s="16"/>
    </row>
    <row r="5" spans="1:21" x14ac:dyDescent="0.5">
      <c r="J5" s="6"/>
      <c r="K5" s="17"/>
    </row>
    <row r="6" spans="1:21" s="18" customFormat="1" ht="50.25" customHeight="1" x14ac:dyDescent="0.5">
      <c r="A6" s="18" t="s">
        <v>59</v>
      </c>
      <c r="B6" s="19" t="s">
        <v>60</v>
      </c>
      <c r="C6" s="18" t="s">
        <v>61</v>
      </c>
      <c r="D6" s="207" t="s">
        <v>62</v>
      </c>
      <c r="E6" s="207"/>
      <c r="F6" s="207"/>
      <c r="G6" s="20" t="s">
        <v>63</v>
      </c>
      <c r="H6" s="20" t="s">
        <v>64</v>
      </c>
      <c r="I6" s="20" t="s">
        <v>65</v>
      </c>
      <c r="J6" s="20" t="s">
        <v>66</v>
      </c>
      <c r="K6" s="21" t="s">
        <v>67</v>
      </c>
      <c r="L6" s="20" t="s">
        <v>68</v>
      </c>
      <c r="M6" s="20" t="s">
        <v>69</v>
      </c>
      <c r="N6" s="20" t="s">
        <v>70</v>
      </c>
      <c r="O6" s="18" t="s">
        <v>71</v>
      </c>
      <c r="P6" s="22"/>
    </row>
    <row r="7" spans="1:21" ht="44.9" customHeight="1" x14ac:dyDescent="0.5">
      <c r="A7" s="23" t="s">
        <v>72</v>
      </c>
      <c r="B7" s="23" t="s">
        <v>73</v>
      </c>
      <c r="C7" s="23" t="s">
        <v>74</v>
      </c>
      <c r="D7" s="23" t="s">
        <v>75</v>
      </c>
      <c r="E7" s="23" t="s">
        <v>76</v>
      </c>
      <c r="F7" s="24" t="s">
        <v>77</v>
      </c>
      <c r="G7" s="25" t="s">
        <v>78</v>
      </c>
      <c r="H7" s="23" t="s">
        <v>79</v>
      </c>
      <c r="I7" s="23" t="s">
        <v>80</v>
      </c>
      <c r="J7" s="23" t="s">
        <v>81</v>
      </c>
      <c r="K7" s="26" t="s">
        <v>82</v>
      </c>
      <c r="L7" s="24" t="s">
        <v>83</v>
      </c>
      <c r="M7" s="24" t="s">
        <v>84</v>
      </c>
      <c r="N7" s="24" t="s">
        <v>85</v>
      </c>
      <c r="O7" s="24" t="s">
        <v>86</v>
      </c>
      <c r="P7" s="27" t="s">
        <v>87</v>
      </c>
      <c r="Q7" s="28" t="s">
        <v>88</v>
      </c>
    </row>
    <row r="8" spans="1:21" ht="34.4" customHeight="1" x14ac:dyDescent="0.5">
      <c r="A8" s="29" t="s">
        <v>89</v>
      </c>
      <c r="B8" s="29"/>
      <c r="C8" s="29"/>
      <c r="D8" s="29"/>
      <c r="E8" s="30"/>
      <c r="F8" s="31"/>
      <c r="G8" s="31"/>
      <c r="H8" s="31"/>
      <c r="I8" s="29"/>
      <c r="J8" s="29"/>
      <c r="K8" s="32"/>
      <c r="L8" s="32"/>
      <c r="M8" s="29"/>
      <c r="N8" s="29"/>
      <c r="O8" s="29"/>
      <c r="P8" s="33"/>
      <c r="Q8" s="29"/>
      <c r="R8" s="29"/>
      <c r="S8" s="29"/>
      <c r="T8" s="34"/>
      <c r="U8" s="34"/>
    </row>
    <row r="9" spans="1:21" ht="75" x14ac:dyDescent="0.5">
      <c r="A9" t="s">
        <v>90</v>
      </c>
      <c r="B9" t="s">
        <v>91</v>
      </c>
      <c r="C9" t="s">
        <v>92</v>
      </c>
      <c r="D9" t="str">
        <f t="shared" ref="D9:D11" si="0">CONCATENATE(A9,"-target")</f>
        <v>ta:AdoptedText-target</v>
      </c>
      <c r="E9" s="6" t="s">
        <v>93</v>
      </c>
      <c r="G9" s="10" t="s">
        <v>94</v>
      </c>
      <c r="H9" t="s">
        <v>95</v>
      </c>
      <c r="I9" t="s">
        <v>96</v>
      </c>
      <c r="J9" s="6" t="s">
        <v>97</v>
      </c>
      <c r="K9" s="17"/>
      <c r="M9" s="6" t="s">
        <v>98</v>
      </c>
      <c r="N9" s="6">
        <v>1</v>
      </c>
      <c r="P9" s="7" t="s">
        <v>99</v>
      </c>
      <c r="Q9" t="s">
        <v>100</v>
      </c>
    </row>
    <row r="10" spans="1:21" s="35" customFormat="1" ht="75" x14ac:dyDescent="0.5">
      <c r="A10" s="35" t="s">
        <v>101</v>
      </c>
      <c r="B10" s="35" t="s">
        <v>91</v>
      </c>
      <c r="C10" s="35" t="s">
        <v>92</v>
      </c>
      <c r="D10" s="35" t="str">
        <f t="shared" si="0"/>
        <v>ta:BudgetEpDraft-target</v>
      </c>
      <c r="E10" s="36" t="s">
        <v>102</v>
      </c>
      <c r="G10" s="37"/>
      <c r="H10" s="35" t="s">
        <v>95</v>
      </c>
      <c r="I10" s="35" t="s">
        <v>96</v>
      </c>
      <c r="J10" s="36" t="s">
        <v>97</v>
      </c>
      <c r="K10" s="38"/>
      <c r="M10" s="36" t="s">
        <v>103</v>
      </c>
      <c r="N10" s="36">
        <v>2</v>
      </c>
      <c r="P10" s="39" t="s">
        <v>99</v>
      </c>
      <c r="Q10" s="35" t="s">
        <v>100</v>
      </c>
    </row>
    <row r="11" spans="1:21" s="35" customFormat="1" ht="75" x14ac:dyDescent="0.5">
      <c r="A11" s="35" t="s">
        <v>104</v>
      </c>
      <c r="B11" s="35" t="s">
        <v>91</v>
      </c>
      <c r="C11" s="35" t="s">
        <v>92</v>
      </c>
      <c r="D11" s="35" t="str">
        <f t="shared" si="0"/>
        <v>ta:AmendmentBudgetEuDraft-target</v>
      </c>
      <c r="E11" s="36" t="s">
        <v>105</v>
      </c>
      <c r="G11" s="37"/>
      <c r="H11" s="35" t="s">
        <v>95</v>
      </c>
      <c r="I11" s="35" t="s">
        <v>96</v>
      </c>
      <c r="J11" s="36" t="s">
        <v>97</v>
      </c>
      <c r="K11" s="38"/>
      <c r="M11" s="36" t="s">
        <v>106</v>
      </c>
      <c r="N11" s="36">
        <v>3</v>
      </c>
      <c r="P11" s="39" t="s">
        <v>99</v>
      </c>
      <c r="Q11" s="35" t="s">
        <v>100</v>
      </c>
    </row>
    <row r="12" spans="1:21" ht="34.4" customHeight="1" x14ac:dyDescent="0.5">
      <c r="A12" s="29" t="s">
        <v>107</v>
      </c>
      <c r="B12" s="29"/>
      <c r="C12" s="29"/>
      <c r="D12" s="29"/>
      <c r="E12" s="30"/>
      <c r="F12" s="31"/>
      <c r="G12" s="31"/>
      <c r="H12" s="31"/>
      <c r="I12" s="29"/>
      <c r="J12" s="29"/>
      <c r="K12" s="32"/>
      <c r="L12" s="32"/>
      <c r="M12" s="29"/>
      <c r="N12" s="29"/>
      <c r="O12" s="29"/>
      <c r="P12" s="33"/>
      <c r="Q12" s="29"/>
      <c r="R12" s="29"/>
      <c r="S12" s="29"/>
      <c r="T12" s="34"/>
      <c r="U12" s="34"/>
    </row>
    <row r="13" spans="1:21" ht="36.65" customHeight="1" x14ac:dyDescent="0.5">
      <c r="A13" s="6" t="s">
        <v>108</v>
      </c>
      <c r="B13" t="s">
        <v>91</v>
      </c>
      <c r="C13" t="s">
        <v>92</v>
      </c>
      <c r="E13" s="6"/>
      <c r="G13" s="10" t="s">
        <v>109</v>
      </c>
      <c r="H13" t="s">
        <v>95</v>
      </c>
      <c r="I13" t="s">
        <v>96</v>
      </c>
      <c r="J13" s="6" t="s">
        <v>97</v>
      </c>
      <c r="K13" s="17"/>
      <c r="M13" s="6" t="s">
        <v>110</v>
      </c>
      <c r="N13" s="6">
        <v>5</v>
      </c>
      <c r="P13" s="7" t="s">
        <v>111</v>
      </c>
      <c r="Q13" t="s">
        <v>100</v>
      </c>
    </row>
    <row r="14" spans="1:21" x14ac:dyDescent="0.5">
      <c r="A14" t="s">
        <v>112</v>
      </c>
      <c r="B14" t="s">
        <v>91</v>
      </c>
      <c r="C14" t="s">
        <v>113</v>
      </c>
      <c r="E14" s="6"/>
      <c r="F14" t="s">
        <v>114</v>
      </c>
      <c r="G14" s="10" t="s">
        <v>115</v>
      </c>
      <c r="H14" t="s">
        <v>95</v>
      </c>
      <c r="I14" t="s">
        <v>116</v>
      </c>
      <c r="J14" s="6" t="s">
        <v>97</v>
      </c>
      <c r="K14" s="17"/>
      <c r="M14" s="6" t="s">
        <v>117</v>
      </c>
      <c r="N14" s="6">
        <v>6</v>
      </c>
      <c r="P14" s="7" t="s">
        <v>111</v>
      </c>
      <c r="Q14" t="s">
        <v>118</v>
      </c>
    </row>
    <row r="15" spans="1:21" s="35" customFormat="1" x14ac:dyDescent="0.5">
      <c r="A15" s="35" t="s">
        <v>119</v>
      </c>
      <c r="B15" s="35" t="s">
        <v>91</v>
      </c>
      <c r="C15" s="35" t="s">
        <v>120</v>
      </c>
      <c r="E15" s="36"/>
      <c r="F15" s="35" t="s">
        <v>121</v>
      </c>
      <c r="G15" s="37" t="s">
        <v>122</v>
      </c>
      <c r="H15" s="35" t="s">
        <v>95</v>
      </c>
      <c r="I15" s="35" t="s">
        <v>123</v>
      </c>
      <c r="J15" s="36" t="s">
        <v>97</v>
      </c>
      <c r="K15" s="38"/>
      <c r="M15" s="36" t="s">
        <v>124</v>
      </c>
      <c r="N15" s="36">
        <v>7</v>
      </c>
      <c r="P15" s="39" t="s">
        <v>111</v>
      </c>
      <c r="Q15" s="35" t="s">
        <v>125</v>
      </c>
    </row>
    <row r="16" spans="1:21" s="40" customFormat="1" ht="23.9" customHeight="1" x14ac:dyDescent="0.5">
      <c r="A16" s="41" t="s">
        <v>126</v>
      </c>
      <c r="B16" s="41"/>
      <c r="C16" s="41"/>
      <c r="D16" s="41"/>
      <c r="E16" s="41"/>
      <c r="F16" s="41"/>
      <c r="G16" s="41"/>
      <c r="H16" s="41"/>
      <c r="I16" s="41"/>
      <c r="J16" s="41"/>
      <c r="K16" s="42"/>
      <c r="L16" s="41"/>
      <c r="M16" s="41"/>
      <c r="N16" s="41"/>
      <c r="O16" s="41"/>
      <c r="P16" s="43"/>
    </row>
    <row r="17" spans="1:17" x14ac:dyDescent="0.5">
      <c r="A17" t="s">
        <v>127</v>
      </c>
      <c r="B17" t="s">
        <v>91</v>
      </c>
      <c r="C17" t="s">
        <v>128</v>
      </c>
      <c r="F17" s="8"/>
      <c r="G17" s="10" t="s">
        <v>129</v>
      </c>
      <c r="H17" t="s">
        <v>95</v>
      </c>
      <c r="I17" t="s">
        <v>130</v>
      </c>
      <c r="J17" s="6" t="s">
        <v>97</v>
      </c>
      <c r="K17" s="17"/>
      <c r="M17" s="6" t="s">
        <v>131</v>
      </c>
      <c r="N17" s="6">
        <v>9</v>
      </c>
      <c r="P17" s="7" t="s">
        <v>99</v>
      </c>
      <c r="Q17" t="s">
        <v>132</v>
      </c>
    </row>
    <row r="18" spans="1:17" x14ac:dyDescent="0.5">
      <c r="A18" t="s">
        <v>133</v>
      </c>
      <c r="B18" t="s">
        <v>91</v>
      </c>
      <c r="C18" t="s">
        <v>134</v>
      </c>
      <c r="F18" s="8"/>
      <c r="G18" s="44" t="s">
        <v>135</v>
      </c>
      <c r="H18" t="s">
        <v>95</v>
      </c>
      <c r="I18" t="s">
        <v>136</v>
      </c>
      <c r="J18" s="6" t="s">
        <v>97</v>
      </c>
      <c r="K18" s="17"/>
      <c r="M18" s="6" t="s">
        <v>137</v>
      </c>
      <c r="N18" s="6">
        <v>10</v>
      </c>
      <c r="P18" s="7" t="s">
        <v>138</v>
      </c>
      <c r="Q18" t="s">
        <v>132</v>
      </c>
    </row>
    <row r="19" spans="1:17" s="35" customFormat="1" ht="25" x14ac:dyDescent="0.5">
      <c r="A19" s="35" t="s">
        <v>139</v>
      </c>
      <c r="B19" s="35" t="s">
        <v>91</v>
      </c>
      <c r="C19" s="35" t="s">
        <v>140</v>
      </c>
      <c r="G19" s="45" t="s">
        <v>141</v>
      </c>
      <c r="H19" s="36" t="s">
        <v>95</v>
      </c>
      <c r="I19" s="35" t="s">
        <v>142</v>
      </c>
      <c r="J19" s="36" t="s">
        <v>97</v>
      </c>
      <c r="M19" s="36" t="s">
        <v>143</v>
      </c>
      <c r="N19" s="36">
        <v>11</v>
      </c>
      <c r="P19" s="39" t="s">
        <v>138</v>
      </c>
      <c r="Q19" s="35" t="s">
        <v>132</v>
      </c>
    </row>
    <row r="20" spans="1:17" s="208" customFormat="1" x14ac:dyDescent="0.5">
      <c r="A20" s="208" t="s">
        <v>144</v>
      </c>
      <c r="B20" s="208" t="s">
        <v>91</v>
      </c>
      <c r="C20" s="208" t="s">
        <v>145</v>
      </c>
      <c r="G20" s="209" t="s">
        <v>146</v>
      </c>
      <c r="H20" s="208" t="s">
        <v>95</v>
      </c>
      <c r="I20" s="210" t="s">
        <v>147</v>
      </c>
      <c r="J20" s="208" t="s">
        <v>97</v>
      </c>
      <c r="M20" s="208" t="s">
        <v>148</v>
      </c>
      <c r="N20" s="211">
        <v>12</v>
      </c>
      <c r="P20" s="212" t="s">
        <v>138</v>
      </c>
      <c r="Q20" s="208" t="s">
        <v>132</v>
      </c>
    </row>
    <row r="21" spans="1:17" s="35" customFormat="1" x14ac:dyDescent="0.5">
      <c r="A21" s="47" t="s">
        <v>149</v>
      </c>
      <c r="B21" s="35" t="s">
        <v>91</v>
      </c>
      <c r="C21" s="35" t="s">
        <v>145</v>
      </c>
      <c r="G21" s="37" t="s">
        <v>150</v>
      </c>
      <c r="H21" s="35" t="s">
        <v>95</v>
      </c>
      <c r="I21" s="35" t="s">
        <v>151</v>
      </c>
      <c r="J21" s="36" t="s">
        <v>97</v>
      </c>
      <c r="M21" s="35" t="s">
        <v>152</v>
      </c>
      <c r="N21" s="36">
        <v>13</v>
      </c>
      <c r="P21" s="39" t="s">
        <v>138</v>
      </c>
      <c r="Q21" s="35" t="s">
        <v>132</v>
      </c>
    </row>
    <row r="22" spans="1:17" s="35" customFormat="1" x14ac:dyDescent="0.5">
      <c r="A22" s="47" t="s">
        <v>153</v>
      </c>
      <c r="B22" s="35" t="s">
        <v>91</v>
      </c>
      <c r="C22" s="35" t="s">
        <v>145</v>
      </c>
      <c r="G22" s="37" t="s">
        <v>154</v>
      </c>
      <c r="H22" s="35" t="s">
        <v>95</v>
      </c>
      <c r="I22" s="35" t="s">
        <v>155</v>
      </c>
      <c r="J22" s="36" t="s">
        <v>97</v>
      </c>
      <c r="M22" s="35" t="s">
        <v>156</v>
      </c>
      <c r="N22" s="36">
        <v>14</v>
      </c>
      <c r="P22" s="39" t="s">
        <v>138</v>
      </c>
      <c r="Q22" s="35" t="s">
        <v>132</v>
      </c>
    </row>
    <row r="23" spans="1:17" s="35" customFormat="1" x14ac:dyDescent="0.5">
      <c r="A23" s="35" t="s">
        <v>157</v>
      </c>
      <c r="B23" s="35" t="s">
        <v>91</v>
      </c>
      <c r="C23" s="35" t="s">
        <v>158</v>
      </c>
      <c r="G23" s="37" t="s">
        <v>159</v>
      </c>
      <c r="H23" s="36" t="s">
        <v>95</v>
      </c>
      <c r="I23" s="35" t="s">
        <v>160</v>
      </c>
      <c r="J23" s="36" t="s">
        <v>97</v>
      </c>
      <c r="M23" s="36" t="s">
        <v>161</v>
      </c>
      <c r="N23" s="36">
        <v>15</v>
      </c>
      <c r="P23" s="39" t="s">
        <v>99</v>
      </c>
      <c r="Q23" s="35" t="s">
        <v>132</v>
      </c>
    </row>
    <row r="24" spans="1:17" s="35" customFormat="1" x14ac:dyDescent="0.5">
      <c r="A24" s="35" t="s">
        <v>162</v>
      </c>
      <c r="B24" s="35" t="s">
        <v>91</v>
      </c>
      <c r="C24" s="35" t="s">
        <v>163</v>
      </c>
      <c r="G24" s="37" t="s">
        <v>164</v>
      </c>
      <c r="H24" s="36" t="s">
        <v>95</v>
      </c>
      <c r="I24" s="35" t="s">
        <v>165</v>
      </c>
      <c r="J24" s="36" t="s">
        <v>97</v>
      </c>
      <c r="M24" s="36" t="s">
        <v>166</v>
      </c>
      <c r="N24" s="36">
        <v>16</v>
      </c>
      <c r="P24" s="39" t="s">
        <v>99</v>
      </c>
      <c r="Q24" s="35" t="s">
        <v>132</v>
      </c>
    </row>
    <row r="25" spans="1:17" s="35" customFormat="1" x14ac:dyDescent="0.5">
      <c r="A25" s="35" t="s">
        <v>167</v>
      </c>
      <c r="B25" s="35" t="s">
        <v>91</v>
      </c>
      <c r="C25" s="35" t="s">
        <v>168</v>
      </c>
      <c r="G25" s="37" t="s">
        <v>169</v>
      </c>
      <c r="H25" s="36" t="s">
        <v>95</v>
      </c>
      <c r="I25" s="35" t="s">
        <v>170</v>
      </c>
      <c r="J25" s="36" t="s">
        <v>97</v>
      </c>
      <c r="M25" s="36" t="s">
        <v>171</v>
      </c>
      <c r="N25" s="36">
        <v>17</v>
      </c>
      <c r="P25" s="39" t="s">
        <v>99</v>
      </c>
      <c r="Q25" s="35" t="s">
        <v>132</v>
      </c>
    </row>
    <row r="26" spans="1:17" s="35" customFormat="1" ht="25" x14ac:dyDescent="0.5">
      <c r="A26" s="35" t="s">
        <v>172</v>
      </c>
      <c r="B26" s="35" t="s">
        <v>91</v>
      </c>
      <c r="C26" s="35" t="s">
        <v>173</v>
      </c>
      <c r="G26" s="37" t="s">
        <v>174</v>
      </c>
      <c r="H26" s="36" t="s">
        <v>95</v>
      </c>
      <c r="I26" s="35" t="s">
        <v>170</v>
      </c>
      <c r="J26" s="36" t="s">
        <v>97</v>
      </c>
      <c r="M26" s="36" t="s">
        <v>175</v>
      </c>
      <c r="N26" s="36">
        <v>18</v>
      </c>
      <c r="P26" s="39" t="s">
        <v>99</v>
      </c>
      <c r="Q26" s="35" t="s">
        <v>132</v>
      </c>
    </row>
  </sheetData>
  <mergeCells count="1">
    <mergeCell ref="D6:F6"/>
  </mergeCells>
  <hyperlinks>
    <hyperlink ref="B1" r:id="rId1"/>
    <hyperlink ref="C7" r:id="rId2"/>
    <hyperlink ref="L7" r:id="rId3"/>
    <hyperlink ref="M7" r:id="rId4"/>
    <hyperlink ref="G9" r:id="rId5"/>
    <hyperlink ref="G13" r:id="rId6"/>
    <hyperlink ref="G14" r:id="rId7"/>
    <hyperlink ref="G15" r:id="rId8"/>
    <hyperlink ref="G17" r:id="rId9"/>
    <hyperlink ref="G18" r:id="rId10"/>
    <hyperlink ref="G19" r:id="rId11"/>
    <hyperlink ref="G20" r:id="rId12"/>
    <hyperlink ref="G21" r:id="rId13"/>
    <hyperlink ref="G22" r:id="rId14"/>
    <hyperlink ref="G23" r:id="rId15"/>
    <hyperlink ref="G24" r:id="rId16"/>
    <hyperlink ref="G25" r:id="rId17"/>
    <hyperlink ref="G26" r:id="rId18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 r:id="rId19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9"/>
  <sheetViews>
    <sheetView zoomScale="85" workbookViewId="0">
      <pane ySplit="6" topLeftCell="A7" activePane="bottomLeft" state="frozen"/>
      <selection activeCell="A9" sqref="A9"/>
      <selection pane="bottomLeft"/>
    </sheetView>
  </sheetViews>
  <sheetFormatPr baseColWidth="10" defaultColWidth="8.86328125" defaultRowHeight="12.5" x14ac:dyDescent="0.5"/>
  <cols>
    <col min="1" max="1" width="10.86328125" customWidth="1"/>
    <col min="2" max="2" width="10.86328125" style="7" customWidth="1"/>
    <col min="3" max="3" width="26.1328125" style="6" customWidth="1"/>
    <col min="4" max="4" width="31.86328125" customWidth="1"/>
    <col min="5" max="5" width="26.86328125" style="48" customWidth="1"/>
    <col min="6" max="6" width="18.54296875" style="6" customWidth="1"/>
    <col min="7" max="7" width="21.1328125" style="17" customWidth="1"/>
    <col min="8" max="8" width="36" style="6" customWidth="1"/>
    <col min="9" max="9" width="14.54296875" style="49" customWidth="1"/>
    <col min="10" max="10" width="14.54296875" style="50" customWidth="1"/>
    <col min="11" max="11" width="20.1328125" customWidth="1"/>
    <col min="12" max="12" width="21" customWidth="1"/>
    <col min="13" max="13" width="28.40625" bestFit="1" customWidth="1"/>
    <col min="14" max="14" width="18.7265625" style="5" customWidth="1"/>
    <col min="15" max="15" width="21.86328125" style="17" customWidth="1"/>
    <col min="16" max="16" width="22.26953125" customWidth="1"/>
    <col min="17" max="17" width="37.40625" customWidth="1"/>
    <col min="18" max="19" width="36" customWidth="1"/>
    <col min="20" max="20" width="34.86328125" customWidth="1"/>
    <col min="21" max="21" width="28.1328125" style="6" customWidth="1"/>
    <col min="22" max="24" width="26" customWidth="1"/>
    <col min="25" max="25" width="27" customWidth="1"/>
    <col min="1021" max="1026" width="11.40625" customWidth="1"/>
  </cols>
  <sheetData>
    <row r="1" spans="1:25" x14ac:dyDescent="0.5">
      <c r="A1" t="s">
        <v>55</v>
      </c>
      <c r="B1" s="51" t="s">
        <v>42</v>
      </c>
      <c r="C1" s="8"/>
      <c r="D1" s="6"/>
      <c r="Q1" s="6"/>
    </row>
    <row r="3" spans="1:25" x14ac:dyDescent="0.5">
      <c r="A3" s="11" t="s">
        <v>176</v>
      </c>
      <c r="B3" s="52"/>
      <c r="C3" s="14"/>
      <c r="D3" s="12"/>
      <c r="E3" s="53"/>
      <c r="F3" s="12"/>
      <c r="G3" s="54"/>
      <c r="H3" s="16"/>
      <c r="I3" s="55"/>
      <c r="J3" s="55"/>
      <c r="K3" s="12"/>
      <c r="L3" s="12"/>
      <c r="M3" s="12"/>
      <c r="N3" s="56"/>
      <c r="O3" s="54"/>
      <c r="P3" s="54"/>
      <c r="Q3" s="12"/>
      <c r="R3" s="16"/>
      <c r="S3" s="16"/>
      <c r="T3" s="16"/>
      <c r="U3" s="16"/>
      <c r="V3" s="12"/>
      <c r="W3" s="12"/>
      <c r="X3" s="12"/>
      <c r="Y3" s="16"/>
    </row>
    <row r="4" spans="1:25" ht="24" customHeight="1" x14ac:dyDescent="0.5">
      <c r="E4" s="57"/>
      <c r="I4" s="58"/>
      <c r="R4" s="6"/>
      <c r="S4" s="6"/>
    </row>
    <row r="5" spans="1:25" s="20" customFormat="1" ht="62.5" x14ac:dyDescent="0.5">
      <c r="A5" s="20" t="s">
        <v>177</v>
      </c>
      <c r="B5" s="59"/>
      <c r="C5" s="20" t="s">
        <v>178</v>
      </c>
      <c r="D5" s="20" t="s">
        <v>179</v>
      </c>
      <c r="E5" s="60" t="s">
        <v>180</v>
      </c>
      <c r="F5" s="20" t="s">
        <v>181</v>
      </c>
      <c r="G5" s="21"/>
      <c r="H5" s="20" t="s">
        <v>63</v>
      </c>
      <c r="I5" s="61" t="s">
        <v>182</v>
      </c>
      <c r="J5" s="61" t="s">
        <v>183</v>
      </c>
      <c r="K5" s="20" t="s">
        <v>184</v>
      </c>
      <c r="L5" s="20" t="s">
        <v>185</v>
      </c>
      <c r="M5" s="20" t="s">
        <v>186</v>
      </c>
      <c r="N5" s="21" t="s">
        <v>187</v>
      </c>
      <c r="O5" s="20" t="s">
        <v>188</v>
      </c>
      <c r="Q5" s="20" t="s">
        <v>189</v>
      </c>
      <c r="R5" s="20" t="s">
        <v>190</v>
      </c>
      <c r="T5" s="20" t="s">
        <v>191</v>
      </c>
      <c r="U5" s="20" t="s">
        <v>192</v>
      </c>
      <c r="V5" s="20" t="s">
        <v>193</v>
      </c>
      <c r="W5" s="20" t="s">
        <v>194</v>
      </c>
      <c r="X5" s="20" t="s">
        <v>195</v>
      </c>
      <c r="Y5" s="20" t="s">
        <v>196</v>
      </c>
    </row>
    <row r="6" spans="1:25" s="62" customFormat="1" ht="37.5" x14ac:dyDescent="0.5">
      <c r="A6" s="62" t="s">
        <v>197</v>
      </c>
      <c r="B6" s="63" t="s">
        <v>198</v>
      </c>
      <c r="C6" s="62" t="s">
        <v>199</v>
      </c>
      <c r="D6" s="62" t="s">
        <v>200</v>
      </c>
      <c r="E6" s="64" t="s">
        <v>201</v>
      </c>
      <c r="F6" s="62" t="s">
        <v>202</v>
      </c>
      <c r="G6" s="65" t="s">
        <v>203</v>
      </c>
      <c r="I6" s="66"/>
      <c r="J6" s="66"/>
      <c r="N6" s="65"/>
      <c r="O6" s="65"/>
    </row>
    <row r="7" spans="1:25" ht="25" x14ac:dyDescent="0.5">
      <c r="A7" s="67" t="s">
        <v>72</v>
      </c>
      <c r="B7" s="68" t="s">
        <v>87</v>
      </c>
      <c r="C7" s="69" t="s">
        <v>204</v>
      </c>
      <c r="D7" s="67" t="s">
        <v>205</v>
      </c>
      <c r="E7" s="67" t="s">
        <v>206</v>
      </c>
      <c r="F7" s="67" t="s">
        <v>207</v>
      </c>
      <c r="G7" s="70" t="s">
        <v>208</v>
      </c>
      <c r="H7" s="25" t="s">
        <v>78</v>
      </c>
      <c r="I7" s="71" t="s">
        <v>209</v>
      </c>
      <c r="J7" s="71" t="s">
        <v>210</v>
      </c>
      <c r="K7" s="69" t="s">
        <v>79</v>
      </c>
      <c r="L7" s="69" t="s">
        <v>211</v>
      </c>
      <c r="M7" s="23" t="s">
        <v>212</v>
      </c>
      <c r="N7" s="26" t="s">
        <v>213</v>
      </c>
      <c r="O7" s="72" t="s">
        <v>214</v>
      </c>
      <c r="P7" s="69" t="s">
        <v>215</v>
      </c>
      <c r="Q7" s="69" t="s">
        <v>216</v>
      </c>
      <c r="R7" s="23" t="s">
        <v>80</v>
      </c>
      <c r="S7" s="23" t="s">
        <v>217</v>
      </c>
      <c r="T7" s="69" t="s">
        <v>218</v>
      </c>
      <c r="U7" s="69" t="s">
        <v>219</v>
      </c>
      <c r="V7" s="69" t="s">
        <v>220</v>
      </c>
      <c r="W7" s="69" t="s">
        <v>221</v>
      </c>
      <c r="X7" s="69" t="s">
        <v>222</v>
      </c>
      <c r="Y7" s="69" t="s">
        <v>223</v>
      </c>
    </row>
    <row r="8" spans="1:25" s="29" customFormat="1" ht="40.5" customHeight="1" x14ac:dyDescent="0.5">
      <c r="A8" s="29" t="s">
        <v>224</v>
      </c>
      <c r="B8" s="33"/>
      <c r="E8" s="73"/>
      <c r="G8" s="74"/>
      <c r="H8" s="34"/>
      <c r="I8" s="31"/>
      <c r="J8" s="31"/>
      <c r="N8" s="32"/>
      <c r="O8" s="74"/>
      <c r="U8" s="34"/>
    </row>
    <row r="9" spans="1:25" s="75" customFormat="1" ht="14.25" x14ac:dyDescent="0.5">
      <c r="A9" s="76" t="str">
        <f t="shared" ref="A9:A29" si="0">CONCATENATE("ta:P",ROW(A9))</f>
        <v>ta:P9</v>
      </c>
      <c r="B9" s="77" t="s">
        <v>111</v>
      </c>
      <c r="C9" s="78" t="s">
        <v>90</v>
      </c>
      <c r="D9" s="78" t="s">
        <v>56</v>
      </c>
      <c r="E9" s="79" t="s">
        <v>225</v>
      </c>
      <c r="F9" s="80"/>
      <c r="G9" s="81"/>
      <c r="H9" s="78"/>
      <c r="I9" s="82">
        <v>1</v>
      </c>
      <c r="J9" s="82">
        <v>1</v>
      </c>
      <c r="K9" s="83"/>
      <c r="L9" s="83"/>
      <c r="N9" s="84"/>
      <c r="O9" s="85"/>
      <c r="P9" s="75" t="s">
        <v>226</v>
      </c>
      <c r="Q9" s="78"/>
      <c r="Y9" s="79" t="str">
        <f>IFERROR(VLOOKUP(D9, Catalogue!$G$2:$H$200, 2, FALSE), "")</f>
        <v>type</v>
      </c>
    </row>
    <row r="10" spans="1:25" s="75" customFormat="1" ht="14.25" x14ac:dyDescent="0.5">
      <c r="A10" s="76" t="str">
        <f>CONCATENATE("ta:P",ROW(A10))</f>
        <v>ta:P10</v>
      </c>
      <c r="B10" s="77" t="s">
        <v>111</v>
      </c>
      <c r="C10" s="78" t="s">
        <v>90</v>
      </c>
      <c r="D10" s="78" t="s">
        <v>227</v>
      </c>
      <c r="E10" s="79" t="s">
        <v>228</v>
      </c>
      <c r="F10" s="86"/>
      <c r="G10" s="81"/>
      <c r="H10" s="78" t="s">
        <v>229</v>
      </c>
      <c r="I10" s="82">
        <v>1</v>
      </c>
      <c r="J10" s="82">
        <v>1</v>
      </c>
      <c r="K10" s="75" t="s">
        <v>230</v>
      </c>
      <c r="L10" s="83" t="s">
        <v>231</v>
      </c>
      <c r="M10" s="83"/>
      <c r="N10" s="84"/>
      <c r="O10" s="85"/>
      <c r="R10" s="79"/>
      <c r="U10" s="78"/>
      <c r="Y10" s="79" t="str">
        <f>IFERROR(VLOOKUP(D10, Catalogue!$G$2:$H$200, 2, FALSE), "")</f>
        <v>identifier</v>
      </c>
    </row>
    <row r="11" spans="1:25" s="75" customFormat="1" ht="56.25" x14ac:dyDescent="0.5">
      <c r="A11" s="76" t="str">
        <f t="shared" si="0"/>
        <v>ta:P11</v>
      </c>
      <c r="B11" s="77" t="s">
        <v>99</v>
      </c>
      <c r="C11" s="78" t="s">
        <v>90</v>
      </c>
      <c r="D11" s="78" t="s">
        <v>232</v>
      </c>
      <c r="E11" s="79" t="s">
        <v>233</v>
      </c>
      <c r="F11" s="80"/>
      <c r="G11" s="81" t="s">
        <v>234</v>
      </c>
      <c r="H11" s="87" t="s">
        <v>129</v>
      </c>
      <c r="I11" s="82">
        <v>1</v>
      </c>
      <c r="J11" s="82">
        <v>1</v>
      </c>
      <c r="K11" s="83" t="s">
        <v>95</v>
      </c>
      <c r="L11" s="83"/>
      <c r="M11" s="83" t="s">
        <v>127</v>
      </c>
      <c r="N11" s="88"/>
      <c r="O11" s="85"/>
      <c r="P11" s="78" t="s">
        <v>235</v>
      </c>
      <c r="Q11" s="78"/>
      <c r="R11" s="78"/>
      <c r="S11" s="83"/>
      <c r="Y11" s="79" t="str">
        <f>IFERROR(VLOOKUP(D11,Catalogue!$G$2:$H$200,2,FALSE),"")</f>
        <v>work_type</v>
      </c>
    </row>
    <row r="12" spans="1:25" s="75" customFormat="1" ht="34.5" x14ac:dyDescent="0.5">
      <c r="A12" s="76" t="str">
        <f t="shared" si="0"/>
        <v>ta:P12</v>
      </c>
      <c r="B12" s="77" t="s">
        <v>138</v>
      </c>
      <c r="C12" s="78" t="s">
        <v>90</v>
      </c>
      <c r="D12" s="78" t="s">
        <v>236</v>
      </c>
      <c r="E12" s="79" t="s">
        <v>237</v>
      </c>
      <c r="F12" s="80"/>
      <c r="G12" s="89" t="s">
        <v>238</v>
      </c>
      <c r="H12" s="78"/>
      <c r="I12" s="82">
        <v>1</v>
      </c>
      <c r="J12" s="82">
        <v>1</v>
      </c>
      <c r="K12" s="75" t="s">
        <v>230</v>
      </c>
      <c r="L12" s="83" t="s">
        <v>239</v>
      </c>
      <c r="N12" s="84"/>
      <c r="O12" s="85"/>
      <c r="R12" s="79"/>
      <c r="Y12" s="79" t="str">
        <f>IFERROR(VLOOKUP(D12,Catalogue!$G$2:$H$200,2,FALSE),"")</f>
        <v>date_document</v>
      </c>
    </row>
    <row r="13" spans="1:25" s="47" customFormat="1" ht="14.25" x14ac:dyDescent="0.5">
      <c r="A13" s="90" t="str">
        <f>CONCATENATE("ta:P",ROW(A13))</f>
        <v>ta:P13</v>
      </c>
      <c r="B13" s="91" t="s">
        <v>111</v>
      </c>
      <c r="C13" s="92" t="s">
        <v>90</v>
      </c>
      <c r="D13" s="92" t="s">
        <v>240</v>
      </c>
      <c r="E13" s="46" t="s">
        <v>241</v>
      </c>
      <c r="F13" s="93"/>
      <c r="G13" s="94"/>
      <c r="H13" s="92"/>
      <c r="I13" s="95">
        <v>1</v>
      </c>
      <c r="J13" s="95">
        <v>1</v>
      </c>
      <c r="K13" s="47" t="s">
        <v>230</v>
      </c>
      <c r="L13" s="96" t="s">
        <v>231</v>
      </c>
      <c r="M13" s="96"/>
      <c r="N13" s="97"/>
      <c r="O13" s="98"/>
      <c r="R13" s="46"/>
      <c r="U13" s="92"/>
      <c r="Y13" s="46" t="str">
        <f>IFERROR(VLOOKUP(D13,Catalogue!$G$2:$H$200,2,FALSE),"")</f>
        <v>identifierYear</v>
      </c>
    </row>
    <row r="14" spans="1:25" s="75" customFormat="1" ht="14.25" x14ac:dyDescent="0.5">
      <c r="A14" s="76" t="str">
        <f t="shared" si="0"/>
        <v>ta:P14</v>
      </c>
      <c r="B14" s="77" t="s">
        <v>111</v>
      </c>
      <c r="C14" s="78" t="s">
        <v>90</v>
      </c>
      <c r="D14" s="78" t="s">
        <v>242</v>
      </c>
      <c r="E14" s="79" t="s">
        <v>243</v>
      </c>
      <c r="F14" s="86"/>
      <c r="G14" s="81"/>
      <c r="H14" s="78"/>
      <c r="I14" s="82">
        <v>1</v>
      </c>
      <c r="J14" s="82"/>
      <c r="K14" s="75" t="s">
        <v>230</v>
      </c>
      <c r="L14" s="83" t="s">
        <v>244</v>
      </c>
      <c r="M14" s="83"/>
      <c r="N14" s="84"/>
      <c r="O14" s="85"/>
      <c r="R14" s="79"/>
      <c r="U14" s="78"/>
      <c r="Y14" s="79" t="str">
        <f>IFERROR(VLOOKUP(D14,Catalogue!$G$2:$H$200,2,FALSE),"")</f>
        <v>title_dcterms</v>
      </c>
    </row>
    <row r="15" spans="1:25" s="47" customFormat="1" ht="22.5" x14ac:dyDescent="0.5">
      <c r="A15" s="90" t="str">
        <f t="shared" si="0"/>
        <v>ta:P15</v>
      </c>
      <c r="B15" s="91" t="s">
        <v>111</v>
      </c>
      <c r="C15" s="92" t="s">
        <v>90</v>
      </c>
      <c r="D15" s="92" t="s">
        <v>245</v>
      </c>
      <c r="E15" s="46" t="s">
        <v>246</v>
      </c>
      <c r="F15" s="93"/>
      <c r="G15" s="99" t="s">
        <v>247</v>
      </c>
      <c r="H15" s="92" t="s">
        <v>248</v>
      </c>
      <c r="I15" s="95">
        <v>1</v>
      </c>
      <c r="J15" s="95">
        <v>1</v>
      </c>
      <c r="K15" s="47" t="s">
        <v>230</v>
      </c>
      <c r="L15" s="96" t="s">
        <v>231</v>
      </c>
      <c r="M15" s="96"/>
      <c r="N15" s="97"/>
      <c r="O15" s="98"/>
      <c r="R15" s="46"/>
      <c r="U15" s="92"/>
      <c r="Y15" s="46" t="str">
        <f>IFERROR(VLOOKUP(D15,Catalogue!$G$2:$H$200,2,FALSE),"")</f>
        <v>label</v>
      </c>
    </row>
    <row r="16" spans="1:25" s="47" customFormat="1" ht="22.5" x14ac:dyDescent="0.5">
      <c r="A16" s="90" t="str">
        <f t="shared" si="0"/>
        <v>ta:P16</v>
      </c>
      <c r="B16" s="91" t="s">
        <v>111</v>
      </c>
      <c r="C16" s="92" t="s">
        <v>90</v>
      </c>
      <c r="D16" s="92" t="s">
        <v>249</v>
      </c>
      <c r="E16" s="46" t="s">
        <v>250</v>
      </c>
      <c r="F16" s="93"/>
      <c r="G16" s="99" t="s">
        <v>247</v>
      </c>
      <c r="H16" s="92" t="s">
        <v>251</v>
      </c>
      <c r="I16" s="95">
        <v>1</v>
      </c>
      <c r="J16" s="95">
        <v>1</v>
      </c>
      <c r="K16" s="47" t="s">
        <v>230</v>
      </c>
      <c r="L16" s="96" t="s">
        <v>231</v>
      </c>
      <c r="M16" s="96"/>
      <c r="N16" s="97"/>
      <c r="O16" s="98"/>
      <c r="R16" s="46"/>
      <c r="U16" s="92"/>
      <c r="Y16" s="46" t="str">
        <f>IFERROR(VLOOKUP(D16,Catalogue!$G$2:$H$200,2,FALSE),"")</f>
        <v>epNumber</v>
      </c>
    </row>
    <row r="17" spans="1:25" s="75" customFormat="1" ht="57.5" x14ac:dyDescent="0.5">
      <c r="A17" s="76" t="str">
        <f t="shared" si="0"/>
        <v>ta:P17</v>
      </c>
      <c r="B17" s="77" t="s">
        <v>138</v>
      </c>
      <c r="C17" s="78" t="s">
        <v>90</v>
      </c>
      <c r="D17" s="78" t="s">
        <v>252</v>
      </c>
      <c r="E17" s="79" t="s">
        <v>253</v>
      </c>
      <c r="F17" s="86"/>
      <c r="G17" s="89" t="s">
        <v>254</v>
      </c>
      <c r="H17" s="78" t="s">
        <v>255</v>
      </c>
      <c r="I17" s="82">
        <v>1</v>
      </c>
      <c r="J17" s="82">
        <v>1</v>
      </c>
      <c r="K17" s="75" t="s">
        <v>230</v>
      </c>
      <c r="L17" s="83" t="s">
        <v>256</v>
      </c>
      <c r="M17" s="83"/>
      <c r="N17" s="84"/>
      <c r="O17" s="85"/>
      <c r="R17" s="79"/>
      <c r="U17" s="78"/>
      <c r="Y17" s="100" t="s">
        <v>257</v>
      </c>
    </row>
    <row r="18" spans="1:25" s="47" customFormat="1" ht="33.75" x14ac:dyDescent="0.5">
      <c r="A18" s="90" t="str">
        <f t="shared" si="0"/>
        <v>ta:P18</v>
      </c>
      <c r="B18" s="91" t="s">
        <v>138</v>
      </c>
      <c r="C18" s="92" t="s">
        <v>90</v>
      </c>
      <c r="D18" s="92" t="s">
        <v>258</v>
      </c>
      <c r="E18" s="46" t="s">
        <v>259</v>
      </c>
      <c r="F18" s="93"/>
      <c r="G18" s="99" t="s">
        <v>260</v>
      </c>
      <c r="H18" s="101" t="s">
        <v>261</v>
      </c>
      <c r="I18" s="95">
        <v>1</v>
      </c>
      <c r="J18" s="95">
        <v>1</v>
      </c>
      <c r="K18" s="47" t="s">
        <v>95</v>
      </c>
      <c r="L18" s="96"/>
      <c r="M18" s="96"/>
      <c r="N18" s="97"/>
      <c r="O18" s="98"/>
      <c r="R18" s="46" t="s">
        <v>262</v>
      </c>
      <c r="S18" s="46"/>
      <c r="U18" s="92"/>
      <c r="Y18" s="46" t="str">
        <f>IFERROR(VLOOKUP(D18,Catalogue!$G$2:$H$200,2,FALSE),"")</f>
        <v>parliamentary_term</v>
      </c>
    </row>
    <row r="19" spans="1:25" s="75" customFormat="1" ht="45" x14ac:dyDescent="0.5">
      <c r="A19" s="76" t="str">
        <f t="shared" si="0"/>
        <v>ta:P19</v>
      </c>
      <c r="B19" s="77" t="s">
        <v>138</v>
      </c>
      <c r="C19" s="78" t="s">
        <v>90</v>
      </c>
      <c r="D19" s="78" t="s">
        <v>263</v>
      </c>
      <c r="E19" s="79" t="s">
        <v>264</v>
      </c>
      <c r="F19" s="86"/>
      <c r="G19" s="81" t="s">
        <v>265</v>
      </c>
      <c r="H19" s="78" t="s">
        <v>146</v>
      </c>
      <c r="I19" s="82"/>
      <c r="J19" s="82"/>
      <c r="K19" s="75" t="s">
        <v>95</v>
      </c>
      <c r="L19" s="83"/>
      <c r="M19" s="75" t="s">
        <v>144</v>
      </c>
      <c r="N19" s="84"/>
      <c r="O19" s="85"/>
      <c r="R19" s="79" t="s">
        <v>147</v>
      </c>
      <c r="S19" s="79"/>
      <c r="U19" s="78"/>
      <c r="Y19" s="79" t="str">
        <f>IFERROR(VLOOKUP(D19,Catalogue!$G$2:$H$200,2,FALSE),"")</f>
        <v>is_about</v>
      </c>
    </row>
    <row r="20" spans="1:25" s="47" customFormat="1" ht="78.75" x14ac:dyDescent="0.5">
      <c r="A20" s="90" t="str">
        <f t="shared" si="0"/>
        <v>ta:P20</v>
      </c>
      <c r="B20" s="91" t="s">
        <v>99</v>
      </c>
      <c r="C20" s="92" t="s">
        <v>90</v>
      </c>
      <c r="D20" s="92" t="s">
        <v>266</v>
      </c>
      <c r="E20" s="46" t="s">
        <v>267</v>
      </c>
      <c r="F20" s="92"/>
      <c r="G20" s="102" t="s">
        <v>268</v>
      </c>
      <c r="H20" s="47" t="s">
        <v>159</v>
      </c>
      <c r="I20" s="95">
        <v>1</v>
      </c>
      <c r="J20" s="95">
        <v>1</v>
      </c>
      <c r="K20" s="96" t="s">
        <v>95</v>
      </c>
      <c r="M20" s="103" t="s">
        <v>157</v>
      </c>
      <c r="N20" s="104"/>
      <c r="O20" s="104"/>
      <c r="P20" s="47" t="s">
        <v>159</v>
      </c>
      <c r="Q20" s="92"/>
      <c r="Y20" s="46" t="str">
        <f>IFERROR(VLOOKUP(D20,Catalogue!$G$2:$H$200,2,FALSE),"")</f>
        <v>publisher</v>
      </c>
    </row>
    <row r="21" spans="1:25" s="47" customFormat="1" ht="112.5" x14ac:dyDescent="0.5">
      <c r="A21" s="90" t="str">
        <f t="shared" si="0"/>
        <v>ta:P21</v>
      </c>
      <c r="B21" s="91" t="s">
        <v>99</v>
      </c>
      <c r="C21" s="92" t="s">
        <v>90</v>
      </c>
      <c r="D21" s="92" t="s">
        <v>269</v>
      </c>
      <c r="E21" s="46" t="s">
        <v>270</v>
      </c>
      <c r="F21" s="92"/>
      <c r="G21" s="99" t="s">
        <v>271</v>
      </c>
      <c r="H21" s="47" t="s">
        <v>159</v>
      </c>
      <c r="I21" s="95">
        <v>1</v>
      </c>
      <c r="J21" s="95">
        <v>1</v>
      </c>
      <c r="K21" s="96" t="s">
        <v>95</v>
      </c>
      <c r="M21" s="103" t="s">
        <v>157</v>
      </c>
      <c r="N21" s="104"/>
      <c r="O21" s="104"/>
      <c r="P21" s="47" t="s">
        <v>159</v>
      </c>
      <c r="Q21" s="92"/>
      <c r="Y21" s="46" t="str">
        <f>IFERROR(VLOOKUP(D21,Catalogue!$G$2:$H$200,2,FALSE),"")</f>
        <v>creator</v>
      </c>
    </row>
    <row r="22" spans="1:25" s="75" customFormat="1" x14ac:dyDescent="0.5">
      <c r="A22" s="76" t="str">
        <f t="shared" si="0"/>
        <v>ta:P22</v>
      </c>
      <c r="B22" s="77" t="s">
        <v>111</v>
      </c>
      <c r="C22" s="78" t="s">
        <v>90</v>
      </c>
      <c r="D22" s="78" t="s">
        <v>272</v>
      </c>
      <c r="E22" s="79" t="s">
        <v>273</v>
      </c>
      <c r="F22" s="78"/>
      <c r="G22" s="81"/>
      <c r="H22" s="78"/>
      <c r="I22" s="82"/>
      <c r="J22" s="82"/>
      <c r="K22" s="83" t="s">
        <v>95</v>
      </c>
      <c r="L22" s="83"/>
      <c r="M22" s="78" t="s">
        <v>112</v>
      </c>
      <c r="N22" s="105"/>
      <c r="O22" s="105"/>
      <c r="Q22" s="78"/>
      <c r="R22" s="79"/>
      <c r="Y22" s="79" t="str">
        <f>IFERROR(VLOOKUP(D22,Catalogue!$G$2:$H$200,2,FALSE),"")</f>
        <v>is_realized_by</v>
      </c>
    </row>
    <row r="23" spans="1:25" s="47" customFormat="1" ht="25" x14ac:dyDescent="0.5">
      <c r="A23" s="90" t="str">
        <f t="shared" si="0"/>
        <v>ta:P23</v>
      </c>
      <c r="B23" s="91" t="s">
        <v>138</v>
      </c>
      <c r="C23" s="92" t="s">
        <v>90</v>
      </c>
      <c r="D23" s="92" t="s">
        <v>274</v>
      </c>
      <c r="E23" s="46" t="s">
        <v>275</v>
      </c>
      <c r="F23" s="93"/>
      <c r="G23" s="99" t="s">
        <v>276</v>
      </c>
      <c r="H23" s="92" t="s">
        <v>150</v>
      </c>
      <c r="I23" s="95"/>
      <c r="J23" s="95"/>
      <c r="K23" s="47" t="s">
        <v>95</v>
      </c>
      <c r="L23" s="96"/>
      <c r="M23" s="47" t="s">
        <v>149</v>
      </c>
      <c r="N23" s="97"/>
      <c r="O23" s="98"/>
      <c r="R23" s="46" t="s">
        <v>151</v>
      </c>
      <c r="S23" s="46"/>
      <c r="U23" s="92"/>
      <c r="Y23" s="46" t="str">
        <f>IFERROR(VLOOKUP(D23,Catalogue!$G$2:$H$200,2,FALSE),"")</f>
        <v>isAboutSubjectMatter</v>
      </c>
    </row>
    <row r="24" spans="1:25" s="47" customFormat="1" ht="25" x14ac:dyDescent="0.5">
      <c r="A24" s="90" t="str">
        <f t="shared" si="0"/>
        <v>ta:P24</v>
      </c>
      <c r="B24" s="91" t="s">
        <v>138</v>
      </c>
      <c r="C24" s="92" t="s">
        <v>90</v>
      </c>
      <c r="D24" s="92" t="s">
        <v>277</v>
      </c>
      <c r="E24" s="46" t="s">
        <v>278</v>
      </c>
      <c r="F24" s="93"/>
      <c r="G24" s="99" t="s">
        <v>276</v>
      </c>
      <c r="H24" s="36" t="s">
        <v>154</v>
      </c>
      <c r="I24" s="95"/>
      <c r="J24" s="95"/>
      <c r="K24" s="47" t="s">
        <v>95</v>
      </c>
      <c r="L24" s="96"/>
      <c r="M24" s="47" t="s">
        <v>153</v>
      </c>
      <c r="N24" s="97"/>
      <c r="O24" s="98"/>
      <c r="R24" s="46" t="s">
        <v>155</v>
      </c>
      <c r="S24" s="46"/>
      <c r="U24" s="92"/>
      <c r="Y24" s="46" t="str">
        <f>IFERROR(VLOOKUP(D24,Catalogue!$G$2:$H$200,2,FALSE),"")</f>
        <v>isAboutDirectoryCode</v>
      </c>
    </row>
    <row r="25" spans="1:25" s="47" customFormat="1" ht="33.75" x14ac:dyDescent="0.5">
      <c r="A25" s="90" t="str">
        <f t="shared" si="0"/>
        <v>ta:P25</v>
      </c>
      <c r="B25" s="91" t="s">
        <v>138</v>
      </c>
      <c r="C25" s="92" t="s">
        <v>90</v>
      </c>
      <c r="D25" s="92" t="s">
        <v>279</v>
      </c>
      <c r="E25" s="46" t="s">
        <v>280</v>
      </c>
      <c r="F25" s="92"/>
      <c r="G25" s="99" t="s">
        <v>281</v>
      </c>
      <c r="H25" s="106" t="s">
        <v>282</v>
      </c>
      <c r="I25" s="107">
        <v>1</v>
      </c>
      <c r="J25" s="95"/>
      <c r="K25" s="96" t="s">
        <v>95</v>
      </c>
      <c r="L25" s="96"/>
      <c r="N25" s="104"/>
      <c r="O25" s="104"/>
      <c r="Q25" s="92"/>
      <c r="R25" s="46" t="s">
        <v>96</v>
      </c>
      <c r="S25" s="46"/>
      <c r="Y25" s="46" t="str">
        <f>IFERROR(VLOOKUP(D25,Catalogue!$G$2:$H$200,2,FALSE),"")</f>
        <v>adopts</v>
      </c>
    </row>
    <row r="26" spans="1:25" s="108" customFormat="1" ht="22.5" x14ac:dyDescent="0.5">
      <c r="A26" s="108" t="str">
        <f t="shared" si="0"/>
        <v>ta:P26</v>
      </c>
      <c r="B26" s="109" t="s">
        <v>111</v>
      </c>
      <c r="C26" s="110" t="s">
        <v>90</v>
      </c>
      <c r="D26" s="110" t="s">
        <v>283</v>
      </c>
      <c r="E26" s="111" t="s">
        <v>284</v>
      </c>
      <c r="F26" s="110"/>
      <c r="G26" s="112" t="s">
        <v>285</v>
      </c>
      <c r="H26" s="110"/>
      <c r="I26" s="113"/>
      <c r="J26" s="113"/>
      <c r="K26" s="114" t="s">
        <v>95</v>
      </c>
      <c r="L26" s="114"/>
      <c r="M26" s="110" t="s">
        <v>108</v>
      </c>
      <c r="N26" s="115"/>
      <c r="O26" s="115"/>
      <c r="Q26" s="110"/>
      <c r="Y26" s="108" t="str">
        <f>IFERROR(VLOOKUP(D26,Catalogue!$G$2:$H$200,2,FALSE),"")</f>
        <v>inverse_consolidated_by</v>
      </c>
    </row>
    <row r="27" spans="1:25" s="116" customFormat="1" x14ac:dyDescent="0.5">
      <c r="A27" s="116" t="str">
        <f t="shared" si="0"/>
        <v>ta:P27</v>
      </c>
      <c r="B27" s="117" t="s">
        <v>111</v>
      </c>
      <c r="C27" s="118" t="s">
        <v>90</v>
      </c>
      <c r="D27" s="118" t="s">
        <v>286</v>
      </c>
      <c r="E27" s="119" t="s">
        <v>287</v>
      </c>
      <c r="F27" s="118"/>
      <c r="G27" s="120"/>
      <c r="H27" s="118"/>
      <c r="I27" s="121"/>
      <c r="J27" s="121"/>
      <c r="K27" s="122" t="s">
        <v>95</v>
      </c>
      <c r="L27" s="122"/>
      <c r="M27" s="118" t="s">
        <v>108</v>
      </c>
      <c r="N27" s="123"/>
      <c r="O27" s="123"/>
      <c r="Q27" s="118"/>
      <c r="Y27" s="116" t="str">
        <f>IFERROR(VLOOKUP(D27,Catalogue!$G$2:$H$200,2,FALSE),"")</f>
        <v>inverse_corrects</v>
      </c>
    </row>
    <row r="28" spans="1:25" s="108" customFormat="1" ht="80" x14ac:dyDescent="0.5">
      <c r="A28" s="111" t="str">
        <f t="shared" si="0"/>
        <v>ta:P28</v>
      </c>
      <c r="B28" s="124" t="s">
        <v>99</v>
      </c>
      <c r="C28" s="111" t="s">
        <v>90</v>
      </c>
      <c r="D28" s="125" t="s">
        <v>288</v>
      </c>
      <c r="E28" s="111" t="s">
        <v>289</v>
      </c>
      <c r="F28" s="110"/>
      <c r="G28" s="126" t="s">
        <v>290</v>
      </c>
      <c r="H28" s="110"/>
      <c r="I28" s="127"/>
      <c r="J28" s="113"/>
      <c r="K28" s="114" t="s">
        <v>95</v>
      </c>
      <c r="L28" s="114"/>
      <c r="M28" s="114"/>
      <c r="N28" s="115"/>
      <c r="O28" s="128" t="s">
        <v>291</v>
      </c>
      <c r="Q28" s="110"/>
      <c r="R28" s="110"/>
      <c r="S28" s="108" t="b">
        <v>1</v>
      </c>
      <c r="Y28" s="108" t="str">
        <f>IFERROR(VLOOKUP(D28,Catalogue!$G$2:$H$200,2,FALSE),"")</f>
        <v>inverse_created_a_realization_of</v>
      </c>
    </row>
    <row r="29" spans="1:25" s="108" customFormat="1" ht="60" x14ac:dyDescent="0.5">
      <c r="A29" s="111" t="str">
        <f t="shared" si="0"/>
        <v>ta:P29</v>
      </c>
      <c r="B29" s="124" t="s">
        <v>99</v>
      </c>
      <c r="C29" s="111" t="s">
        <v>90</v>
      </c>
      <c r="D29" s="125" t="s">
        <v>292</v>
      </c>
      <c r="E29" s="111" t="s">
        <v>293</v>
      </c>
      <c r="F29" s="110"/>
      <c r="G29" s="126" t="s">
        <v>294</v>
      </c>
      <c r="H29" s="110"/>
      <c r="I29" s="127"/>
      <c r="J29" s="113"/>
      <c r="K29" s="114" t="s">
        <v>95</v>
      </c>
      <c r="L29" s="114"/>
      <c r="M29" s="114" t="s">
        <v>167</v>
      </c>
      <c r="N29" s="115"/>
      <c r="O29" s="115"/>
      <c r="Q29" s="110"/>
      <c r="S29" s="108" t="b">
        <v>1</v>
      </c>
      <c r="Y29" s="108" t="str">
        <f>IFERROR(VLOOKUP(D29,Catalogue!$G$2:$H$200,2,FALSE),"")</f>
        <v>inverse_decided_on_a_realization_of</v>
      </c>
    </row>
    <row r="30" spans="1:25" s="129" customFormat="1" x14ac:dyDescent="0.5">
      <c r="B30" s="130"/>
      <c r="C30" s="131"/>
      <c r="D30" s="131"/>
      <c r="E30" s="132"/>
      <c r="F30" s="131"/>
      <c r="G30" s="133"/>
      <c r="H30" s="131"/>
      <c r="I30" s="134"/>
      <c r="J30" s="134"/>
      <c r="K30" s="135"/>
      <c r="L30" s="135"/>
      <c r="M30" s="131"/>
      <c r="N30" s="136"/>
      <c r="O30" s="136"/>
      <c r="Q30" s="131"/>
      <c r="Y30" s="79" t="str">
        <f>IFERROR(VLOOKUP(D30, Catalogue!$G$2:$H$119, 2, FALSE), "")</f>
        <v/>
      </c>
    </row>
    <row r="31" spans="1:25" s="29" customFormat="1" ht="40.5" customHeight="1" x14ac:dyDescent="0.5">
      <c r="A31" s="29" t="s">
        <v>295</v>
      </c>
      <c r="B31" s="33"/>
      <c r="E31" s="73"/>
      <c r="G31" s="137" t="s">
        <v>296</v>
      </c>
      <c r="H31" s="34"/>
      <c r="I31" s="31"/>
      <c r="J31" s="31"/>
      <c r="N31" s="32"/>
      <c r="O31" s="74"/>
      <c r="U31" s="34"/>
    </row>
    <row r="32" spans="1:25" s="47" customFormat="1" ht="14.25" x14ac:dyDescent="0.5">
      <c r="A32" s="90" t="str">
        <f t="shared" ref="A32:A95" si="1">CONCATENATE("ta:P",ROW(A32))</f>
        <v>ta:P32</v>
      </c>
      <c r="B32" s="91" t="s">
        <v>99</v>
      </c>
      <c r="C32" s="35" t="s">
        <v>101</v>
      </c>
      <c r="D32" s="92" t="s">
        <v>56</v>
      </c>
      <c r="E32" s="46" t="s">
        <v>225</v>
      </c>
      <c r="F32" s="138"/>
      <c r="G32" s="99"/>
      <c r="H32" s="92"/>
      <c r="I32" s="95">
        <v>1</v>
      </c>
      <c r="J32" s="95">
        <v>1</v>
      </c>
      <c r="K32" s="96"/>
      <c r="L32" s="96"/>
      <c r="N32" s="97"/>
      <c r="O32" s="98"/>
      <c r="P32" s="47" t="s">
        <v>226</v>
      </c>
      <c r="Q32" s="92"/>
      <c r="Y32" s="46" t="str">
        <f>IFERROR(VLOOKUP(D32, Catalogue!$G$2:$H$200, 2, FALSE), "")</f>
        <v>type</v>
      </c>
    </row>
    <row r="33" spans="1:25" s="47" customFormat="1" ht="14.25" x14ac:dyDescent="0.5">
      <c r="A33" s="90" t="str">
        <f t="shared" si="1"/>
        <v>ta:P33</v>
      </c>
      <c r="B33" s="91" t="s">
        <v>99</v>
      </c>
      <c r="C33" s="35" t="s">
        <v>101</v>
      </c>
      <c r="D33" s="92" t="s">
        <v>227</v>
      </c>
      <c r="E33" s="46" t="s">
        <v>228</v>
      </c>
      <c r="F33" s="93"/>
      <c r="G33" s="99"/>
      <c r="H33" s="92"/>
      <c r="I33" s="95">
        <v>1</v>
      </c>
      <c r="J33" s="95">
        <v>1</v>
      </c>
      <c r="K33" s="47" t="s">
        <v>230</v>
      </c>
      <c r="L33" s="96" t="s">
        <v>231</v>
      </c>
      <c r="M33" s="96"/>
      <c r="N33" s="97"/>
      <c r="O33" s="98"/>
      <c r="R33" s="46"/>
      <c r="U33" s="92"/>
      <c r="Y33" s="46" t="str">
        <f>IFERROR(VLOOKUP(D33,Catalogue!$G$2:$H$200,2,FALSE),"")</f>
        <v>identifier</v>
      </c>
    </row>
    <row r="34" spans="1:25" s="47" customFormat="1" ht="37.5" x14ac:dyDescent="0.5">
      <c r="A34" s="90" t="str">
        <f t="shared" si="1"/>
        <v>ta:P34</v>
      </c>
      <c r="B34" s="91" t="s">
        <v>99</v>
      </c>
      <c r="C34" s="35" t="s">
        <v>101</v>
      </c>
      <c r="D34" s="92" t="s">
        <v>232</v>
      </c>
      <c r="E34" s="46" t="s">
        <v>233</v>
      </c>
      <c r="F34" s="138"/>
      <c r="G34" s="99"/>
      <c r="H34" s="101"/>
      <c r="I34" s="95">
        <v>1</v>
      </c>
      <c r="J34" s="95">
        <v>1</v>
      </c>
      <c r="K34" s="96" t="s">
        <v>95</v>
      </c>
      <c r="L34" s="96"/>
      <c r="M34" s="96" t="s">
        <v>127</v>
      </c>
      <c r="N34" s="139"/>
      <c r="O34" s="98"/>
      <c r="P34" s="92" t="s">
        <v>297</v>
      </c>
      <c r="Q34" s="92"/>
      <c r="R34" s="92"/>
      <c r="S34" s="96"/>
      <c r="Y34" s="46" t="str">
        <f>IFERROR(VLOOKUP(D34,Catalogue!$G$2:$H$200,2,FALSE),"")</f>
        <v>work_type</v>
      </c>
    </row>
    <row r="35" spans="1:25" s="47" customFormat="1" ht="14.25" x14ac:dyDescent="0.5">
      <c r="A35" s="90" t="str">
        <f t="shared" si="1"/>
        <v>ta:P35</v>
      </c>
      <c r="B35" s="91" t="s">
        <v>99</v>
      </c>
      <c r="C35" s="35" t="s">
        <v>101</v>
      </c>
      <c r="D35" s="92" t="s">
        <v>236</v>
      </c>
      <c r="E35" s="46" t="s">
        <v>237</v>
      </c>
      <c r="F35" s="138"/>
      <c r="G35" s="99"/>
      <c r="H35" s="92"/>
      <c r="I35" s="95">
        <v>1</v>
      </c>
      <c r="J35" s="95">
        <v>1</v>
      </c>
      <c r="K35" s="47" t="s">
        <v>230</v>
      </c>
      <c r="L35" s="96" t="s">
        <v>239</v>
      </c>
      <c r="N35" s="97"/>
      <c r="O35" s="98"/>
      <c r="R35" s="46"/>
      <c r="Y35" s="46" t="str">
        <f>IFERROR(VLOOKUP(D35,Catalogue!$G$2:$H$200,2,FALSE),"")</f>
        <v>date_document</v>
      </c>
    </row>
    <row r="36" spans="1:25" s="47" customFormat="1" ht="14.25" x14ac:dyDescent="0.5">
      <c r="A36" s="90" t="str">
        <f t="shared" si="1"/>
        <v>ta:P36</v>
      </c>
      <c r="B36" s="91" t="s">
        <v>99</v>
      </c>
      <c r="C36" s="35" t="s">
        <v>101</v>
      </c>
      <c r="D36" s="92" t="s">
        <v>240</v>
      </c>
      <c r="E36" s="46" t="s">
        <v>241</v>
      </c>
      <c r="F36" s="93"/>
      <c r="G36" s="99"/>
      <c r="H36" s="92"/>
      <c r="I36" s="95">
        <v>1</v>
      </c>
      <c r="J36" s="95">
        <v>1</v>
      </c>
      <c r="K36" s="47" t="s">
        <v>230</v>
      </c>
      <c r="L36" s="96" t="s">
        <v>231</v>
      </c>
      <c r="M36" s="96"/>
      <c r="N36" s="97"/>
      <c r="O36" s="98"/>
      <c r="R36" s="46"/>
      <c r="U36" s="92"/>
      <c r="Y36" s="46" t="str">
        <f>IFERROR(VLOOKUP(D36,Catalogue!$G$2:$H$200,2,FALSE),"")</f>
        <v>identifierYear</v>
      </c>
    </row>
    <row r="37" spans="1:25" s="47" customFormat="1" ht="14.25" x14ac:dyDescent="0.5">
      <c r="A37" s="90" t="str">
        <f t="shared" si="1"/>
        <v>ta:P37</v>
      </c>
      <c r="B37" s="91" t="s">
        <v>99</v>
      </c>
      <c r="C37" s="35" t="s">
        <v>101</v>
      </c>
      <c r="D37" s="92" t="s">
        <v>242</v>
      </c>
      <c r="E37" s="46" t="s">
        <v>243</v>
      </c>
      <c r="F37" s="93"/>
      <c r="G37" s="99"/>
      <c r="H37" s="92"/>
      <c r="I37" s="95">
        <v>1</v>
      </c>
      <c r="J37" s="95"/>
      <c r="K37" s="47" t="s">
        <v>230</v>
      </c>
      <c r="L37" s="96" t="s">
        <v>244</v>
      </c>
      <c r="M37" s="96"/>
      <c r="N37" s="97"/>
      <c r="O37" s="98"/>
      <c r="R37" s="46"/>
      <c r="U37" s="92"/>
      <c r="Y37" s="46" t="str">
        <f>IFERROR(VLOOKUP(D37,Catalogue!$G$2:$H$200,2,FALSE),"")</f>
        <v>title_dcterms</v>
      </c>
    </row>
    <row r="38" spans="1:25" s="92" customFormat="1" x14ac:dyDescent="0.5">
      <c r="A38" s="90" t="str">
        <f t="shared" si="1"/>
        <v>ta:P38</v>
      </c>
      <c r="B38" s="91" t="s">
        <v>99</v>
      </c>
      <c r="C38" s="35" t="s">
        <v>101</v>
      </c>
      <c r="D38" s="92" t="s">
        <v>298</v>
      </c>
      <c r="E38" s="92" t="s">
        <v>299</v>
      </c>
      <c r="G38" s="99"/>
      <c r="J38" s="92">
        <v>1</v>
      </c>
      <c r="K38" s="92" t="s">
        <v>230</v>
      </c>
      <c r="L38" s="92" t="s">
        <v>231</v>
      </c>
      <c r="Y38" s="46" t="str">
        <f>IFERROR(VLOOKUP(D38,Catalogue!$G$2:$H$200,2,FALSE),"")</f>
        <v>numbering</v>
      </c>
    </row>
    <row r="39" spans="1:25" s="47" customFormat="1" ht="14.25" x14ac:dyDescent="0.5">
      <c r="A39" s="90" t="str">
        <f t="shared" si="1"/>
        <v>ta:P39</v>
      </c>
      <c r="B39" s="91" t="s">
        <v>99</v>
      </c>
      <c r="C39" s="35" t="s">
        <v>101</v>
      </c>
      <c r="D39" s="92" t="s">
        <v>258</v>
      </c>
      <c r="E39" s="46" t="s">
        <v>259</v>
      </c>
      <c r="F39" s="93"/>
      <c r="G39" s="99"/>
      <c r="H39" s="101"/>
      <c r="I39" s="95">
        <v>1</v>
      </c>
      <c r="J39" s="95">
        <v>1</v>
      </c>
      <c r="K39" s="47" t="s">
        <v>95</v>
      </c>
      <c r="L39" s="96"/>
      <c r="M39" s="96"/>
      <c r="N39" s="97"/>
      <c r="O39" s="98"/>
      <c r="R39" s="46" t="s">
        <v>262</v>
      </c>
      <c r="S39" s="46"/>
      <c r="U39" s="92"/>
      <c r="Y39" s="46" t="str">
        <f>IFERROR(VLOOKUP(D39,Catalogue!$G$2:$H$200,2,FALSE),"")</f>
        <v>parliamentary_term</v>
      </c>
    </row>
    <row r="40" spans="1:25" s="47" customFormat="1" x14ac:dyDescent="0.5">
      <c r="A40" s="90" t="str">
        <f t="shared" si="1"/>
        <v>ta:P40</v>
      </c>
      <c r="B40" s="91" t="s">
        <v>99</v>
      </c>
      <c r="C40" s="35" t="s">
        <v>101</v>
      </c>
      <c r="D40" s="92" t="s">
        <v>266</v>
      </c>
      <c r="E40" s="46" t="s">
        <v>267</v>
      </c>
      <c r="F40" s="92"/>
      <c r="G40" s="99"/>
      <c r="I40" s="95">
        <v>1</v>
      </c>
      <c r="J40" s="95">
        <v>1</v>
      </c>
      <c r="K40" s="96" t="s">
        <v>95</v>
      </c>
      <c r="L40" s="96"/>
      <c r="M40" s="103" t="s">
        <v>157</v>
      </c>
      <c r="N40" s="104"/>
      <c r="O40" s="104"/>
      <c r="P40" s="47" t="s">
        <v>159</v>
      </c>
      <c r="Q40" s="92"/>
      <c r="Y40" s="46" t="str">
        <f>IFERROR(VLOOKUP(D40,Catalogue!$G$2:$H$200,2,FALSE),"")</f>
        <v>publisher</v>
      </c>
    </row>
    <row r="41" spans="1:25" s="47" customFormat="1" x14ac:dyDescent="0.5">
      <c r="A41" s="90" t="str">
        <f t="shared" si="1"/>
        <v>ta:P41</v>
      </c>
      <c r="B41" s="91" t="s">
        <v>99</v>
      </c>
      <c r="C41" s="35" t="s">
        <v>101</v>
      </c>
      <c r="D41" s="92" t="s">
        <v>269</v>
      </c>
      <c r="E41" s="46" t="s">
        <v>270</v>
      </c>
      <c r="F41" s="92"/>
      <c r="G41" s="99"/>
      <c r="I41" s="95">
        <v>1</v>
      </c>
      <c r="J41" s="95">
        <v>1</v>
      </c>
      <c r="K41" s="96" t="s">
        <v>95</v>
      </c>
      <c r="L41" s="96"/>
      <c r="M41" s="103" t="s">
        <v>157</v>
      </c>
      <c r="N41" s="104"/>
      <c r="O41" s="104"/>
      <c r="P41" s="47" t="s">
        <v>159</v>
      </c>
      <c r="Q41" s="92"/>
      <c r="Y41" s="46" t="str">
        <f>IFERROR(VLOOKUP(D41,Catalogue!$G$2:$H$200,2,FALSE),"")</f>
        <v>creator</v>
      </c>
    </row>
    <row r="42" spans="1:25" s="47" customFormat="1" ht="22.5" x14ac:dyDescent="0.5">
      <c r="A42" s="90" t="str">
        <f t="shared" si="1"/>
        <v>ta:P42</v>
      </c>
      <c r="B42" s="91" t="s">
        <v>99</v>
      </c>
      <c r="C42" s="35" t="s">
        <v>101</v>
      </c>
      <c r="D42" s="92" t="s">
        <v>300</v>
      </c>
      <c r="E42" s="46" t="s">
        <v>301</v>
      </c>
      <c r="F42" s="92"/>
      <c r="G42" s="99" t="s">
        <v>302</v>
      </c>
      <c r="I42" s="95"/>
      <c r="J42" s="95"/>
      <c r="K42" s="96" t="s">
        <v>95</v>
      </c>
      <c r="L42" s="96"/>
      <c r="M42" s="92" t="s">
        <v>90</v>
      </c>
      <c r="N42" s="104"/>
      <c r="O42" s="104"/>
      <c r="Q42" s="92"/>
      <c r="S42" s="47" t="b">
        <v>1</v>
      </c>
      <c r="Y42" s="46" t="str">
        <f>IFERROR(VLOOKUP(D42,Catalogue!$G$2:$H$200,2,FALSE),"")</f>
        <v>is_annex_of</v>
      </c>
    </row>
    <row r="43" spans="1:25" s="47" customFormat="1" x14ac:dyDescent="0.5">
      <c r="A43" s="90" t="str">
        <f t="shared" si="1"/>
        <v>ta:P43</v>
      </c>
      <c r="B43" s="91" t="s">
        <v>99</v>
      </c>
      <c r="C43" s="35" t="s">
        <v>101</v>
      </c>
      <c r="D43" s="92" t="s">
        <v>272</v>
      </c>
      <c r="E43" s="46" t="s">
        <v>273</v>
      </c>
      <c r="F43" s="92"/>
      <c r="G43" s="99"/>
      <c r="H43" s="92"/>
      <c r="I43" s="95"/>
      <c r="J43" s="95"/>
      <c r="K43" s="96" t="s">
        <v>95</v>
      </c>
      <c r="L43" s="96"/>
      <c r="M43" s="92" t="s">
        <v>112</v>
      </c>
      <c r="N43" s="104"/>
      <c r="O43" s="104"/>
      <c r="Q43" s="92"/>
      <c r="R43" s="46"/>
      <c r="Y43" s="46" t="str">
        <f>IFERROR(VLOOKUP(D43,Catalogue!$G$2:$H$200,2,FALSE),"")</f>
        <v>is_realized_by</v>
      </c>
    </row>
    <row r="44" spans="1:25" s="129" customFormat="1" x14ac:dyDescent="0.5">
      <c r="B44" s="130"/>
      <c r="C44" s="131"/>
      <c r="D44" s="131"/>
      <c r="E44" s="132"/>
      <c r="F44" s="131"/>
      <c r="G44" s="133"/>
      <c r="H44" s="131"/>
      <c r="I44" s="134"/>
      <c r="J44" s="134"/>
      <c r="K44" s="135"/>
      <c r="L44" s="135"/>
      <c r="M44" s="131"/>
      <c r="N44" s="136"/>
      <c r="O44" s="136"/>
      <c r="Q44" s="131"/>
      <c r="Y44" s="79" t="str">
        <f>IFERROR(VLOOKUP(D44, Catalogue!$G$2:$H$119, 2, FALSE), "")</f>
        <v/>
      </c>
    </row>
    <row r="45" spans="1:25" s="29" customFormat="1" ht="40.5" customHeight="1" x14ac:dyDescent="0.5">
      <c r="A45" s="29" t="s">
        <v>303</v>
      </c>
      <c r="B45" s="33"/>
      <c r="E45" s="73"/>
      <c r="G45" s="137" t="s">
        <v>296</v>
      </c>
      <c r="H45" s="34"/>
      <c r="I45" s="31"/>
      <c r="J45" s="31"/>
      <c r="N45" s="32"/>
      <c r="O45" s="74"/>
      <c r="U45" s="34"/>
    </row>
    <row r="46" spans="1:25" s="47" customFormat="1" ht="14.25" x14ac:dyDescent="0.5">
      <c r="A46" s="90" t="str">
        <f t="shared" si="1"/>
        <v>ta:P46</v>
      </c>
      <c r="B46" s="91" t="s">
        <v>99</v>
      </c>
      <c r="C46" s="35" t="s">
        <v>104</v>
      </c>
      <c r="D46" s="92" t="s">
        <v>56</v>
      </c>
      <c r="E46" s="46" t="s">
        <v>225</v>
      </c>
      <c r="F46" s="138"/>
      <c r="G46" s="99"/>
      <c r="H46" s="92"/>
      <c r="I46" s="95">
        <v>1</v>
      </c>
      <c r="J46" s="95">
        <v>1</v>
      </c>
      <c r="K46" s="96"/>
      <c r="L46" s="96"/>
      <c r="N46" s="97"/>
      <c r="O46" s="98"/>
      <c r="P46" s="47" t="s">
        <v>226</v>
      </c>
      <c r="Q46" s="92"/>
      <c r="Y46" s="46" t="str">
        <f>IFERROR(VLOOKUP(D46, Catalogue!$G$2:$H$200, 2, FALSE), "")</f>
        <v>type</v>
      </c>
    </row>
    <row r="47" spans="1:25" s="47" customFormat="1" ht="14.25" x14ac:dyDescent="0.5">
      <c r="A47" s="90" t="str">
        <f t="shared" si="1"/>
        <v>ta:P47</v>
      </c>
      <c r="B47" s="91" t="s">
        <v>99</v>
      </c>
      <c r="C47" s="35" t="s">
        <v>104</v>
      </c>
      <c r="D47" s="92" t="s">
        <v>227</v>
      </c>
      <c r="E47" s="46" t="s">
        <v>228</v>
      </c>
      <c r="F47" s="93"/>
      <c r="G47" s="99"/>
      <c r="H47" s="92"/>
      <c r="I47" s="95">
        <v>1</v>
      </c>
      <c r="J47" s="95">
        <v>1</v>
      </c>
      <c r="K47" s="47" t="s">
        <v>230</v>
      </c>
      <c r="L47" s="96" t="s">
        <v>231</v>
      </c>
      <c r="M47" s="96"/>
      <c r="N47" s="97"/>
      <c r="O47" s="98"/>
      <c r="R47" s="46"/>
      <c r="U47" s="92"/>
      <c r="Y47" s="46" t="str">
        <f>IFERROR(VLOOKUP(D47,Catalogue!$G$2:$H$200,2,FALSE),"")</f>
        <v>identifier</v>
      </c>
    </row>
    <row r="48" spans="1:25" s="47" customFormat="1" ht="37.5" x14ac:dyDescent="0.5">
      <c r="A48" s="90" t="str">
        <f t="shared" si="1"/>
        <v>ta:P48</v>
      </c>
      <c r="B48" s="91" t="s">
        <v>99</v>
      </c>
      <c r="C48" s="35" t="s">
        <v>104</v>
      </c>
      <c r="D48" s="92" t="s">
        <v>232</v>
      </c>
      <c r="E48" s="46" t="s">
        <v>233</v>
      </c>
      <c r="F48" s="138"/>
      <c r="G48" s="99"/>
      <c r="H48" s="101"/>
      <c r="I48" s="95">
        <v>1</v>
      </c>
      <c r="J48" s="95">
        <v>1</v>
      </c>
      <c r="K48" s="96" t="s">
        <v>95</v>
      </c>
      <c r="L48" s="96"/>
      <c r="M48" s="96" t="s">
        <v>127</v>
      </c>
      <c r="N48" s="139"/>
      <c r="O48" s="98"/>
      <c r="P48" s="92" t="s">
        <v>297</v>
      </c>
      <c r="Q48" s="92"/>
      <c r="R48" s="92"/>
      <c r="S48" s="96"/>
      <c r="Y48" s="46" t="str">
        <f>IFERROR(VLOOKUP(D48,Catalogue!$G$2:$H$200,2,FALSE),"")</f>
        <v>work_type</v>
      </c>
    </row>
    <row r="49" spans="1:25" s="47" customFormat="1" ht="14.25" x14ac:dyDescent="0.5">
      <c r="A49" s="90" t="str">
        <f t="shared" si="1"/>
        <v>ta:P49</v>
      </c>
      <c r="B49" s="91" t="s">
        <v>99</v>
      </c>
      <c r="C49" s="35" t="s">
        <v>104</v>
      </c>
      <c r="D49" s="92" t="s">
        <v>236</v>
      </c>
      <c r="E49" s="46" t="s">
        <v>237</v>
      </c>
      <c r="F49" s="138"/>
      <c r="G49" s="99"/>
      <c r="H49" s="92"/>
      <c r="I49" s="95">
        <v>1</v>
      </c>
      <c r="J49" s="95">
        <v>1</v>
      </c>
      <c r="K49" s="47" t="s">
        <v>230</v>
      </c>
      <c r="L49" s="96" t="s">
        <v>239</v>
      </c>
      <c r="N49" s="97"/>
      <c r="O49" s="98"/>
      <c r="R49" s="46"/>
      <c r="Y49" s="46" t="str">
        <f>IFERROR(VLOOKUP(D49,Catalogue!$G$2:$H$200,2,FALSE),"")</f>
        <v>date_document</v>
      </c>
    </row>
    <row r="50" spans="1:25" s="47" customFormat="1" ht="14.25" x14ac:dyDescent="0.5">
      <c r="A50" s="90" t="str">
        <f t="shared" si="1"/>
        <v>ta:P50</v>
      </c>
      <c r="B50" s="91" t="s">
        <v>99</v>
      </c>
      <c r="C50" s="35" t="s">
        <v>104</v>
      </c>
      <c r="D50" s="92" t="s">
        <v>240</v>
      </c>
      <c r="E50" s="46" t="s">
        <v>241</v>
      </c>
      <c r="F50" s="93"/>
      <c r="G50" s="99"/>
      <c r="H50" s="92"/>
      <c r="I50" s="95">
        <v>1</v>
      </c>
      <c r="J50" s="95">
        <v>1</v>
      </c>
      <c r="K50" s="47" t="s">
        <v>230</v>
      </c>
      <c r="L50" s="96" t="s">
        <v>231</v>
      </c>
      <c r="M50" s="96"/>
      <c r="N50" s="97"/>
      <c r="O50" s="98"/>
      <c r="R50" s="46"/>
      <c r="U50" s="92"/>
      <c r="Y50" s="46" t="str">
        <f>IFERROR(VLOOKUP(D50,Catalogue!$G$2:$H$200,2,FALSE),"")</f>
        <v>identifierYear</v>
      </c>
    </row>
    <row r="51" spans="1:25" s="47" customFormat="1" ht="14.25" x14ac:dyDescent="0.5">
      <c r="A51" s="90" t="str">
        <f t="shared" si="1"/>
        <v>ta:P51</v>
      </c>
      <c r="B51" s="91" t="s">
        <v>99</v>
      </c>
      <c r="C51" s="35" t="s">
        <v>104</v>
      </c>
      <c r="D51" s="92" t="s">
        <v>242</v>
      </c>
      <c r="E51" s="46" t="s">
        <v>243</v>
      </c>
      <c r="F51" s="93"/>
      <c r="G51" s="99"/>
      <c r="H51" s="92"/>
      <c r="I51" s="95">
        <v>1</v>
      </c>
      <c r="J51" s="95"/>
      <c r="K51" s="47" t="s">
        <v>230</v>
      </c>
      <c r="L51" s="96" t="s">
        <v>244</v>
      </c>
      <c r="M51" s="96"/>
      <c r="N51" s="97"/>
      <c r="O51" s="98"/>
      <c r="R51" s="46"/>
      <c r="U51" s="92"/>
      <c r="Y51" s="46" t="str">
        <f>IFERROR(VLOOKUP(D51,Catalogue!$G$2:$H$200,2,FALSE),"")</f>
        <v>title_dcterms</v>
      </c>
    </row>
    <row r="52" spans="1:25" s="92" customFormat="1" x14ac:dyDescent="0.5">
      <c r="A52" s="90" t="str">
        <f t="shared" si="1"/>
        <v>ta:P52</v>
      </c>
      <c r="B52" s="91" t="s">
        <v>99</v>
      </c>
      <c r="C52" s="35" t="s">
        <v>104</v>
      </c>
      <c r="D52" s="92" t="s">
        <v>298</v>
      </c>
      <c r="E52" s="92" t="s">
        <v>299</v>
      </c>
      <c r="G52" s="99"/>
      <c r="J52" s="92">
        <v>1</v>
      </c>
      <c r="K52" s="92" t="s">
        <v>230</v>
      </c>
      <c r="L52" s="92" t="s">
        <v>231</v>
      </c>
      <c r="Y52" s="46" t="str">
        <f>IFERROR(VLOOKUP(D52,Catalogue!$G$2:$H$200,2,FALSE),"")</f>
        <v>numbering</v>
      </c>
    </row>
    <row r="53" spans="1:25" s="47" customFormat="1" ht="14.25" x14ac:dyDescent="0.5">
      <c r="A53" s="90" t="str">
        <f t="shared" si="1"/>
        <v>ta:P53</v>
      </c>
      <c r="B53" s="91" t="s">
        <v>99</v>
      </c>
      <c r="C53" s="35" t="s">
        <v>104</v>
      </c>
      <c r="D53" s="92" t="s">
        <v>258</v>
      </c>
      <c r="E53" s="46" t="s">
        <v>259</v>
      </c>
      <c r="F53" s="93"/>
      <c r="G53" s="99"/>
      <c r="H53" s="101"/>
      <c r="I53" s="95">
        <v>1</v>
      </c>
      <c r="J53" s="95">
        <v>1</v>
      </c>
      <c r="K53" s="47" t="s">
        <v>95</v>
      </c>
      <c r="L53" s="96"/>
      <c r="M53" s="96"/>
      <c r="N53" s="97"/>
      <c r="O53" s="98"/>
      <c r="R53" s="46" t="s">
        <v>262</v>
      </c>
      <c r="S53" s="46"/>
      <c r="U53" s="92"/>
      <c r="Y53" s="46" t="str">
        <f>IFERROR(VLOOKUP(D53,Catalogue!$G$2:$H$200,2,FALSE),"")</f>
        <v>parliamentary_term</v>
      </c>
    </row>
    <row r="54" spans="1:25" s="47" customFormat="1" x14ac:dyDescent="0.5">
      <c r="A54" s="90" t="str">
        <f t="shared" si="1"/>
        <v>ta:P54</v>
      </c>
      <c r="B54" s="91" t="s">
        <v>99</v>
      </c>
      <c r="C54" s="35" t="s">
        <v>104</v>
      </c>
      <c r="D54" s="92" t="s">
        <v>266</v>
      </c>
      <c r="E54" s="46" t="s">
        <v>267</v>
      </c>
      <c r="F54" s="92"/>
      <c r="G54" s="99"/>
      <c r="I54" s="95">
        <v>1</v>
      </c>
      <c r="J54" s="95">
        <v>1</v>
      </c>
      <c r="K54" s="96" t="s">
        <v>95</v>
      </c>
      <c r="L54" s="96"/>
      <c r="M54" s="103" t="s">
        <v>157</v>
      </c>
      <c r="N54" s="104"/>
      <c r="O54" s="104"/>
      <c r="P54" s="47" t="s">
        <v>159</v>
      </c>
      <c r="Q54" s="92"/>
      <c r="Y54" s="46" t="str">
        <f>IFERROR(VLOOKUP(D54,Catalogue!$G$2:$H$200,2,FALSE),"")</f>
        <v>publisher</v>
      </c>
    </row>
    <row r="55" spans="1:25" s="47" customFormat="1" x14ac:dyDescent="0.5">
      <c r="A55" s="90" t="str">
        <f t="shared" si="1"/>
        <v>ta:P55</v>
      </c>
      <c r="B55" s="91" t="s">
        <v>99</v>
      </c>
      <c r="C55" s="35" t="s">
        <v>104</v>
      </c>
      <c r="D55" s="92" t="s">
        <v>269</v>
      </c>
      <c r="E55" s="46" t="s">
        <v>270</v>
      </c>
      <c r="F55" s="92"/>
      <c r="G55" s="99"/>
      <c r="I55" s="95">
        <v>1</v>
      </c>
      <c r="J55" s="95">
        <v>1</v>
      </c>
      <c r="K55" s="96" t="s">
        <v>95</v>
      </c>
      <c r="L55" s="96"/>
      <c r="M55" s="103" t="s">
        <v>157</v>
      </c>
      <c r="N55" s="104"/>
      <c r="O55" s="104"/>
      <c r="P55" s="47" t="s">
        <v>159</v>
      </c>
      <c r="Q55" s="92"/>
      <c r="Y55" s="46" t="str">
        <f>IFERROR(VLOOKUP(D55,Catalogue!$G$2:$H$200,2,FALSE),"")</f>
        <v>creator</v>
      </c>
    </row>
    <row r="56" spans="1:25" s="47" customFormat="1" x14ac:dyDescent="0.5">
      <c r="A56" s="90" t="str">
        <f t="shared" si="1"/>
        <v>ta:P56</v>
      </c>
      <c r="B56" s="91" t="s">
        <v>99</v>
      </c>
      <c r="C56" s="35" t="s">
        <v>104</v>
      </c>
      <c r="D56" s="92" t="s">
        <v>272</v>
      </c>
      <c r="E56" s="46" t="s">
        <v>273</v>
      </c>
      <c r="F56" s="92"/>
      <c r="G56" s="99"/>
      <c r="H56" s="92"/>
      <c r="I56" s="95"/>
      <c r="J56" s="95"/>
      <c r="K56" s="96" t="s">
        <v>95</v>
      </c>
      <c r="L56" s="96"/>
      <c r="M56" s="92" t="s">
        <v>112</v>
      </c>
      <c r="N56" s="104"/>
      <c r="O56" s="104"/>
      <c r="Q56" s="92"/>
      <c r="R56" s="46"/>
      <c r="Y56" s="46" t="str">
        <f>IFERROR(VLOOKUP(D56,Catalogue!$G$2:$H$200,2,FALSE),"")</f>
        <v>is_realized_by</v>
      </c>
    </row>
    <row r="57" spans="1:25" s="108" customFormat="1" ht="33.75" x14ac:dyDescent="0.5">
      <c r="A57" s="111" t="str">
        <f t="shared" si="1"/>
        <v>ta:P57</v>
      </c>
      <c r="B57" s="111" t="s">
        <v>99</v>
      </c>
      <c r="C57" s="111" t="s">
        <v>104</v>
      </c>
      <c r="D57" s="125" t="s">
        <v>288</v>
      </c>
      <c r="E57" s="111" t="s">
        <v>289</v>
      </c>
      <c r="F57" s="110"/>
      <c r="G57" s="112" t="s">
        <v>304</v>
      </c>
      <c r="H57" s="110"/>
      <c r="I57" s="127"/>
      <c r="J57" s="113"/>
      <c r="K57" s="114" t="s">
        <v>95</v>
      </c>
      <c r="L57" s="114"/>
      <c r="M57" s="114" t="s">
        <v>172</v>
      </c>
      <c r="N57" s="115"/>
      <c r="O57" s="115"/>
      <c r="Q57" s="110"/>
      <c r="S57" s="108" t="b">
        <v>1</v>
      </c>
      <c r="Y57" s="108" t="str">
        <f>IFERROR(VLOOKUP(D57,Catalogue!$G$2:$H$200,2,FALSE),"")</f>
        <v>inverse_created_a_realization_of</v>
      </c>
    </row>
    <row r="58" spans="1:25" s="129" customFormat="1" x14ac:dyDescent="0.5">
      <c r="B58" s="130"/>
      <c r="C58" s="131"/>
      <c r="D58" s="131"/>
      <c r="E58" s="132"/>
      <c r="F58" s="131"/>
      <c r="G58" s="133"/>
      <c r="H58" s="131"/>
      <c r="I58" s="134"/>
      <c r="J58" s="134"/>
      <c r="K58" s="135"/>
      <c r="L58" s="135"/>
      <c r="M58" s="131"/>
      <c r="N58" s="136"/>
      <c r="O58" s="136"/>
      <c r="Q58" s="131"/>
      <c r="Y58" s="79" t="str">
        <f>IFERROR(VLOOKUP(D58, Catalogue!$G$2:$H$119, 2, FALSE), "")</f>
        <v/>
      </c>
    </row>
    <row r="59" spans="1:25" s="29" customFormat="1" ht="40.5" customHeight="1" x14ac:dyDescent="0.5">
      <c r="A59" s="29" t="s">
        <v>305</v>
      </c>
      <c r="B59" s="33"/>
      <c r="E59" s="73"/>
      <c r="G59" s="140"/>
      <c r="H59" s="34"/>
      <c r="I59" s="31"/>
      <c r="J59" s="31"/>
      <c r="N59" s="32"/>
      <c r="O59" s="74"/>
      <c r="U59" s="34"/>
    </row>
    <row r="60" spans="1:25" s="78" customFormat="1" x14ac:dyDescent="0.5">
      <c r="A60" s="76" t="str">
        <f t="shared" si="1"/>
        <v>ta:P60</v>
      </c>
      <c r="B60" s="77" t="s">
        <v>111</v>
      </c>
      <c r="C60" s="78" t="s">
        <v>108</v>
      </c>
      <c r="D60" s="78" t="s">
        <v>56</v>
      </c>
      <c r="E60" s="78" t="s">
        <v>225</v>
      </c>
      <c r="G60" s="81"/>
      <c r="I60" s="78">
        <v>1</v>
      </c>
      <c r="J60" s="78">
        <v>1</v>
      </c>
      <c r="P60" s="78" t="s">
        <v>226</v>
      </c>
      <c r="Y60" s="79" t="str">
        <f>IFERROR(VLOOKUP(D60, Catalogue!$G$2:$H$200, 2, FALSE), "")</f>
        <v>type</v>
      </c>
    </row>
    <row r="61" spans="1:25" s="78" customFormat="1" x14ac:dyDescent="0.5">
      <c r="A61" s="76" t="str">
        <f t="shared" si="1"/>
        <v>ta:P61</v>
      </c>
      <c r="B61" s="77" t="s">
        <v>111</v>
      </c>
      <c r="C61" s="78" t="s">
        <v>108</v>
      </c>
      <c r="D61" s="78" t="s">
        <v>227</v>
      </c>
      <c r="E61" s="78" t="s">
        <v>228</v>
      </c>
      <c r="G61" s="81"/>
      <c r="I61" s="78">
        <v>1</v>
      </c>
      <c r="J61" s="78">
        <v>1</v>
      </c>
      <c r="K61" s="78" t="s">
        <v>230</v>
      </c>
      <c r="L61" s="78" t="s">
        <v>231</v>
      </c>
      <c r="Y61" s="79" t="str">
        <f>IFERROR(VLOOKUP(D61,Catalogue!$G$2:$H$200,2,FALSE),"")</f>
        <v>identifier</v>
      </c>
    </row>
    <row r="62" spans="1:25" s="78" customFormat="1" ht="56.25" x14ac:dyDescent="0.5">
      <c r="A62" s="76" t="str">
        <f t="shared" si="1"/>
        <v>ta:P62</v>
      </c>
      <c r="B62" s="77" t="s">
        <v>99</v>
      </c>
      <c r="C62" s="78" t="s">
        <v>108</v>
      </c>
      <c r="D62" s="78" t="s">
        <v>232</v>
      </c>
      <c r="E62" s="78" t="s">
        <v>233</v>
      </c>
      <c r="G62" s="81" t="s">
        <v>234</v>
      </c>
      <c r="H62" s="78" t="s">
        <v>306</v>
      </c>
      <c r="I62" s="78">
        <v>1</v>
      </c>
      <c r="J62" s="78">
        <v>1</v>
      </c>
      <c r="K62" s="78" t="s">
        <v>95</v>
      </c>
      <c r="M62" s="83" t="s">
        <v>127</v>
      </c>
      <c r="P62" s="75" t="s">
        <v>307</v>
      </c>
      <c r="S62" s="75"/>
      <c r="Y62" s="79" t="str">
        <f>IFERROR(VLOOKUP(D62,Catalogue!$G$2:$H$200,2,FALSE),"")</f>
        <v>work_type</v>
      </c>
    </row>
    <row r="63" spans="1:25" s="92" customFormat="1" ht="33.75" x14ac:dyDescent="0.5">
      <c r="A63" s="90" t="str">
        <f t="shared" si="1"/>
        <v>ta:P63</v>
      </c>
      <c r="B63" s="91" t="s">
        <v>138</v>
      </c>
      <c r="C63" s="92" t="s">
        <v>108</v>
      </c>
      <c r="D63" s="92" t="s">
        <v>236</v>
      </c>
      <c r="E63" s="92" t="s">
        <v>237</v>
      </c>
      <c r="G63" s="99" t="s">
        <v>238</v>
      </c>
      <c r="I63" s="92">
        <v>1</v>
      </c>
      <c r="J63" s="92">
        <v>1</v>
      </c>
      <c r="K63" s="92" t="s">
        <v>230</v>
      </c>
      <c r="L63" s="96" t="s">
        <v>239</v>
      </c>
      <c r="Y63" s="46" t="str">
        <f>IFERROR(VLOOKUP(D63,Catalogue!$G$2:$H$200,2,FALSE),"")</f>
        <v>date_document</v>
      </c>
    </row>
    <row r="64" spans="1:25" s="92" customFormat="1" ht="22.5" x14ac:dyDescent="0.5">
      <c r="A64" s="90" t="str">
        <f t="shared" si="1"/>
        <v>ta:P64</v>
      </c>
      <c r="B64" s="91" t="s">
        <v>111</v>
      </c>
      <c r="C64" s="92" t="s">
        <v>108</v>
      </c>
      <c r="D64" s="92" t="s">
        <v>240</v>
      </c>
      <c r="E64" s="92" t="s">
        <v>241</v>
      </c>
      <c r="G64" s="141" t="s">
        <v>308</v>
      </c>
      <c r="J64" s="92">
        <v>1</v>
      </c>
      <c r="K64" s="92" t="s">
        <v>230</v>
      </c>
      <c r="L64" s="92" t="s">
        <v>231</v>
      </c>
      <c r="Y64" s="46" t="str">
        <f>IFERROR(VLOOKUP(D64,Catalogue!$G$2:$H$200,2,FALSE),"")</f>
        <v>identifierYear</v>
      </c>
    </row>
    <row r="65" spans="1:25" s="92" customFormat="1" x14ac:dyDescent="0.5">
      <c r="A65" s="90" t="str">
        <f t="shared" si="1"/>
        <v>ta:P65</v>
      </c>
      <c r="B65" s="91" t="s">
        <v>111</v>
      </c>
      <c r="C65" s="92" t="s">
        <v>108</v>
      </c>
      <c r="D65" s="92" t="s">
        <v>242</v>
      </c>
      <c r="E65" s="92" t="s">
        <v>243</v>
      </c>
      <c r="G65" s="99"/>
      <c r="I65" s="92">
        <v>1</v>
      </c>
      <c r="K65" s="92" t="s">
        <v>230</v>
      </c>
      <c r="L65" s="96" t="s">
        <v>244</v>
      </c>
      <c r="Y65" s="46" t="str">
        <f>IFERROR(VLOOKUP(D65,Catalogue!$G$2:$H$200,2,FALSE),"")</f>
        <v>title_dcterms</v>
      </c>
    </row>
    <row r="66" spans="1:25" s="92" customFormat="1" x14ac:dyDescent="0.5">
      <c r="A66" s="90" t="str">
        <f t="shared" si="1"/>
        <v>ta:P66</v>
      </c>
      <c r="B66" s="91" t="s">
        <v>111</v>
      </c>
      <c r="C66" s="92" t="s">
        <v>108</v>
      </c>
      <c r="D66" s="92" t="s">
        <v>298</v>
      </c>
      <c r="E66" s="92" t="s">
        <v>299</v>
      </c>
      <c r="G66" s="99"/>
      <c r="J66" s="92">
        <v>1</v>
      </c>
      <c r="K66" s="92" t="s">
        <v>230</v>
      </c>
      <c r="L66" s="92" t="s">
        <v>231</v>
      </c>
      <c r="Y66" s="46" t="str">
        <f>IFERROR(VLOOKUP(D66,Catalogue!$G$2:$H$200,2,FALSE),"")</f>
        <v>numbering</v>
      </c>
    </row>
    <row r="67" spans="1:25" s="92" customFormat="1" ht="33.75" x14ac:dyDescent="0.5">
      <c r="A67" s="90" t="str">
        <f t="shared" si="1"/>
        <v>ta:P67</v>
      </c>
      <c r="B67" s="91" t="s">
        <v>138</v>
      </c>
      <c r="C67" s="92" t="s">
        <v>108</v>
      </c>
      <c r="D67" s="92" t="s">
        <v>258</v>
      </c>
      <c r="E67" s="92" t="s">
        <v>259</v>
      </c>
      <c r="G67" s="99" t="s">
        <v>309</v>
      </c>
      <c r="H67" s="101" t="s">
        <v>261</v>
      </c>
      <c r="J67" s="92">
        <v>1</v>
      </c>
      <c r="K67" s="92" t="s">
        <v>95</v>
      </c>
      <c r="R67" s="47" t="s">
        <v>262</v>
      </c>
      <c r="S67" s="47"/>
      <c r="Y67" s="46" t="str">
        <f>IFERROR(VLOOKUP(D67,Catalogue!$G$2:$H$200,2,FALSE),"")</f>
        <v>parliamentary_term</v>
      </c>
    </row>
    <row r="68" spans="1:25" s="92" customFormat="1" ht="90" x14ac:dyDescent="0.5">
      <c r="A68" s="90" t="str">
        <f t="shared" si="1"/>
        <v>ta:P68</v>
      </c>
      <c r="B68" s="91" t="s">
        <v>99</v>
      </c>
      <c r="C68" s="92" t="s">
        <v>108</v>
      </c>
      <c r="D68" s="92" t="s">
        <v>266</v>
      </c>
      <c r="E68" s="92" t="s">
        <v>267</v>
      </c>
      <c r="G68" s="102" t="s">
        <v>310</v>
      </c>
      <c r="H68" s="47" t="s">
        <v>159</v>
      </c>
      <c r="I68" s="92">
        <v>1</v>
      </c>
      <c r="J68" s="92">
        <v>1</v>
      </c>
      <c r="K68" s="92" t="s">
        <v>95</v>
      </c>
      <c r="M68" s="103" t="s">
        <v>157</v>
      </c>
      <c r="P68" s="47" t="s">
        <v>159</v>
      </c>
      <c r="S68" s="47"/>
      <c r="Y68" s="46" t="str">
        <f>IFERROR(VLOOKUP(D68,Catalogue!$G$2:$H$200,2,FALSE),"")</f>
        <v>publisher</v>
      </c>
    </row>
    <row r="69" spans="1:25" s="92" customFormat="1" ht="67.5" x14ac:dyDescent="0.5">
      <c r="A69" s="90" t="str">
        <f t="shared" si="1"/>
        <v>ta:P69</v>
      </c>
      <c r="B69" s="91" t="s">
        <v>99</v>
      </c>
      <c r="C69" s="92" t="s">
        <v>108</v>
      </c>
      <c r="D69" s="92" t="s">
        <v>269</v>
      </c>
      <c r="E69" s="46" t="s">
        <v>270</v>
      </c>
      <c r="G69" s="142" t="s">
        <v>311</v>
      </c>
      <c r="H69" s="47" t="s">
        <v>159</v>
      </c>
      <c r="I69" s="95">
        <v>1</v>
      </c>
      <c r="J69" s="95">
        <v>1</v>
      </c>
      <c r="K69" s="96" t="s">
        <v>95</v>
      </c>
      <c r="L69" s="96"/>
      <c r="M69" s="103" t="s">
        <v>157</v>
      </c>
      <c r="N69" s="104"/>
      <c r="O69" s="104"/>
      <c r="P69" s="47" t="s">
        <v>159</v>
      </c>
      <c r="S69" s="47"/>
      <c r="T69" s="47"/>
      <c r="U69" s="47"/>
      <c r="V69" s="47"/>
      <c r="W69" s="47"/>
      <c r="Y69" s="46" t="str">
        <f>IFERROR(VLOOKUP(D69,Catalogue!$G$2:$H$200,2,FALSE),"")</f>
        <v>creator</v>
      </c>
    </row>
    <row r="70" spans="1:25" s="92" customFormat="1" x14ac:dyDescent="0.5">
      <c r="A70" s="90" t="str">
        <f t="shared" si="1"/>
        <v>ta:P70</v>
      </c>
      <c r="B70" s="91" t="s">
        <v>111</v>
      </c>
      <c r="C70" s="92" t="s">
        <v>108</v>
      </c>
      <c r="D70" s="92" t="s">
        <v>272</v>
      </c>
      <c r="E70" s="92" t="s">
        <v>273</v>
      </c>
      <c r="G70" s="99"/>
      <c r="K70" s="92" t="s">
        <v>95</v>
      </c>
      <c r="M70" s="92" t="s">
        <v>112</v>
      </c>
      <c r="Y70" s="46" t="str">
        <f>IFERROR(VLOOKUP(D70,Catalogue!$G$2:$H$200,2,FALSE),"")</f>
        <v>is_realized_by</v>
      </c>
    </row>
    <row r="71" spans="1:25" s="92" customFormat="1" x14ac:dyDescent="0.5">
      <c r="A71" s="90" t="str">
        <f t="shared" si="1"/>
        <v>ta:P71</v>
      </c>
      <c r="B71" s="91" t="s">
        <v>111</v>
      </c>
      <c r="C71" s="92" t="s">
        <v>108</v>
      </c>
      <c r="D71" s="92" t="s">
        <v>312</v>
      </c>
      <c r="E71" s="92" t="s">
        <v>313</v>
      </c>
      <c r="G71" s="99"/>
      <c r="J71" s="92">
        <v>1</v>
      </c>
      <c r="K71" s="92" t="s">
        <v>95</v>
      </c>
      <c r="M71" s="92" t="s">
        <v>90</v>
      </c>
      <c r="S71" s="92" t="b">
        <v>1</v>
      </c>
      <c r="Y71" s="46" t="str">
        <f>IFERROR(VLOOKUP(D71,Catalogue!$G$2:$H$200,2,FALSE),"")</f>
        <v>consolidated_by</v>
      </c>
    </row>
    <row r="72" spans="1:25" s="92" customFormat="1" x14ac:dyDescent="0.5">
      <c r="A72" s="90" t="str">
        <f t="shared" si="1"/>
        <v>ta:P72</v>
      </c>
      <c r="B72" s="91" t="s">
        <v>111</v>
      </c>
      <c r="C72" s="92" t="s">
        <v>108</v>
      </c>
      <c r="D72" s="92" t="s">
        <v>314</v>
      </c>
      <c r="E72" s="92" t="s">
        <v>315</v>
      </c>
      <c r="G72" s="99"/>
      <c r="J72" s="92">
        <v>1</v>
      </c>
      <c r="K72" s="92" t="s">
        <v>95</v>
      </c>
      <c r="M72" s="92" t="s">
        <v>90</v>
      </c>
      <c r="S72" s="92" t="b">
        <v>1</v>
      </c>
      <c r="Y72" s="46" t="str">
        <f>IFERROR(VLOOKUP(D72,Catalogue!$G$2:$H$200,2,FALSE),"")</f>
        <v>corrects</v>
      </c>
    </row>
    <row r="73" spans="1:25" ht="14.25" x14ac:dyDescent="0.65">
      <c r="D73" s="6"/>
      <c r="E73" s="143"/>
      <c r="G73" s="144"/>
      <c r="I73" s="82"/>
      <c r="J73" s="82"/>
      <c r="K73" s="83"/>
      <c r="L73" s="83"/>
      <c r="M73" s="83"/>
      <c r="N73" s="105"/>
      <c r="O73" s="105"/>
      <c r="Q73" s="6"/>
      <c r="Y73" s="79" t="str">
        <f>IFERROR(VLOOKUP(D73, Catalogue!$G$2:$H$119, 2, FALSE), "")</f>
        <v/>
      </c>
    </row>
    <row r="74" spans="1:25" s="29" customFormat="1" ht="40.5" customHeight="1" x14ac:dyDescent="0.5">
      <c r="A74" s="29" t="s">
        <v>316</v>
      </c>
      <c r="B74" s="33"/>
      <c r="E74" s="73"/>
      <c r="G74" s="140"/>
      <c r="H74" s="34"/>
      <c r="I74" s="31"/>
      <c r="J74" s="31"/>
      <c r="N74" s="32"/>
      <c r="O74" s="74"/>
      <c r="U74" s="34"/>
    </row>
    <row r="75" spans="1:25" x14ac:dyDescent="0.5">
      <c r="A75" s="145" t="str">
        <f t="shared" si="1"/>
        <v>ta:P75</v>
      </c>
      <c r="B75" s="77" t="s">
        <v>111</v>
      </c>
      <c r="C75" s="6" t="s">
        <v>112</v>
      </c>
      <c r="D75" s="6" t="s">
        <v>56</v>
      </c>
      <c r="E75" s="79" t="s">
        <v>225</v>
      </c>
      <c r="G75" s="144"/>
      <c r="I75" s="82">
        <v>1</v>
      </c>
      <c r="J75" s="82">
        <v>1</v>
      </c>
      <c r="K75" s="83" t="s">
        <v>95</v>
      </c>
      <c r="L75" s="83"/>
      <c r="M75" s="83"/>
      <c r="N75" s="105"/>
      <c r="O75" s="105"/>
      <c r="P75" t="s">
        <v>114</v>
      </c>
      <c r="Q75" s="6"/>
      <c r="Y75" s="79" t="str">
        <f>IFERROR(VLOOKUP(D75, Catalogue!$G$2:$H$200, 2, FALSE), "")</f>
        <v>type</v>
      </c>
    </row>
    <row r="76" spans="1:25" x14ac:dyDescent="0.5">
      <c r="A76" s="145" t="str">
        <f t="shared" si="1"/>
        <v>ta:P76</v>
      </c>
      <c r="B76" s="77" t="s">
        <v>111</v>
      </c>
      <c r="C76" s="6" t="s">
        <v>112</v>
      </c>
      <c r="D76" s="6" t="s">
        <v>317</v>
      </c>
      <c r="E76" s="79" t="s">
        <v>243</v>
      </c>
      <c r="G76" s="144"/>
      <c r="I76" s="82">
        <v>1</v>
      </c>
      <c r="J76" s="82"/>
      <c r="K76" t="s">
        <v>230</v>
      </c>
      <c r="L76" s="83" t="s">
        <v>244</v>
      </c>
      <c r="M76" s="83"/>
      <c r="N76" s="105"/>
      <c r="O76" s="105"/>
      <c r="Q76" s="6"/>
      <c r="Y76" s="79" t="str">
        <f>IFERROR(VLOOKUP(D76,Catalogue!$G$2:$H$200,2,FALSE),"")</f>
        <v>title</v>
      </c>
    </row>
    <row r="77" spans="1:25" s="35" customFormat="1" x14ac:dyDescent="0.5">
      <c r="A77" s="146" t="str">
        <f t="shared" si="1"/>
        <v>ta:P77</v>
      </c>
      <c r="B77" s="91" t="s">
        <v>111</v>
      </c>
      <c r="C77" s="36" t="s">
        <v>112</v>
      </c>
      <c r="D77" s="36" t="s">
        <v>318</v>
      </c>
      <c r="E77" s="46" t="s">
        <v>319</v>
      </c>
      <c r="G77" s="147"/>
      <c r="I77" s="95"/>
      <c r="J77" s="95"/>
      <c r="K77" s="35" t="s">
        <v>230</v>
      </c>
      <c r="L77" s="96" t="s">
        <v>244</v>
      </c>
      <c r="M77" s="96"/>
      <c r="N77" s="104"/>
      <c r="O77" s="104"/>
      <c r="Q77" s="36"/>
      <c r="Y77" s="46" t="str">
        <f>IFERROR(VLOOKUP(D77,Catalogue!$G$2:$H$200,2,FALSE),"")</f>
        <v>title_alternative</v>
      </c>
    </row>
    <row r="78" spans="1:25" s="35" customFormat="1" x14ac:dyDescent="0.5">
      <c r="A78" s="146" t="str">
        <f t="shared" si="1"/>
        <v>ta:P78</v>
      </c>
      <c r="B78" s="91" t="s">
        <v>111</v>
      </c>
      <c r="C78" s="36" t="s">
        <v>112</v>
      </c>
      <c r="D78" s="36" t="s">
        <v>320</v>
      </c>
      <c r="E78" s="46" t="s">
        <v>321</v>
      </c>
      <c r="G78" s="147"/>
      <c r="I78" s="95"/>
      <c r="J78" s="95"/>
      <c r="K78" s="96" t="s">
        <v>95</v>
      </c>
      <c r="L78" s="96"/>
      <c r="M78" s="96" t="s">
        <v>119</v>
      </c>
      <c r="N78" s="104"/>
      <c r="O78" s="104"/>
      <c r="Q78" s="36"/>
      <c r="Y78" s="46" t="str">
        <f>IFERROR(VLOOKUP(D78,Catalogue!$G$2:$H$200,2,FALSE),"")</f>
        <v>is_embodied_by</v>
      </c>
    </row>
    <row r="79" spans="1:25" s="75" customFormat="1" ht="33.75" x14ac:dyDescent="0.5">
      <c r="A79" s="76" t="str">
        <f t="shared" si="1"/>
        <v>ta:P79</v>
      </c>
      <c r="B79" s="77" t="s">
        <v>138</v>
      </c>
      <c r="C79" s="78" t="s">
        <v>112</v>
      </c>
      <c r="D79" s="78" t="s">
        <v>322</v>
      </c>
      <c r="E79" s="79" t="s">
        <v>323</v>
      </c>
      <c r="F79" s="78"/>
      <c r="G79" s="81" t="s">
        <v>324</v>
      </c>
      <c r="H79" s="78" t="s">
        <v>135</v>
      </c>
      <c r="I79" s="82">
        <v>1</v>
      </c>
      <c r="J79" s="82"/>
      <c r="K79" s="83" t="s">
        <v>95</v>
      </c>
      <c r="L79" s="83"/>
      <c r="M79" s="75" t="s">
        <v>133</v>
      </c>
      <c r="N79" s="105"/>
      <c r="O79" s="105"/>
      <c r="Q79" s="78"/>
      <c r="R79" s="75" t="s">
        <v>136</v>
      </c>
      <c r="Y79" s="79" t="str">
        <f>IFERROR(VLOOKUP(D79,Catalogue!$G$2:$H$200,2,FALSE),"")</f>
        <v>language</v>
      </c>
    </row>
    <row r="80" spans="1:25" x14ac:dyDescent="0.5">
      <c r="A80" s="145"/>
      <c r="B80" s="148"/>
      <c r="D80" s="6"/>
      <c r="E80" s="79"/>
      <c r="G80" s="144"/>
      <c r="I80" s="82"/>
      <c r="J80" s="82"/>
      <c r="K80" s="83"/>
      <c r="L80" s="83"/>
      <c r="M80" s="83"/>
      <c r="N80" s="105"/>
      <c r="O80" s="105"/>
      <c r="Q80" s="6"/>
      <c r="Y80" s="79" t="str">
        <f>IFERROR(VLOOKUP(D80, Catalogue!$G$2:$H$119, 2, FALSE), "")</f>
        <v/>
      </c>
    </row>
    <row r="81" spans="1:25 1025:1025" s="29" customFormat="1" ht="40.5" customHeight="1" x14ac:dyDescent="0.5">
      <c r="A81" s="29" t="s">
        <v>325</v>
      </c>
      <c r="B81" s="33"/>
      <c r="E81" s="73"/>
      <c r="G81" s="140"/>
      <c r="H81" s="34"/>
      <c r="I81" s="31"/>
      <c r="J81" s="31"/>
      <c r="N81" s="32"/>
      <c r="O81" s="74"/>
      <c r="U81" s="34"/>
    </row>
    <row r="82" spans="1:25 1025:1025" s="47" customFormat="1" x14ac:dyDescent="0.5">
      <c r="A82" s="90" t="str">
        <f t="shared" si="1"/>
        <v>ta:P82</v>
      </c>
      <c r="B82" s="91" t="s">
        <v>111</v>
      </c>
      <c r="C82" s="92" t="s">
        <v>119</v>
      </c>
      <c r="D82" s="92" t="s">
        <v>56</v>
      </c>
      <c r="E82" s="46" t="s">
        <v>225</v>
      </c>
      <c r="F82" s="92"/>
      <c r="G82" s="141"/>
      <c r="H82" s="92"/>
      <c r="I82" s="95">
        <v>1</v>
      </c>
      <c r="J82" s="95">
        <v>1</v>
      </c>
      <c r="K82" s="96" t="s">
        <v>95</v>
      </c>
      <c r="L82" s="96"/>
      <c r="M82" s="96"/>
      <c r="N82" s="104"/>
      <c r="O82" s="104"/>
      <c r="P82" s="47" t="s">
        <v>121</v>
      </c>
      <c r="Q82" s="92"/>
      <c r="Y82" s="46" t="str">
        <f>IFERROR(VLOOKUP(D82, Catalogue!$G$2:$H$200, 2, FALSE), "")</f>
        <v>type</v>
      </c>
    </row>
    <row r="83" spans="1:25 1025:1025" s="47" customFormat="1" x14ac:dyDescent="0.5">
      <c r="A83" s="90" t="str">
        <f t="shared" si="1"/>
        <v>ta:P83</v>
      </c>
      <c r="B83" s="91" t="s">
        <v>111</v>
      </c>
      <c r="C83" s="92" t="s">
        <v>119</v>
      </c>
      <c r="D83" s="92" t="s">
        <v>326</v>
      </c>
      <c r="E83" s="46" t="s">
        <v>327</v>
      </c>
      <c r="F83" s="92"/>
      <c r="G83" s="141"/>
      <c r="H83" s="92"/>
      <c r="I83" s="95">
        <v>1</v>
      </c>
      <c r="J83" s="95">
        <v>1</v>
      </c>
      <c r="K83" s="47" t="s">
        <v>230</v>
      </c>
      <c r="L83" s="96" t="s">
        <v>328</v>
      </c>
      <c r="M83" s="96"/>
      <c r="N83" s="104"/>
      <c r="O83" s="104"/>
      <c r="Q83" s="92"/>
      <c r="Y83" s="46" t="str">
        <f>IFERROR(VLOOKUP(D83,Catalogue!$G$2:$H$200,2,FALSE),"")</f>
        <v>issued</v>
      </c>
    </row>
    <row r="84" spans="1:25 1025:1025" s="47" customFormat="1" ht="37.5" x14ac:dyDescent="0.5">
      <c r="A84" s="90" t="str">
        <f t="shared" si="1"/>
        <v>ta:P84</v>
      </c>
      <c r="B84" s="91" t="s">
        <v>111</v>
      </c>
      <c r="C84" s="92" t="s">
        <v>119</v>
      </c>
      <c r="D84" s="92" t="s">
        <v>329</v>
      </c>
      <c r="E84" s="46" t="s">
        <v>330</v>
      </c>
      <c r="F84" s="92"/>
      <c r="G84" s="99" t="s">
        <v>331</v>
      </c>
      <c r="H84" s="92" t="s">
        <v>332</v>
      </c>
      <c r="I84" s="95">
        <v>1</v>
      </c>
      <c r="J84" s="95"/>
      <c r="K84" s="47" t="s">
        <v>95</v>
      </c>
      <c r="L84" s="96"/>
      <c r="M84" s="96"/>
      <c r="N84" s="104"/>
      <c r="O84" s="104"/>
      <c r="Q84" s="92"/>
      <c r="R84" s="47" t="s">
        <v>333</v>
      </c>
      <c r="Y84" s="46" t="str">
        <f>IFERROR(VLOOKUP(D84,Catalogue!$G$2:$H$200,2,FALSE),"")</f>
        <v>is_exemplified_by</v>
      </c>
    </row>
    <row r="85" spans="1:25 1025:1025" s="47" customFormat="1" x14ac:dyDescent="0.5">
      <c r="A85" s="90" t="str">
        <f t="shared" si="1"/>
        <v>ta:P85</v>
      </c>
      <c r="B85" s="91" t="s">
        <v>111</v>
      </c>
      <c r="C85" s="92" t="s">
        <v>119</v>
      </c>
      <c r="D85" s="92" t="s">
        <v>334</v>
      </c>
      <c r="E85" s="46" t="s">
        <v>335</v>
      </c>
      <c r="F85" s="92"/>
      <c r="G85" s="141"/>
      <c r="H85" s="92"/>
      <c r="I85" s="95"/>
      <c r="J85" s="95">
        <v>1</v>
      </c>
      <c r="K85" s="47" t="s">
        <v>230</v>
      </c>
      <c r="L85" s="96" t="s">
        <v>336</v>
      </c>
      <c r="M85" s="96"/>
      <c r="N85" s="104"/>
      <c r="O85" s="104"/>
      <c r="Q85" s="92"/>
      <c r="Y85" s="46" t="str">
        <f>IFERROR(VLOOKUP(D85,Catalogue!$G$2:$H$200,2,FALSE),"")</f>
        <v>byteSize</v>
      </c>
    </row>
    <row r="86" spans="1:25 1025:1025" s="47" customFormat="1" ht="50" x14ac:dyDescent="0.5">
      <c r="A86" s="90" t="str">
        <f t="shared" si="1"/>
        <v>ta:P86</v>
      </c>
      <c r="B86" s="91" t="s">
        <v>138</v>
      </c>
      <c r="C86" s="92" t="s">
        <v>119</v>
      </c>
      <c r="D86" s="92" t="s">
        <v>337</v>
      </c>
      <c r="E86" s="46" t="s">
        <v>338</v>
      </c>
      <c r="F86" s="92" t="s">
        <v>339</v>
      </c>
      <c r="G86" s="99" t="s">
        <v>340</v>
      </c>
      <c r="H86" s="36" t="s">
        <v>141</v>
      </c>
      <c r="I86" s="95">
        <v>1</v>
      </c>
      <c r="J86" s="95">
        <v>1</v>
      </c>
      <c r="K86" s="96" t="s">
        <v>95</v>
      </c>
      <c r="L86" s="96"/>
      <c r="M86" s="47" t="s">
        <v>139</v>
      </c>
      <c r="N86" s="104"/>
      <c r="O86" s="104"/>
      <c r="Q86" s="92" t="s">
        <v>341</v>
      </c>
      <c r="R86" s="47" t="s">
        <v>142</v>
      </c>
      <c r="Y86" s="46" t="str">
        <f>IFERROR(VLOOKUP(D86,Catalogue!$G$2:$H$200,2,FALSE),"")</f>
        <v>format</v>
      </c>
    </row>
    <row r="87" spans="1:25 1025:1025" s="47" customFormat="1" ht="33.75" x14ac:dyDescent="0.5">
      <c r="A87" s="90" t="str">
        <f t="shared" si="1"/>
        <v>ta:P87</v>
      </c>
      <c r="B87" s="91" t="s">
        <v>138</v>
      </c>
      <c r="C87" s="92" t="s">
        <v>119</v>
      </c>
      <c r="D87" s="92" t="s">
        <v>342</v>
      </c>
      <c r="E87" s="46" t="s">
        <v>343</v>
      </c>
      <c r="F87" s="92"/>
      <c r="G87" s="99" t="s">
        <v>309</v>
      </c>
      <c r="H87" s="149" t="s">
        <v>344</v>
      </c>
      <c r="I87" s="95">
        <v>1</v>
      </c>
      <c r="J87" s="95">
        <v>1</v>
      </c>
      <c r="K87" s="96" t="s">
        <v>95</v>
      </c>
      <c r="L87" s="96"/>
      <c r="M87" s="96"/>
      <c r="N87" s="104"/>
      <c r="O87" s="104"/>
      <c r="Q87" s="92"/>
      <c r="R87" s="150" t="s">
        <v>345</v>
      </c>
      <c r="S87" s="150"/>
      <c r="Y87" s="46" t="str">
        <f>IFERROR(VLOOKUP(D87,Catalogue!$G$2:$H$200,2,FALSE),"")</f>
        <v>media_type</v>
      </c>
    </row>
    <row r="88" spans="1:25 1025:1025" s="75" customFormat="1" ht="13" x14ac:dyDescent="0.5">
      <c r="A88" s="76"/>
      <c r="B88" s="77"/>
      <c r="C88" s="78"/>
      <c r="D88" s="78"/>
      <c r="E88" s="79"/>
      <c r="F88" s="78"/>
      <c r="G88" s="81"/>
      <c r="H88" s="78"/>
      <c r="I88" s="82"/>
      <c r="J88" s="82"/>
      <c r="K88" s="83"/>
      <c r="L88" s="83"/>
      <c r="M88" s="151"/>
      <c r="N88" s="105"/>
      <c r="O88" s="105"/>
      <c r="Q88" s="78"/>
      <c r="R88" s="79"/>
      <c r="Y88" s="79"/>
    </row>
    <row r="89" spans="1:25 1025:1025" s="41" customFormat="1" ht="15" x14ac:dyDescent="0.5">
      <c r="A89" s="41" t="s">
        <v>346</v>
      </c>
      <c r="B89" s="43"/>
      <c r="E89" s="152"/>
      <c r="G89" s="153"/>
      <c r="H89" s="154"/>
      <c r="N89" s="42"/>
      <c r="O89" s="155"/>
      <c r="AMK89" s="40"/>
    </row>
    <row r="90" spans="1:25 1025:1025" s="75" customFormat="1" x14ac:dyDescent="0.5">
      <c r="A90" s="76" t="str">
        <f t="shared" si="1"/>
        <v>ta:P90</v>
      </c>
      <c r="B90" s="77" t="s">
        <v>138</v>
      </c>
      <c r="C90" s="78" t="s">
        <v>127</v>
      </c>
      <c r="D90" s="75" t="s">
        <v>56</v>
      </c>
      <c r="E90" s="79" t="s">
        <v>225</v>
      </c>
      <c r="F90" s="78"/>
      <c r="G90" s="156"/>
      <c r="H90" s="78"/>
      <c r="I90" s="157"/>
      <c r="J90" s="158"/>
      <c r="K90" s="83" t="s">
        <v>95</v>
      </c>
      <c r="N90" s="84"/>
      <c r="O90" s="85"/>
      <c r="P90" s="75" t="s">
        <v>347</v>
      </c>
      <c r="S90" s="75" t="b">
        <v>1</v>
      </c>
      <c r="U90" s="78"/>
    </row>
    <row r="91" spans="1:25 1025:1025" s="75" customFormat="1" ht="33.75" x14ac:dyDescent="0.5">
      <c r="A91" s="76" t="str">
        <f t="shared" si="1"/>
        <v>ta:P91</v>
      </c>
      <c r="B91" s="77" t="s">
        <v>99</v>
      </c>
      <c r="C91" s="78" t="s">
        <v>127</v>
      </c>
      <c r="D91" s="75" t="s">
        <v>348</v>
      </c>
      <c r="E91" s="159" t="s">
        <v>349</v>
      </c>
      <c r="F91" s="78"/>
      <c r="G91" s="156" t="s">
        <v>350</v>
      </c>
      <c r="H91" s="78"/>
      <c r="I91" s="157"/>
      <c r="J91" s="158"/>
      <c r="K91" s="83" t="s">
        <v>95</v>
      </c>
      <c r="N91" s="84"/>
      <c r="O91" s="85"/>
      <c r="P91" s="75" t="s">
        <v>351</v>
      </c>
      <c r="S91" s="75" t="b">
        <v>1</v>
      </c>
      <c r="U91" s="78"/>
    </row>
    <row r="92" spans="1:25 1025:1025" s="160" customFormat="1" x14ac:dyDescent="0.5">
      <c r="A92" s="161"/>
      <c r="B92" s="162"/>
      <c r="C92" s="163"/>
      <c r="E92" s="164"/>
      <c r="F92" s="163"/>
      <c r="G92" s="165"/>
      <c r="H92" s="163"/>
      <c r="I92" s="166"/>
      <c r="J92" s="167"/>
      <c r="N92" s="168"/>
      <c r="O92" s="169"/>
      <c r="U92" s="163"/>
    </row>
    <row r="93" spans="1:25 1025:1025" s="41" customFormat="1" ht="15" x14ac:dyDescent="0.5">
      <c r="A93" s="41" t="s">
        <v>352</v>
      </c>
      <c r="B93" s="43"/>
      <c r="E93" s="152"/>
      <c r="G93" s="153"/>
      <c r="H93" s="154"/>
      <c r="N93" s="42"/>
      <c r="O93" s="155"/>
      <c r="AMK93" s="40"/>
    </row>
    <row r="94" spans="1:25 1025:1025" x14ac:dyDescent="0.5">
      <c r="A94" s="145" t="str">
        <f t="shared" si="1"/>
        <v>ta:P94</v>
      </c>
      <c r="B94" s="77" t="s">
        <v>138</v>
      </c>
      <c r="C94" s="6" t="s">
        <v>133</v>
      </c>
      <c r="D94" t="s">
        <v>56</v>
      </c>
      <c r="E94" s="79" t="s">
        <v>225</v>
      </c>
      <c r="G94" s="170"/>
      <c r="I94" s="157"/>
      <c r="J94" s="158"/>
      <c r="K94" s="83" t="s">
        <v>95</v>
      </c>
      <c r="L94" s="75"/>
      <c r="M94" s="75"/>
      <c r="N94" s="84"/>
      <c r="O94" s="85"/>
      <c r="P94" s="75" t="s">
        <v>353</v>
      </c>
      <c r="Q94" s="75"/>
      <c r="R94" s="75"/>
      <c r="S94" s="75" t="b">
        <v>1</v>
      </c>
    </row>
    <row r="95" spans="1:25 1025:1025" s="75" customFormat="1" x14ac:dyDescent="0.5">
      <c r="A95" s="76" t="str">
        <f t="shared" si="1"/>
        <v>ta:P95</v>
      </c>
      <c r="B95" s="77" t="s">
        <v>138</v>
      </c>
      <c r="C95" s="75" t="s">
        <v>133</v>
      </c>
      <c r="D95" s="75" t="s">
        <v>348</v>
      </c>
      <c r="E95" s="159" t="s">
        <v>349</v>
      </c>
      <c r="F95" s="78"/>
      <c r="G95" s="156" t="s">
        <v>354</v>
      </c>
      <c r="H95" s="78"/>
      <c r="I95" s="157"/>
      <c r="J95" s="158"/>
      <c r="K95" s="83" t="s">
        <v>95</v>
      </c>
      <c r="N95" s="84"/>
      <c r="O95" s="85"/>
      <c r="P95" s="75" t="s">
        <v>355</v>
      </c>
      <c r="S95" s="75" t="b">
        <v>1</v>
      </c>
      <c r="U95" s="78"/>
    </row>
    <row r="96" spans="1:25 1025:1025" s="160" customFormat="1" x14ac:dyDescent="0.5">
      <c r="A96" s="161"/>
      <c r="B96" s="162"/>
      <c r="C96" s="163"/>
      <c r="E96" s="164"/>
      <c r="F96" s="163"/>
      <c r="G96" s="165"/>
      <c r="H96" s="163"/>
      <c r="I96" s="171"/>
      <c r="J96" s="172"/>
      <c r="K96" s="150"/>
      <c r="L96" s="150"/>
      <c r="M96" s="150"/>
      <c r="N96" s="173"/>
      <c r="O96" s="174"/>
      <c r="P96" s="150"/>
      <c r="Q96" s="150"/>
      <c r="R96" s="150"/>
      <c r="S96" s="150"/>
      <c r="U96" s="163"/>
    </row>
    <row r="97" spans="1:21 1025:1025" s="175" customFormat="1" ht="15" x14ac:dyDescent="0.5">
      <c r="A97" s="175" t="s">
        <v>356</v>
      </c>
      <c r="B97" s="176"/>
      <c r="E97" s="177"/>
      <c r="G97" s="178"/>
      <c r="H97" s="179"/>
      <c r="I97" s="180"/>
      <c r="J97" s="180"/>
      <c r="K97" s="180"/>
      <c r="L97" s="180"/>
      <c r="M97" s="180"/>
      <c r="N97" s="181"/>
      <c r="O97" s="182"/>
      <c r="P97" s="180"/>
      <c r="Q97" s="180"/>
      <c r="R97" s="180"/>
      <c r="S97" s="180"/>
      <c r="AMK97" s="183"/>
    </row>
    <row r="98" spans="1:21 1025:1025" s="35" customFormat="1" ht="25" x14ac:dyDescent="0.5">
      <c r="A98" s="146" t="str">
        <f t="shared" ref="A98:A99" si="2">CONCATENATE("ta:P",ROW(A98))</f>
        <v>ta:P98</v>
      </c>
      <c r="B98" s="91" t="s">
        <v>138</v>
      </c>
      <c r="C98" s="92" t="s">
        <v>139</v>
      </c>
      <c r="D98" s="35" t="s">
        <v>56</v>
      </c>
      <c r="E98" s="46" t="s">
        <v>225</v>
      </c>
      <c r="G98" s="165"/>
      <c r="I98" s="184"/>
      <c r="J98" s="185"/>
      <c r="K98" s="96" t="s">
        <v>95</v>
      </c>
      <c r="L98" s="47"/>
      <c r="M98" s="47"/>
      <c r="N98" s="97"/>
      <c r="O98" s="98"/>
      <c r="P98" s="47" t="s">
        <v>357</v>
      </c>
      <c r="Q98" s="47"/>
      <c r="R98" s="47"/>
      <c r="S98" s="47" t="b">
        <v>1</v>
      </c>
    </row>
    <row r="99" spans="1:21 1025:1025" s="47" customFormat="1" x14ac:dyDescent="0.5">
      <c r="A99" s="90" t="str">
        <f t="shared" si="2"/>
        <v>ta:P99</v>
      </c>
      <c r="B99" s="91" t="s">
        <v>138</v>
      </c>
      <c r="C99" s="47" t="s">
        <v>139</v>
      </c>
      <c r="D99" s="47" t="s">
        <v>348</v>
      </c>
      <c r="E99" s="150" t="s">
        <v>349</v>
      </c>
      <c r="F99" s="92"/>
      <c r="G99" s="186" t="s">
        <v>354</v>
      </c>
      <c r="H99" s="92"/>
      <c r="I99" s="184"/>
      <c r="J99" s="185"/>
      <c r="K99" s="96" t="s">
        <v>95</v>
      </c>
      <c r="N99" s="97"/>
      <c r="O99" s="98"/>
      <c r="P99" s="47" t="s">
        <v>358</v>
      </c>
      <c r="S99" s="47" t="b">
        <v>1</v>
      </c>
      <c r="U99" s="92"/>
    </row>
    <row r="100" spans="1:21 1025:1025" s="160" customFormat="1" x14ac:dyDescent="0.5">
      <c r="A100" s="161"/>
      <c r="B100" s="162"/>
      <c r="C100" s="149"/>
      <c r="E100" s="164"/>
      <c r="F100" s="163"/>
      <c r="G100" s="165"/>
      <c r="H100" s="163"/>
      <c r="I100" s="171"/>
      <c r="J100" s="172"/>
      <c r="K100" s="150"/>
      <c r="L100" s="150"/>
      <c r="M100" s="150"/>
      <c r="N100" s="173"/>
      <c r="O100" s="174"/>
      <c r="P100" s="150"/>
      <c r="Q100" s="150"/>
      <c r="R100" s="150"/>
      <c r="S100" s="150"/>
      <c r="U100" s="163"/>
    </row>
    <row r="101" spans="1:21 1025:1025" s="175" customFormat="1" ht="15" x14ac:dyDescent="0.5">
      <c r="A101" s="175" t="s">
        <v>359</v>
      </c>
      <c r="B101" s="176"/>
      <c r="E101" s="177"/>
      <c r="G101" s="178"/>
      <c r="H101" s="179"/>
      <c r="I101" s="180"/>
      <c r="J101" s="180"/>
      <c r="K101" s="180"/>
      <c r="L101" s="180"/>
      <c r="M101" s="180"/>
      <c r="N101" s="181"/>
      <c r="O101" s="182"/>
      <c r="P101" s="180"/>
      <c r="Q101" s="180"/>
      <c r="R101" s="180"/>
      <c r="S101" s="180"/>
      <c r="AMK101" s="183"/>
    </row>
    <row r="102" spans="1:21 1025:1025" s="35" customFormat="1" x14ac:dyDescent="0.5">
      <c r="A102" s="146" t="str">
        <f t="shared" ref="A102:A128" si="3">CONCATENATE("ta:P",ROW(A102))</f>
        <v>ta:P102</v>
      </c>
      <c r="B102" s="91" t="s">
        <v>138</v>
      </c>
      <c r="C102" s="92" t="s">
        <v>144</v>
      </c>
      <c r="D102" s="35" t="s">
        <v>56</v>
      </c>
      <c r="E102" s="46" t="s">
        <v>225</v>
      </c>
      <c r="G102" s="165"/>
      <c r="I102" s="184"/>
      <c r="J102" s="185"/>
      <c r="K102" s="96" t="s">
        <v>95</v>
      </c>
      <c r="L102" s="47"/>
      <c r="M102" s="47"/>
      <c r="N102" s="97"/>
      <c r="O102" s="98"/>
      <c r="P102" s="47" t="s">
        <v>360</v>
      </c>
      <c r="Q102" s="47"/>
      <c r="R102" s="47"/>
      <c r="S102" s="47" t="b">
        <v>1</v>
      </c>
    </row>
    <row r="103" spans="1:21 1025:1025" s="47" customFormat="1" x14ac:dyDescent="0.5">
      <c r="A103" s="90" t="str">
        <f t="shared" si="3"/>
        <v>ta:P103</v>
      </c>
      <c r="B103" s="91" t="s">
        <v>138</v>
      </c>
      <c r="C103" s="47" t="s">
        <v>144</v>
      </c>
      <c r="D103" s="47" t="s">
        <v>348</v>
      </c>
      <c r="E103" s="150" t="s">
        <v>349</v>
      </c>
      <c r="F103" s="92"/>
      <c r="G103" s="186" t="s">
        <v>354</v>
      </c>
      <c r="H103" s="92"/>
      <c r="I103" s="184"/>
      <c r="J103" s="185"/>
      <c r="K103" s="96" t="s">
        <v>95</v>
      </c>
      <c r="N103" s="97"/>
      <c r="O103" s="98"/>
      <c r="P103" s="47" t="s">
        <v>361</v>
      </c>
      <c r="S103" s="47" t="b">
        <v>1</v>
      </c>
      <c r="U103" s="92"/>
    </row>
    <row r="104" spans="1:21 1025:1025" s="35" customFormat="1" x14ac:dyDescent="0.5">
      <c r="G104" s="165"/>
      <c r="I104" s="184"/>
      <c r="J104" s="185"/>
      <c r="K104" s="47"/>
      <c r="L104" s="47"/>
      <c r="M104" s="47"/>
      <c r="N104" s="97"/>
      <c r="O104" s="98"/>
      <c r="P104" s="47"/>
      <c r="Q104" s="47"/>
      <c r="R104" s="47"/>
      <c r="S104" s="47"/>
    </row>
    <row r="105" spans="1:21 1025:1025" s="175" customFormat="1" ht="15" x14ac:dyDescent="0.5">
      <c r="A105" s="175" t="s">
        <v>362</v>
      </c>
      <c r="B105" s="176"/>
      <c r="E105" s="177"/>
      <c r="G105" s="178"/>
      <c r="H105" s="179"/>
      <c r="I105" s="180"/>
      <c r="J105" s="180"/>
      <c r="K105" s="180"/>
      <c r="L105" s="180"/>
      <c r="M105" s="180"/>
      <c r="N105" s="181"/>
      <c r="O105" s="182"/>
      <c r="P105" s="180"/>
      <c r="Q105" s="180"/>
      <c r="R105" s="180"/>
      <c r="S105" s="180"/>
      <c r="AMK105" s="183"/>
    </row>
    <row r="106" spans="1:21 1025:1025" s="35" customFormat="1" ht="25" x14ac:dyDescent="0.5">
      <c r="A106" s="146" t="str">
        <f t="shared" si="3"/>
        <v>ta:P106</v>
      </c>
      <c r="B106" s="91" t="s">
        <v>138</v>
      </c>
      <c r="C106" s="92" t="s">
        <v>149</v>
      </c>
      <c r="D106" s="35" t="s">
        <v>56</v>
      </c>
      <c r="E106" s="46" t="s">
        <v>225</v>
      </c>
      <c r="G106" s="165"/>
      <c r="I106" s="184"/>
      <c r="J106" s="185"/>
      <c r="K106" s="96" t="s">
        <v>95</v>
      </c>
      <c r="L106" s="47"/>
      <c r="M106" s="47"/>
      <c r="N106" s="97"/>
      <c r="O106" s="98"/>
      <c r="P106" s="47" t="s">
        <v>360</v>
      </c>
      <c r="Q106" s="47"/>
      <c r="R106" s="47"/>
      <c r="S106" s="47" t="b">
        <v>1</v>
      </c>
    </row>
    <row r="107" spans="1:21 1025:1025" s="47" customFormat="1" x14ac:dyDescent="0.5">
      <c r="A107" s="90" t="str">
        <f t="shared" si="3"/>
        <v>ta:P107</v>
      </c>
      <c r="B107" s="91" t="s">
        <v>138</v>
      </c>
      <c r="C107" s="47" t="s">
        <v>149</v>
      </c>
      <c r="D107" s="47" t="s">
        <v>348</v>
      </c>
      <c r="E107" s="150" t="s">
        <v>349</v>
      </c>
      <c r="F107" s="92"/>
      <c r="G107" s="186" t="s">
        <v>354</v>
      </c>
      <c r="H107" s="92"/>
      <c r="I107" s="184"/>
      <c r="J107" s="185"/>
      <c r="K107" s="96" t="s">
        <v>95</v>
      </c>
      <c r="N107" s="97"/>
      <c r="O107" s="98"/>
      <c r="P107" s="47" t="s">
        <v>363</v>
      </c>
      <c r="S107" s="47" t="b">
        <v>1</v>
      </c>
      <c r="U107" s="92"/>
    </row>
    <row r="108" spans="1:21 1025:1025" s="35" customFormat="1" x14ac:dyDescent="0.5">
      <c r="G108" s="165"/>
      <c r="I108" s="184"/>
      <c r="J108" s="185"/>
      <c r="K108" s="47"/>
      <c r="L108" s="47"/>
      <c r="M108" s="47"/>
      <c r="N108" s="97"/>
      <c r="O108" s="98"/>
      <c r="P108" s="47"/>
      <c r="Q108" s="47"/>
      <c r="R108" s="47"/>
      <c r="S108" s="47"/>
    </row>
    <row r="109" spans="1:21 1025:1025" s="175" customFormat="1" ht="15" x14ac:dyDescent="0.5">
      <c r="A109" s="175" t="s">
        <v>364</v>
      </c>
      <c r="B109" s="176"/>
      <c r="E109" s="177"/>
      <c r="G109" s="178"/>
      <c r="H109" s="179"/>
      <c r="I109" s="180"/>
      <c r="J109" s="180"/>
      <c r="K109" s="180"/>
      <c r="L109" s="180"/>
      <c r="M109" s="180"/>
      <c r="N109" s="181"/>
      <c r="O109" s="182"/>
      <c r="P109" s="180"/>
      <c r="Q109" s="180"/>
      <c r="R109" s="180"/>
      <c r="S109" s="180"/>
      <c r="AMK109" s="183"/>
    </row>
    <row r="110" spans="1:21 1025:1025" s="35" customFormat="1" ht="25" x14ac:dyDescent="0.5">
      <c r="A110" s="146" t="str">
        <f t="shared" si="3"/>
        <v>ta:P110</v>
      </c>
      <c r="B110" s="91" t="s">
        <v>138</v>
      </c>
      <c r="C110" s="92" t="s">
        <v>153</v>
      </c>
      <c r="D110" s="35" t="s">
        <v>56</v>
      </c>
      <c r="E110" s="46" t="s">
        <v>225</v>
      </c>
      <c r="G110" s="165"/>
      <c r="I110" s="184"/>
      <c r="J110" s="185"/>
      <c r="K110" s="96" t="s">
        <v>95</v>
      </c>
      <c r="L110" s="47"/>
      <c r="M110" s="47"/>
      <c r="N110" s="97"/>
      <c r="O110" s="98"/>
      <c r="P110" s="47" t="s">
        <v>360</v>
      </c>
      <c r="Q110" s="47"/>
      <c r="R110" s="47"/>
      <c r="S110" s="47" t="b">
        <v>1</v>
      </c>
    </row>
    <row r="111" spans="1:21 1025:1025" s="47" customFormat="1" x14ac:dyDescent="0.5">
      <c r="A111" s="90" t="str">
        <f t="shared" si="3"/>
        <v>ta:P111</v>
      </c>
      <c r="B111" s="91" t="s">
        <v>138</v>
      </c>
      <c r="C111" s="47" t="s">
        <v>153</v>
      </c>
      <c r="D111" s="47" t="s">
        <v>348</v>
      </c>
      <c r="E111" s="150" t="s">
        <v>349</v>
      </c>
      <c r="F111" s="92"/>
      <c r="G111" s="186" t="s">
        <v>354</v>
      </c>
      <c r="H111" s="92"/>
      <c r="I111" s="184"/>
      <c r="J111" s="185"/>
      <c r="K111" s="96" t="s">
        <v>95</v>
      </c>
      <c r="N111" s="97"/>
      <c r="O111" s="98"/>
      <c r="P111" s="47" t="s">
        <v>365</v>
      </c>
      <c r="S111" s="47" t="b">
        <v>1</v>
      </c>
      <c r="U111" s="92"/>
    </row>
    <row r="112" spans="1:21 1025:1025" s="47" customFormat="1" x14ac:dyDescent="0.5">
      <c r="A112" s="90"/>
      <c r="B112" s="91"/>
      <c r="E112" s="150"/>
      <c r="F112" s="92"/>
      <c r="G112" s="186"/>
      <c r="H112" s="92"/>
      <c r="I112" s="184"/>
      <c r="J112" s="185"/>
      <c r="K112" s="96"/>
      <c r="N112" s="97"/>
      <c r="O112" s="98"/>
      <c r="P112" s="35"/>
      <c r="U112" s="92"/>
    </row>
    <row r="113" spans="1:25 1025:1025" s="175" customFormat="1" ht="15" x14ac:dyDescent="0.5">
      <c r="A113" s="175" t="s">
        <v>366</v>
      </c>
      <c r="B113" s="176"/>
      <c r="E113" s="177"/>
      <c r="G113" s="178"/>
      <c r="H113" s="179"/>
      <c r="I113" s="180"/>
      <c r="J113" s="180"/>
      <c r="K113" s="180"/>
      <c r="L113" s="180"/>
      <c r="M113" s="180"/>
      <c r="N113" s="181"/>
      <c r="O113" s="182"/>
      <c r="P113" s="180"/>
      <c r="Q113" s="180"/>
      <c r="R113" s="180"/>
      <c r="S113" s="180"/>
      <c r="AMK113" s="183"/>
    </row>
    <row r="114" spans="1:25 1025:1025" s="47" customFormat="1" x14ac:dyDescent="0.5">
      <c r="A114" s="90" t="str">
        <f t="shared" si="3"/>
        <v>ta:P114</v>
      </c>
      <c r="B114" s="91" t="s">
        <v>99</v>
      </c>
      <c r="C114" s="47" t="s">
        <v>157</v>
      </c>
      <c r="D114" s="47" t="s">
        <v>56</v>
      </c>
      <c r="E114" s="46" t="s">
        <v>225</v>
      </c>
      <c r="F114" s="92"/>
      <c r="G114" s="186" t="s">
        <v>296</v>
      </c>
      <c r="H114" s="92"/>
      <c r="I114" s="184"/>
      <c r="J114" s="185"/>
      <c r="K114" s="96" t="s">
        <v>95</v>
      </c>
      <c r="N114" s="97"/>
      <c r="O114" s="98"/>
      <c r="P114" s="47" t="s">
        <v>367</v>
      </c>
      <c r="Q114" s="98"/>
      <c r="R114" s="92"/>
      <c r="S114" s="187" t="b">
        <v>1</v>
      </c>
      <c r="U114" s="92"/>
      <c r="Y114" s="188"/>
    </row>
    <row r="115" spans="1:25 1025:1025" s="47" customFormat="1" x14ac:dyDescent="0.5">
      <c r="A115" s="90"/>
      <c r="B115" s="91"/>
      <c r="E115" s="46"/>
      <c r="F115" s="92"/>
      <c r="G115" s="186"/>
      <c r="H115" s="92"/>
      <c r="I115" s="184"/>
      <c r="J115" s="185"/>
      <c r="K115" s="96"/>
      <c r="N115" s="97"/>
      <c r="O115" s="98"/>
      <c r="Q115" s="92"/>
      <c r="R115" s="92"/>
      <c r="S115" s="187"/>
      <c r="U115" s="92"/>
    </row>
    <row r="116" spans="1:25 1025:1025" s="175" customFormat="1" ht="15" x14ac:dyDescent="0.5">
      <c r="A116" s="175" t="s">
        <v>368</v>
      </c>
      <c r="B116" s="176"/>
      <c r="E116" s="177"/>
      <c r="G116" s="178"/>
      <c r="H116" s="179"/>
      <c r="I116" s="180"/>
      <c r="J116" s="180"/>
      <c r="K116" s="180"/>
      <c r="L116" s="180"/>
      <c r="M116" s="180"/>
      <c r="N116" s="181"/>
      <c r="O116" s="182"/>
      <c r="P116" s="180"/>
      <c r="Q116" s="180"/>
      <c r="R116" s="180"/>
      <c r="S116" s="180"/>
      <c r="AMK116" s="183"/>
    </row>
    <row r="117" spans="1:25 1025:1025" s="47" customFormat="1" x14ac:dyDescent="0.5">
      <c r="A117" s="90" t="str">
        <f t="shared" si="3"/>
        <v>ta:P117</v>
      </c>
      <c r="B117" s="91" t="s">
        <v>99</v>
      </c>
      <c r="C117" s="35" t="s">
        <v>162</v>
      </c>
      <c r="D117" s="47" t="s">
        <v>56</v>
      </c>
      <c r="E117" s="46" t="s">
        <v>225</v>
      </c>
      <c r="F117" s="92"/>
      <c r="G117" s="186" t="s">
        <v>296</v>
      </c>
      <c r="H117" s="92"/>
      <c r="I117" s="184"/>
      <c r="J117" s="185"/>
      <c r="K117" s="96" t="s">
        <v>95</v>
      </c>
      <c r="N117" s="97"/>
      <c r="O117" s="98"/>
      <c r="P117" s="47" t="s">
        <v>369</v>
      </c>
      <c r="Q117" s="98"/>
      <c r="R117" s="92"/>
      <c r="S117" s="187" t="b">
        <v>1</v>
      </c>
      <c r="U117" s="92"/>
      <c r="Y117" s="188"/>
    </row>
    <row r="118" spans="1:25 1025:1025" s="35" customFormat="1" x14ac:dyDescent="0.5">
      <c r="A118" s="90" t="str">
        <f t="shared" si="3"/>
        <v>ta:P118</v>
      </c>
      <c r="B118" s="91" t="s">
        <v>99</v>
      </c>
      <c r="C118" s="35" t="s">
        <v>162</v>
      </c>
      <c r="D118" s="35" t="s">
        <v>370</v>
      </c>
      <c r="E118" s="189" t="s">
        <v>371</v>
      </c>
      <c r="G118" s="186" t="s">
        <v>296</v>
      </c>
      <c r="I118" s="190">
        <v>1</v>
      </c>
      <c r="K118" s="96" t="s">
        <v>95</v>
      </c>
      <c r="M118" s="92" t="s">
        <v>90</v>
      </c>
      <c r="S118" s="187"/>
    </row>
    <row r="119" spans="1:25 1025:1025" s="47" customFormat="1" x14ac:dyDescent="0.5">
      <c r="A119" s="90"/>
      <c r="B119" s="91"/>
      <c r="E119" s="46"/>
      <c r="F119" s="92"/>
      <c r="G119" s="186"/>
      <c r="H119" s="92"/>
      <c r="I119" s="184"/>
      <c r="J119" s="185"/>
      <c r="K119" s="96"/>
      <c r="N119" s="97"/>
      <c r="O119" s="98"/>
      <c r="Q119" s="92"/>
      <c r="R119" s="92"/>
      <c r="S119" s="187"/>
      <c r="U119" s="92"/>
    </row>
    <row r="120" spans="1:25 1025:1025" s="175" customFormat="1" ht="15" x14ac:dyDescent="0.5">
      <c r="A120" s="175" t="s">
        <v>372</v>
      </c>
      <c r="B120" s="176"/>
      <c r="E120" s="177"/>
      <c r="G120" s="178"/>
      <c r="H120" s="179"/>
      <c r="I120" s="180"/>
      <c r="J120" s="180"/>
      <c r="K120" s="180"/>
      <c r="L120" s="180"/>
      <c r="M120" s="180"/>
      <c r="N120" s="181"/>
      <c r="O120" s="182"/>
      <c r="P120" s="180"/>
      <c r="Q120" s="180"/>
      <c r="R120" s="180"/>
      <c r="S120" s="180"/>
      <c r="AMK120" s="183"/>
    </row>
    <row r="121" spans="1:25 1025:1025" s="47" customFormat="1" x14ac:dyDescent="0.5">
      <c r="A121" s="90" t="str">
        <f t="shared" si="3"/>
        <v>ta:P121</v>
      </c>
      <c r="B121" s="91" t="s">
        <v>99</v>
      </c>
      <c r="C121" s="35" t="s">
        <v>167</v>
      </c>
      <c r="D121" s="47" t="s">
        <v>56</v>
      </c>
      <c r="E121" s="46" t="s">
        <v>225</v>
      </c>
      <c r="F121" s="92"/>
      <c r="G121" s="186" t="s">
        <v>296</v>
      </c>
      <c r="H121" s="92"/>
      <c r="I121" s="184"/>
      <c r="J121" s="185"/>
      <c r="K121" s="96" t="s">
        <v>95</v>
      </c>
      <c r="N121" s="97"/>
      <c r="O121" s="98"/>
      <c r="P121" s="47" t="s">
        <v>373</v>
      </c>
      <c r="Q121" s="98"/>
      <c r="R121" s="92"/>
      <c r="S121" s="187" t="b">
        <v>1</v>
      </c>
      <c r="U121" s="92"/>
      <c r="Y121" s="188"/>
    </row>
    <row r="122" spans="1:25 1025:1025" s="35" customFormat="1" ht="33.75" x14ac:dyDescent="0.5">
      <c r="A122" s="90" t="str">
        <f t="shared" si="3"/>
        <v>ta:P122</v>
      </c>
      <c r="B122" s="91" t="s">
        <v>99</v>
      </c>
      <c r="C122" s="35" t="s">
        <v>167</v>
      </c>
      <c r="D122" s="35" t="s">
        <v>374</v>
      </c>
      <c r="E122" s="189" t="s">
        <v>375</v>
      </c>
      <c r="G122" s="191" t="s">
        <v>376</v>
      </c>
      <c r="K122" s="96" t="s">
        <v>95</v>
      </c>
      <c r="S122" s="187" t="b">
        <v>1</v>
      </c>
    </row>
    <row r="123" spans="1:25 1025:1025" s="35" customFormat="1" x14ac:dyDescent="0.5">
      <c r="A123" s="90" t="str">
        <f t="shared" si="3"/>
        <v>ta:P123</v>
      </c>
      <c r="B123" s="91" t="s">
        <v>99</v>
      </c>
      <c r="C123" s="35" t="s">
        <v>167</v>
      </c>
      <c r="D123" s="35" t="s">
        <v>377</v>
      </c>
      <c r="E123" s="189" t="s">
        <v>378</v>
      </c>
      <c r="G123" s="186" t="s">
        <v>296</v>
      </c>
      <c r="K123" s="96" t="s">
        <v>95</v>
      </c>
      <c r="M123" s="92" t="s">
        <v>90</v>
      </c>
      <c r="S123" s="187"/>
    </row>
    <row r="124" spans="1:25 1025:1025" s="47" customFormat="1" x14ac:dyDescent="0.5">
      <c r="A124" s="90"/>
      <c r="B124" s="91"/>
      <c r="E124" s="46"/>
      <c r="F124" s="92"/>
      <c r="G124" s="186"/>
      <c r="H124" s="92"/>
      <c r="I124" s="184"/>
      <c r="J124" s="185"/>
      <c r="K124" s="96"/>
      <c r="N124" s="97"/>
      <c r="O124" s="98"/>
      <c r="Q124" s="92"/>
      <c r="R124" s="92"/>
      <c r="S124" s="187"/>
      <c r="U124" s="92"/>
    </row>
    <row r="125" spans="1:25 1025:1025" s="175" customFormat="1" ht="15" x14ac:dyDescent="0.5">
      <c r="A125" s="175" t="s">
        <v>379</v>
      </c>
      <c r="B125" s="176"/>
      <c r="E125" s="177"/>
      <c r="G125" s="178"/>
      <c r="H125" s="179"/>
      <c r="I125" s="180"/>
      <c r="J125" s="180"/>
      <c r="K125" s="180"/>
      <c r="L125" s="180"/>
      <c r="M125" s="180"/>
      <c r="N125" s="181"/>
      <c r="O125" s="182"/>
      <c r="P125" s="180"/>
      <c r="Q125" s="180"/>
      <c r="R125" s="180"/>
      <c r="S125" s="180"/>
      <c r="AMK125" s="183"/>
    </row>
    <row r="126" spans="1:25 1025:1025" s="47" customFormat="1" x14ac:dyDescent="0.5">
      <c r="A126" s="90" t="str">
        <f t="shared" si="3"/>
        <v>ta:P126</v>
      </c>
      <c r="B126" s="91" t="s">
        <v>99</v>
      </c>
      <c r="C126" s="35" t="s">
        <v>172</v>
      </c>
      <c r="D126" s="47" t="s">
        <v>56</v>
      </c>
      <c r="E126" s="46" t="s">
        <v>225</v>
      </c>
      <c r="F126" s="92"/>
      <c r="G126" s="186" t="s">
        <v>296</v>
      </c>
      <c r="H126" s="92"/>
      <c r="I126" s="184"/>
      <c r="J126" s="185"/>
      <c r="K126" s="96" t="s">
        <v>95</v>
      </c>
      <c r="N126" s="97"/>
      <c r="O126" s="98"/>
      <c r="P126" s="47" t="s">
        <v>380</v>
      </c>
      <c r="Q126" s="98"/>
      <c r="R126" s="92"/>
      <c r="S126" s="187" t="b">
        <v>1</v>
      </c>
      <c r="U126" s="92"/>
      <c r="Y126" s="188"/>
    </row>
    <row r="127" spans="1:25 1025:1025" s="35" customFormat="1" ht="33.75" x14ac:dyDescent="0.5">
      <c r="A127" s="90" t="str">
        <f t="shared" si="3"/>
        <v>ta:P127</v>
      </c>
      <c r="B127" s="91" t="s">
        <v>99</v>
      </c>
      <c r="C127" s="35" t="s">
        <v>172</v>
      </c>
      <c r="D127" s="35" t="s">
        <v>374</v>
      </c>
      <c r="E127" s="189" t="s">
        <v>375</v>
      </c>
      <c r="G127" s="191" t="s">
        <v>376</v>
      </c>
      <c r="K127" s="96" t="s">
        <v>95</v>
      </c>
      <c r="S127" s="187" t="b">
        <v>1</v>
      </c>
    </row>
    <row r="128" spans="1:25 1025:1025" s="35" customFormat="1" x14ac:dyDescent="0.5">
      <c r="A128" s="90" t="str">
        <f t="shared" si="3"/>
        <v>ta:P128</v>
      </c>
      <c r="B128" s="91" t="s">
        <v>99</v>
      </c>
      <c r="C128" s="35" t="s">
        <v>172</v>
      </c>
      <c r="D128" s="35" t="s">
        <v>370</v>
      </c>
      <c r="E128" s="189" t="s">
        <v>371</v>
      </c>
      <c r="G128" s="186" t="s">
        <v>296</v>
      </c>
      <c r="I128" s="190">
        <v>1</v>
      </c>
      <c r="K128" s="96" t="s">
        <v>95</v>
      </c>
      <c r="M128" s="92" t="s">
        <v>90</v>
      </c>
      <c r="S128" s="187"/>
    </row>
    <row r="129" spans="7:7" x14ac:dyDescent="0.5">
      <c r="G129" s="170"/>
    </row>
  </sheetData>
  <hyperlinks>
    <hyperlink ref="B1" r:id="rId1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zoomScale="90" workbookViewId="0">
      <selection activeCell="G1" sqref="G1:H1048576"/>
    </sheetView>
  </sheetViews>
  <sheetFormatPr baseColWidth="10" defaultColWidth="10.86328125" defaultRowHeight="12.5" x14ac:dyDescent="0.5"/>
  <cols>
    <col min="1" max="1" width="18.86328125" customWidth="1"/>
    <col min="2" max="2" width="20.86328125" customWidth="1"/>
    <col min="5" max="5" width="20.26953125" customWidth="1"/>
    <col min="7" max="7" width="35.7265625" customWidth="1"/>
    <col min="8" max="8" width="32.54296875" bestFit="1" customWidth="1"/>
    <col min="9" max="9" width="20.1328125" customWidth="1"/>
  </cols>
  <sheetData>
    <row r="1" spans="1:9" x14ac:dyDescent="0.5">
      <c r="A1" s="192" t="s">
        <v>381</v>
      </c>
      <c r="B1" s="192" t="s">
        <v>382</v>
      </c>
      <c r="E1" s="192" t="s">
        <v>383</v>
      </c>
      <c r="G1" s="192" t="s">
        <v>205</v>
      </c>
      <c r="H1" s="192" t="s">
        <v>196</v>
      </c>
    </row>
    <row r="2" spans="1:9" ht="62.5" x14ac:dyDescent="0.5">
      <c r="A2" s="193" t="s">
        <v>384</v>
      </c>
      <c r="B2" s="6" t="s">
        <v>385</v>
      </c>
      <c r="E2" t="s">
        <v>386</v>
      </c>
      <c r="G2" t="s">
        <v>56</v>
      </c>
      <c r="H2" t="str">
        <f t="shared" ref="H2:H20" si="0">MID(G2, FIND(":", G2) + 1, LEN(G2))</f>
        <v>type</v>
      </c>
    </row>
    <row r="3" spans="1:9" ht="100" x14ac:dyDescent="0.5">
      <c r="A3" s="193" t="s">
        <v>387</v>
      </c>
      <c r="B3" s="6" t="s">
        <v>388</v>
      </c>
      <c r="E3" t="s">
        <v>389</v>
      </c>
      <c r="G3" t="s">
        <v>227</v>
      </c>
      <c r="H3" t="str">
        <f t="shared" si="0"/>
        <v>identifier</v>
      </c>
    </row>
    <row r="4" spans="1:9" x14ac:dyDescent="0.5">
      <c r="A4" t="s">
        <v>390</v>
      </c>
      <c r="E4" t="s">
        <v>391</v>
      </c>
      <c r="G4" t="s">
        <v>232</v>
      </c>
      <c r="H4" t="str">
        <f t="shared" si="0"/>
        <v>work_type</v>
      </c>
    </row>
    <row r="5" spans="1:9" x14ac:dyDescent="0.5">
      <c r="A5" t="s">
        <v>392</v>
      </c>
      <c r="E5" t="s">
        <v>393</v>
      </c>
      <c r="G5" t="s">
        <v>236</v>
      </c>
      <c r="H5" t="str">
        <f t="shared" si="0"/>
        <v>date_document</v>
      </c>
    </row>
    <row r="6" spans="1:9" x14ac:dyDescent="0.5">
      <c r="A6" t="s">
        <v>394</v>
      </c>
      <c r="E6" t="s">
        <v>395</v>
      </c>
      <c r="G6" t="s">
        <v>240</v>
      </c>
      <c r="H6" t="str">
        <f t="shared" si="0"/>
        <v>identifierYear</v>
      </c>
    </row>
    <row r="7" spans="1:9" x14ac:dyDescent="0.5">
      <c r="A7" t="s">
        <v>396</v>
      </c>
      <c r="E7" t="s">
        <v>397</v>
      </c>
      <c r="G7" t="s">
        <v>242</v>
      </c>
      <c r="H7" t="s">
        <v>398</v>
      </c>
    </row>
    <row r="8" spans="1:9" x14ac:dyDescent="0.5">
      <c r="A8" t="s">
        <v>399</v>
      </c>
      <c r="E8" t="s">
        <v>400</v>
      </c>
      <c r="G8" t="s">
        <v>245</v>
      </c>
      <c r="H8" t="str">
        <f t="shared" si="0"/>
        <v>label</v>
      </c>
    </row>
    <row r="9" spans="1:9" x14ac:dyDescent="0.5">
      <c r="A9" t="s">
        <v>401</v>
      </c>
      <c r="E9" t="s">
        <v>402</v>
      </c>
      <c r="G9" t="s">
        <v>249</v>
      </c>
      <c r="H9" t="str">
        <f t="shared" si="0"/>
        <v>epNumber</v>
      </c>
    </row>
    <row r="10" spans="1:9" x14ac:dyDescent="0.5">
      <c r="A10" t="s">
        <v>403</v>
      </c>
      <c r="E10" t="s">
        <v>404</v>
      </c>
      <c r="G10" s="194"/>
      <c r="H10" s="194"/>
      <c r="I10" s="194" t="s">
        <v>252</v>
      </c>
    </row>
    <row r="11" spans="1:9" x14ac:dyDescent="0.5">
      <c r="A11" t="s">
        <v>328</v>
      </c>
      <c r="E11" t="s">
        <v>405</v>
      </c>
      <c r="G11" t="s">
        <v>258</v>
      </c>
      <c r="H11" t="str">
        <f t="shared" si="0"/>
        <v>parliamentary_term</v>
      </c>
    </row>
    <row r="12" spans="1:9" x14ac:dyDescent="0.5">
      <c r="A12" t="s">
        <v>406</v>
      </c>
      <c r="E12" t="s">
        <v>407</v>
      </c>
      <c r="G12" s="195" t="s">
        <v>266</v>
      </c>
      <c r="H12" t="str">
        <f t="shared" si="0"/>
        <v>publisher</v>
      </c>
    </row>
    <row r="13" spans="1:9" x14ac:dyDescent="0.5">
      <c r="A13" t="s">
        <v>239</v>
      </c>
      <c r="E13" t="s">
        <v>408</v>
      </c>
      <c r="G13" s="195" t="s">
        <v>298</v>
      </c>
      <c r="H13" t="str">
        <f t="shared" si="0"/>
        <v>numbering</v>
      </c>
    </row>
    <row r="14" spans="1:9" x14ac:dyDescent="0.5">
      <c r="A14" t="s">
        <v>409</v>
      </c>
      <c r="E14" t="s">
        <v>410</v>
      </c>
      <c r="G14" s="195" t="s">
        <v>411</v>
      </c>
      <c r="H14" t="str">
        <f t="shared" si="0"/>
        <v>itemNumberBegin</v>
      </c>
    </row>
    <row r="15" spans="1:9" x14ac:dyDescent="0.5">
      <c r="A15" t="s">
        <v>412</v>
      </c>
      <c r="E15" t="s">
        <v>413</v>
      </c>
      <c r="G15" s="195" t="s">
        <v>414</v>
      </c>
      <c r="H15" t="str">
        <f t="shared" si="0"/>
        <v>itemNumberEnd</v>
      </c>
    </row>
    <row r="16" spans="1:9" x14ac:dyDescent="0.5">
      <c r="A16" t="s">
        <v>415</v>
      </c>
      <c r="E16" t="s">
        <v>416</v>
      </c>
      <c r="G16" s="195" t="s">
        <v>417</v>
      </c>
      <c r="H16" t="str">
        <f t="shared" si="0"/>
        <v>workHadParticipation</v>
      </c>
    </row>
    <row r="17" spans="1:8" x14ac:dyDescent="0.5">
      <c r="A17" t="s">
        <v>418</v>
      </c>
      <c r="E17" t="s">
        <v>419</v>
      </c>
      <c r="G17" s="195" t="s">
        <v>420</v>
      </c>
      <c r="H17" t="str">
        <f t="shared" si="0"/>
        <v>epNumberVersion</v>
      </c>
    </row>
    <row r="18" spans="1:8" x14ac:dyDescent="0.5">
      <c r="A18" t="s">
        <v>421</v>
      </c>
      <c r="E18" t="s">
        <v>422</v>
      </c>
      <c r="G18" s="195" t="s">
        <v>423</v>
      </c>
      <c r="H18" t="str">
        <f t="shared" si="0"/>
        <v>foresees_change_of</v>
      </c>
    </row>
    <row r="19" spans="1:8" x14ac:dyDescent="0.5">
      <c r="A19" t="s">
        <v>424</v>
      </c>
      <c r="E19" t="s">
        <v>425</v>
      </c>
      <c r="G19" s="195" t="s">
        <v>312</v>
      </c>
      <c r="H19" t="str">
        <f t="shared" si="0"/>
        <v>consolidated_by</v>
      </c>
    </row>
    <row r="20" spans="1:8" x14ac:dyDescent="0.5">
      <c r="A20" t="s">
        <v>426</v>
      </c>
      <c r="E20" t="s">
        <v>427</v>
      </c>
      <c r="G20" t="s">
        <v>300</v>
      </c>
      <c r="H20" t="str">
        <f t="shared" si="0"/>
        <v>is_annex_of</v>
      </c>
    </row>
    <row r="21" spans="1:8" x14ac:dyDescent="0.5">
      <c r="A21" t="s">
        <v>336</v>
      </c>
      <c r="E21" t="s">
        <v>428</v>
      </c>
      <c r="G21" s="196" t="s">
        <v>429</v>
      </c>
      <c r="H21" t="str">
        <f t="shared" ref="H21:H84" si="1">MID(G21, FIND(":", G21) + 1, LEN(G21))</f>
        <v>answers_to</v>
      </c>
    </row>
    <row r="22" spans="1:8" x14ac:dyDescent="0.5">
      <c r="A22" t="s">
        <v>430</v>
      </c>
      <c r="E22" t="s">
        <v>431</v>
      </c>
      <c r="G22" s="195" t="s">
        <v>432</v>
      </c>
      <c r="H22" t="str">
        <f t="shared" si="1"/>
        <v>based_on</v>
      </c>
    </row>
    <row r="23" spans="1:8" x14ac:dyDescent="0.5">
      <c r="A23" t="s">
        <v>433</v>
      </c>
      <c r="E23" t="s">
        <v>434</v>
      </c>
      <c r="G23" s="195" t="s">
        <v>435</v>
      </c>
      <c r="H23" t="str">
        <f t="shared" si="1"/>
        <v>contributor</v>
      </c>
    </row>
    <row r="24" spans="1:8" x14ac:dyDescent="0.5">
      <c r="A24" t="s">
        <v>436</v>
      </c>
      <c r="E24" t="s">
        <v>437</v>
      </c>
      <c r="G24" s="195" t="s">
        <v>269</v>
      </c>
      <c r="H24" t="str">
        <f t="shared" si="1"/>
        <v>creator</v>
      </c>
    </row>
    <row r="25" spans="1:8" x14ac:dyDescent="0.5">
      <c r="A25" t="s">
        <v>438</v>
      </c>
      <c r="E25" t="s">
        <v>439</v>
      </c>
      <c r="G25" s="195" t="s">
        <v>440</v>
      </c>
      <c r="H25" t="str">
        <f t="shared" si="1"/>
        <v>versiontype</v>
      </c>
    </row>
    <row r="26" spans="1:8" x14ac:dyDescent="0.5">
      <c r="A26" t="s">
        <v>441</v>
      </c>
      <c r="E26" t="s">
        <v>442</v>
      </c>
      <c r="G26" s="195" t="s">
        <v>443</v>
      </c>
      <c r="H26" t="str">
        <f t="shared" si="1"/>
        <v>originalLanguage</v>
      </c>
    </row>
    <row r="27" spans="1:8" x14ac:dyDescent="0.5">
      <c r="A27" t="s">
        <v>444</v>
      </c>
      <c r="E27" t="s">
        <v>445</v>
      </c>
      <c r="G27" s="196" t="s">
        <v>314</v>
      </c>
      <c r="H27" t="str">
        <f t="shared" si="1"/>
        <v>corrects</v>
      </c>
    </row>
    <row r="28" spans="1:8" x14ac:dyDescent="0.5">
      <c r="A28" t="s">
        <v>446</v>
      </c>
      <c r="E28" t="s">
        <v>132</v>
      </c>
      <c r="G28" s="197" t="s">
        <v>272</v>
      </c>
      <c r="H28" t="str">
        <f t="shared" si="1"/>
        <v>is_realized_by</v>
      </c>
    </row>
    <row r="29" spans="1:8" x14ac:dyDescent="0.5">
      <c r="A29" t="s">
        <v>447</v>
      </c>
      <c r="E29" t="s">
        <v>448</v>
      </c>
      <c r="G29" s="197" t="s">
        <v>263</v>
      </c>
      <c r="H29" t="str">
        <f t="shared" si="1"/>
        <v>is_about</v>
      </c>
    </row>
    <row r="30" spans="1:8" x14ac:dyDescent="0.5">
      <c r="A30" t="s">
        <v>449</v>
      </c>
      <c r="E30" t="s">
        <v>450</v>
      </c>
      <c r="G30" s="197" t="s">
        <v>274</v>
      </c>
      <c r="H30" t="str">
        <f t="shared" si="1"/>
        <v>isAboutSubjectMatter</v>
      </c>
    </row>
    <row r="31" spans="1:8" x14ac:dyDescent="0.5">
      <c r="A31" t="s">
        <v>231</v>
      </c>
      <c r="E31" t="s">
        <v>451</v>
      </c>
      <c r="G31" s="197" t="s">
        <v>277</v>
      </c>
      <c r="H31" t="str">
        <f t="shared" si="1"/>
        <v>isAboutDirectoryCode</v>
      </c>
    </row>
    <row r="32" spans="1:8" x14ac:dyDescent="0.5">
      <c r="A32" t="s">
        <v>452</v>
      </c>
      <c r="E32" t="s">
        <v>453</v>
      </c>
      <c r="G32" s="197" t="s">
        <v>279</v>
      </c>
      <c r="H32" t="str">
        <f t="shared" si="1"/>
        <v>adopts</v>
      </c>
    </row>
    <row r="33" spans="1:8" x14ac:dyDescent="0.5">
      <c r="A33" t="s">
        <v>454</v>
      </c>
      <c r="E33" t="s">
        <v>455</v>
      </c>
      <c r="G33" s="197" t="s">
        <v>456</v>
      </c>
      <c r="H33" t="str">
        <f t="shared" si="1"/>
        <v>expressionContent</v>
      </c>
    </row>
    <row r="34" spans="1:8" x14ac:dyDescent="0.5">
      <c r="A34" t="s">
        <v>457</v>
      </c>
      <c r="E34" t="s">
        <v>458</v>
      </c>
      <c r="G34" s="195" t="s">
        <v>459</v>
      </c>
      <c r="H34" t="str">
        <f t="shared" si="1"/>
        <v>has_member</v>
      </c>
    </row>
    <row r="35" spans="1:8" x14ac:dyDescent="0.5">
      <c r="A35" t="s">
        <v>460</v>
      </c>
      <c r="E35" t="s">
        <v>461</v>
      </c>
      <c r="G35" s="195" t="s">
        <v>462</v>
      </c>
      <c r="H35" t="str">
        <f t="shared" si="1"/>
        <v>hasCurrentVersion</v>
      </c>
    </row>
    <row r="36" spans="1:8" x14ac:dyDescent="0.5">
      <c r="A36" t="s">
        <v>463</v>
      </c>
      <c r="E36" t="s">
        <v>464</v>
      </c>
      <c r="G36" s="198" t="s">
        <v>465</v>
      </c>
      <c r="H36" t="str">
        <f t="shared" si="1"/>
        <v>number</v>
      </c>
    </row>
    <row r="37" spans="1:8" x14ac:dyDescent="0.5">
      <c r="A37" t="s">
        <v>244</v>
      </c>
      <c r="E37" t="s">
        <v>466</v>
      </c>
      <c r="G37" s="198" t="s">
        <v>467</v>
      </c>
      <c r="H37" t="str">
        <f t="shared" si="1"/>
        <v>is_part_of</v>
      </c>
    </row>
    <row r="38" spans="1:8" ht="14.25" x14ac:dyDescent="0.65">
      <c r="A38" s="199" t="s">
        <v>256</v>
      </c>
      <c r="E38" t="s">
        <v>468</v>
      </c>
      <c r="G38" s="198" t="s">
        <v>469</v>
      </c>
      <c r="H38" t="str">
        <f t="shared" si="1"/>
        <v>type_subdivision</v>
      </c>
    </row>
    <row r="39" spans="1:8" x14ac:dyDescent="0.5">
      <c r="A39" t="s">
        <v>470</v>
      </c>
      <c r="E39" t="s">
        <v>471</v>
      </c>
      <c r="G39" s="198" t="s">
        <v>472</v>
      </c>
      <c r="H39" t="str">
        <f t="shared" si="1"/>
        <v>refers_to</v>
      </c>
    </row>
    <row r="40" spans="1:8" x14ac:dyDescent="0.5">
      <c r="A40" t="s">
        <v>473</v>
      </c>
      <c r="E40" t="s">
        <v>474</v>
      </c>
      <c r="G40" s="197" t="s">
        <v>475</v>
      </c>
      <c r="H40" t="str">
        <f t="shared" si="1"/>
        <v>activity_id</v>
      </c>
    </row>
    <row r="41" spans="1:8" x14ac:dyDescent="0.5">
      <c r="A41" t="s">
        <v>476</v>
      </c>
      <c r="E41" t="s">
        <v>477</v>
      </c>
      <c r="G41" s="197" t="s">
        <v>374</v>
      </c>
      <c r="H41" t="str">
        <f t="shared" si="1"/>
        <v>had_activity_type</v>
      </c>
    </row>
    <row r="42" spans="1:8" x14ac:dyDescent="0.5">
      <c r="A42" s="200" t="s">
        <v>478</v>
      </c>
      <c r="E42" t="s">
        <v>479</v>
      </c>
      <c r="G42" s="197" t="s">
        <v>480</v>
      </c>
      <c r="H42" t="str">
        <f t="shared" si="1"/>
        <v>activity_date</v>
      </c>
    </row>
    <row r="43" spans="1:8" x14ac:dyDescent="0.5">
      <c r="A43" s="200" t="s">
        <v>481</v>
      </c>
      <c r="E43" t="s">
        <v>482</v>
      </c>
      <c r="G43" s="197" t="s">
        <v>483</v>
      </c>
      <c r="H43" t="str">
        <f t="shared" si="1"/>
        <v>activity_start_date</v>
      </c>
    </row>
    <row r="44" spans="1:8" x14ac:dyDescent="0.5">
      <c r="A44" s="200" t="s">
        <v>484</v>
      </c>
      <c r="E44" t="s">
        <v>485</v>
      </c>
      <c r="G44" s="197" t="s">
        <v>486</v>
      </c>
      <c r="H44" t="str">
        <f t="shared" si="1"/>
        <v>activity_end_date</v>
      </c>
    </row>
    <row r="45" spans="1:8" x14ac:dyDescent="0.5">
      <c r="E45" t="s">
        <v>487</v>
      </c>
      <c r="G45" s="197" t="s">
        <v>488</v>
      </c>
      <c r="H45" t="str">
        <f t="shared" si="1"/>
        <v>activity_label</v>
      </c>
    </row>
    <row r="46" spans="1:8" x14ac:dyDescent="0.5">
      <c r="E46" t="s">
        <v>489</v>
      </c>
      <c r="G46" s="197" t="s">
        <v>490</v>
      </c>
      <c r="H46" t="str">
        <f t="shared" si="1"/>
        <v>structuredLabel</v>
      </c>
    </row>
    <row r="47" spans="1:8" x14ac:dyDescent="0.5">
      <c r="E47" t="s">
        <v>491</v>
      </c>
      <c r="G47" s="197" t="s">
        <v>492</v>
      </c>
      <c r="H47" t="str">
        <f t="shared" si="1"/>
        <v>headingLabel</v>
      </c>
    </row>
    <row r="48" spans="1:8" x14ac:dyDescent="0.5">
      <c r="E48" t="s">
        <v>493</v>
      </c>
      <c r="G48" s="197" t="s">
        <v>494</v>
      </c>
      <c r="H48" t="str">
        <f t="shared" si="1"/>
        <v>agendaLabel</v>
      </c>
    </row>
    <row r="49" spans="5:8" x14ac:dyDescent="0.5">
      <c r="E49" t="s">
        <v>495</v>
      </c>
      <c r="G49" s="197" t="s">
        <v>496</v>
      </c>
      <c r="H49" t="str">
        <f t="shared" si="1"/>
        <v>hasRoom</v>
      </c>
    </row>
    <row r="50" spans="5:8" x14ac:dyDescent="0.5">
      <c r="E50" t="s">
        <v>497</v>
      </c>
      <c r="G50" s="197" t="s">
        <v>498</v>
      </c>
      <c r="H50" t="str">
        <f t="shared" si="1"/>
        <v>hasLocality</v>
      </c>
    </row>
    <row r="51" spans="5:8" x14ac:dyDescent="0.5">
      <c r="E51" t="s">
        <v>499</v>
      </c>
      <c r="G51" s="195" t="s">
        <v>500</v>
      </c>
      <c r="H51" t="str">
        <f t="shared" si="1"/>
        <v>activity_order</v>
      </c>
    </row>
    <row r="52" spans="5:8" x14ac:dyDescent="0.5">
      <c r="E52" t="s">
        <v>501</v>
      </c>
      <c r="G52" s="197" t="s">
        <v>502</v>
      </c>
      <c r="H52" t="str">
        <f t="shared" si="1"/>
        <v>referenceText</v>
      </c>
    </row>
    <row r="53" spans="5:8" x14ac:dyDescent="0.5">
      <c r="E53" t="s">
        <v>503</v>
      </c>
      <c r="G53" s="197" t="s">
        <v>504</v>
      </c>
      <c r="H53" t="str">
        <f t="shared" si="1"/>
        <v>documented_by_a_realization_of</v>
      </c>
    </row>
    <row r="54" spans="5:8" x14ac:dyDescent="0.5">
      <c r="E54" t="s">
        <v>505</v>
      </c>
      <c r="G54" s="197" t="s">
        <v>506</v>
      </c>
      <c r="H54" t="str">
        <f t="shared" si="1"/>
        <v>recorded_in_a_realization_of</v>
      </c>
    </row>
    <row r="55" spans="5:8" x14ac:dyDescent="0.5">
      <c r="E55" t="s">
        <v>507</v>
      </c>
      <c r="G55" s="197" t="s">
        <v>508</v>
      </c>
      <c r="H55" t="str">
        <f t="shared" si="1"/>
        <v>based_on_a_realization_of</v>
      </c>
    </row>
    <row r="56" spans="5:8" x14ac:dyDescent="0.5">
      <c r="E56" t="s">
        <v>509</v>
      </c>
      <c r="G56" s="197" t="s">
        <v>370</v>
      </c>
      <c r="H56" t="str">
        <f t="shared" si="1"/>
        <v>created_a_realization_of</v>
      </c>
    </row>
    <row r="57" spans="5:8" x14ac:dyDescent="0.5">
      <c r="E57" t="s">
        <v>510</v>
      </c>
      <c r="G57" s="197" t="s">
        <v>511</v>
      </c>
      <c r="H57" t="str">
        <f t="shared" si="1"/>
        <v>executed</v>
      </c>
    </row>
    <row r="58" spans="5:8" x14ac:dyDescent="0.5">
      <c r="E58" t="s">
        <v>512</v>
      </c>
      <c r="G58" s="197" t="s">
        <v>513</v>
      </c>
      <c r="H58" t="str">
        <f t="shared" si="1"/>
        <v>consists_of</v>
      </c>
    </row>
    <row r="59" spans="5:8" x14ac:dyDescent="0.5">
      <c r="E59" t="s">
        <v>514</v>
      </c>
      <c r="G59" s="197" t="s">
        <v>515</v>
      </c>
      <c r="H59" t="str">
        <f t="shared" si="1"/>
        <v>was_motivated_by</v>
      </c>
    </row>
    <row r="60" spans="5:8" x14ac:dyDescent="0.5">
      <c r="E60" t="s">
        <v>516</v>
      </c>
      <c r="G60" s="197" t="s">
        <v>517</v>
      </c>
      <c r="H60" t="str">
        <f t="shared" si="1"/>
        <v>scheduledIn</v>
      </c>
    </row>
    <row r="61" spans="5:8" x14ac:dyDescent="0.5">
      <c r="E61" t="s">
        <v>518</v>
      </c>
      <c r="G61" s="6" t="s">
        <v>519</v>
      </c>
      <c r="H61" t="str">
        <f t="shared" si="1"/>
        <v>number_of_attendees</v>
      </c>
    </row>
    <row r="62" spans="5:8" x14ac:dyDescent="0.5">
      <c r="E62" t="s">
        <v>520</v>
      </c>
      <c r="G62" s="6" t="s">
        <v>521</v>
      </c>
      <c r="H62" t="str">
        <f t="shared" si="1"/>
        <v>had_participant_person</v>
      </c>
    </row>
    <row r="63" spans="5:8" x14ac:dyDescent="0.5">
      <c r="E63" t="s">
        <v>522</v>
      </c>
      <c r="G63" s="6" t="s">
        <v>523</v>
      </c>
      <c r="H63" t="str">
        <f t="shared" si="1"/>
        <v>had_excused_person</v>
      </c>
    </row>
    <row r="64" spans="5:8" x14ac:dyDescent="0.5">
      <c r="E64" t="s">
        <v>524</v>
      </c>
      <c r="G64" s="197" t="s">
        <v>525</v>
      </c>
      <c r="H64" t="str">
        <f t="shared" si="1"/>
        <v>comment</v>
      </c>
    </row>
    <row r="65" spans="5:9" x14ac:dyDescent="0.5">
      <c r="E65" t="s">
        <v>526</v>
      </c>
      <c r="G65" s="197" t="s">
        <v>527</v>
      </c>
      <c r="H65" t="str">
        <f t="shared" si="1"/>
        <v>had_responsible_organization</v>
      </c>
    </row>
    <row r="66" spans="5:9" x14ac:dyDescent="0.5">
      <c r="E66" t="s">
        <v>528</v>
      </c>
      <c r="G66" s="197" t="s">
        <v>529</v>
      </c>
      <c r="H66" t="str">
        <f t="shared" si="1"/>
        <v>responsible_organization_label</v>
      </c>
    </row>
    <row r="67" spans="5:9" x14ac:dyDescent="0.5">
      <c r="E67" t="s">
        <v>530</v>
      </c>
      <c r="G67" s="197" t="s">
        <v>531</v>
      </c>
      <c r="H67" t="str">
        <f t="shared" si="1"/>
        <v>hadResponsibleOrganization</v>
      </c>
    </row>
    <row r="68" spans="5:9" x14ac:dyDescent="0.5">
      <c r="E68" t="s">
        <v>532</v>
      </c>
      <c r="G68" s="198" t="s">
        <v>533</v>
      </c>
      <c r="H68" t="str">
        <f t="shared" si="1"/>
        <v>decision_method</v>
      </c>
    </row>
    <row r="69" spans="5:9" x14ac:dyDescent="0.5">
      <c r="E69" t="s">
        <v>534</v>
      </c>
      <c r="G69" s="198" t="s">
        <v>535</v>
      </c>
      <c r="H69" t="str">
        <f t="shared" si="1"/>
        <v>had_decision_outcome</v>
      </c>
    </row>
    <row r="70" spans="5:9" x14ac:dyDescent="0.5">
      <c r="E70" t="s">
        <v>536</v>
      </c>
      <c r="G70" s="194"/>
      <c r="H70" s="194"/>
      <c r="I70" s="201" t="s">
        <v>537</v>
      </c>
    </row>
    <row r="71" spans="5:9" x14ac:dyDescent="0.5">
      <c r="E71" t="s">
        <v>538</v>
      </c>
      <c r="G71" s="197" t="s">
        <v>539</v>
      </c>
      <c r="H71" t="str">
        <f t="shared" si="1"/>
        <v>note</v>
      </c>
    </row>
    <row r="72" spans="5:9" ht="25" x14ac:dyDescent="0.5">
      <c r="E72" t="s">
        <v>540</v>
      </c>
      <c r="G72" s="197" t="s">
        <v>541</v>
      </c>
      <c r="H72" t="str">
        <f t="shared" si="1"/>
        <v>decided_on_a_part_of_a_realization_of</v>
      </c>
    </row>
    <row r="73" spans="5:9" x14ac:dyDescent="0.5">
      <c r="E73" t="s">
        <v>542</v>
      </c>
      <c r="G73" s="197" t="s">
        <v>543</v>
      </c>
      <c r="H73" t="str">
        <f t="shared" si="1"/>
        <v>decided_on_a_realization_of</v>
      </c>
    </row>
    <row r="74" spans="5:9" x14ac:dyDescent="0.5">
      <c r="E74" t="s">
        <v>544</v>
      </c>
      <c r="G74" s="197" t="s">
        <v>545</v>
      </c>
      <c r="H74" t="str">
        <f t="shared" si="1"/>
        <v>number_of_votes_favor</v>
      </c>
    </row>
    <row r="75" spans="5:9" x14ac:dyDescent="0.5">
      <c r="E75" t="s">
        <v>546</v>
      </c>
      <c r="G75" s="197" t="s">
        <v>547</v>
      </c>
      <c r="H75" t="str">
        <f t="shared" si="1"/>
        <v>number_of_votes_against</v>
      </c>
    </row>
    <row r="76" spans="5:9" x14ac:dyDescent="0.5">
      <c r="E76" t="s">
        <v>548</v>
      </c>
      <c r="G76" s="197" t="s">
        <v>549</v>
      </c>
      <c r="H76" t="str">
        <f t="shared" si="1"/>
        <v>number_of_votes_abstention</v>
      </c>
    </row>
    <row r="77" spans="5:9" x14ac:dyDescent="0.5">
      <c r="E77" t="s">
        <v>550</v>
      </c>
      <c r="G77" s="197" t="s">
        <v>551</v>
      </c>
      <c r="H77" t="str">
        <f t="shared" si="1"/>
        <v>had_voter_favor</v>
      </c>
    </row>
    <row r="78" spans="5:9" x14ac:dyDescent="0.5">
      <c r="E78" t="s">
        <v>552</v>
      </c>
      <c r="G78" s="197" t="s">
        <v>553</v>
      </c>
      <c r="H78" t="str">
        <f t="shared" si="1"/>
        <v>had_voter_against</v>
      </c>
    </row>
    <row r="79" spans="5:9" x14ac:dyDescent="0.5">
      <c r="E79" t="s">
        <v>554</v>
      </c>
      <c r="G79" s="197" t="s">
        <v>555</v>
      </c>
      <c r="H79" t="str">
        <f t="shared" si="1"/>
        <v>had_voter_abstention</v>
      </c>
    </row>
    <row r="80" spans="5:9" x14ac:dyDescent="0.5">
      <c r="E80" t="s">
        <v>556</v>
      </c>
      <c r="G80" s="197" t="s">
        <v>557</v>
      </c>
      <c r="H80" t="str">
        <f t="shared" si="1"/>
        <v>had_voter_intended_favor</v>
      </c>
    </row>
    <row r="81" spans="5:8" x14ac:dyDescent="0.5">
      <c r="E81" t="s">
        <v>558</v>
      </c>
      <c r="G81" s="197" t="s">
        <v>559</v>
      </c>
      <c r="H81" t="str">
        <f t="shared" si="1"/>
        <v>had_voter_intended_against</v>
      </c>
    </row>
    <row r="82" spans="5:8" x14ac:dyDescent="0.5">
      <c r="E82" t="s">
        <v>560</v>
      </c>
      <c r="G82" s="197" t="s">
        <v>561</v>
      </c>
      <c r="H82" t="str">
        <f t="shared" si="1"/>
        <v>had_voter_intended_abstention</v>
      </c>
    </row>
    <row r="83" spans="5:8" x14ac:dyDescent="0.5">
      <c r="E83" t="s">
        <v>562</v>
      </c>
      <c r="G83" s="195" t="s">
        <v>317</v>
      </c>
      <c r="H83" t="str">
        <f t="shared" si="1"/>
        <v>title</v>
      </c>
    </row>
    <row r="84" spans="5:8" x14ac:dyDescent="0.5">
      <c r="E84" t="s">
        <v>563</v>
      </c>
      <c r="G84" s="195" t="s">
        <v>318</v>
      </c>
      <c r="H84" t="str">
        <f t="shared" si="1"/>
        <v>title_alternative</v>
      </c>
    </row>
    <row r="85" spans="5:8" x14ac:dyDescent="0.5">
      <c r="E85" t="s">
        <v>564</v>
      </c>
      <c r="G85" s="195" t="s">
        <v>322</v>
      </c>
      <c r="H85" t="str">
        <f t="shared" ref="H85:H104" si="2">MID(G85,FIND(":",G85)+1,LEN(G85))</f>
        <v>language</v>
      </c>
    </row>
    <row r="86" spans="5:8" x14ac:dyDescent="0.5">
      <c r="E86" t="s">
        <v>565</v>
      </c>
      <c r="G86" s="195" t="s">
        <v>320</v>
      </c>
      <c r="H86" t="str">
        <f t="shared" si="2"/>
        <v>is_embodied_by</v>
      </c>
    </row>
    <row r="87" spans="5:8" x14ac:dyDescent="0.5">
      <c r="E87" t="s">
        <v>566</v>
      </c>
      <c r="G87" s="195" t="s">
        <v>329</v>
      </c>
      <c r="H87" t="str">
        <f t="shared" si="2"/>
        <v>is_exemplified_by</v>
      </c>
    </row>
    <row r="88" spans="5:8" x14ac:dyDescent="0.5">
      <c r="E88" t="s">
        <v>567</v>
      </c>
      <c r="G88" s="195" t="s">
        <v>337</v>
      </c>
      <c r="H88" t="str">
        <f t="shared" si="2"/>
        <v>format</v>
      </c>
    </row>
    <row r="89" spans="5:8" x14ac:dyDescent="0.5">
      <c r="E89" t="s">
        <v>568</v>
      </c>
      <c r="G89" s="195" t="s">
        <v>342</v>
      </c>
      <c r="H89" t="str">
        <f t="shared" si="2"/>
        <v>media_type</v>
      </c>
    </row>
    <row r="90" spans="5:8" x14ac:dyDescent="0.5">
      <c r="E90" t="s">
        <v>569</v>
      </c>
      <c r="G90" s="195" t="s">
        <v>334</v>
      </c>
      <c r="H90" t="str">
        <f t="shared" si="2"/>
        <v>byteSize</v>
      </c>
    </row>
    <row r="91" spans="5:8" x14ac:dyDescent="0.5">
      <c r="E91" t="s">
        <v>570</v>
      </c>
      <c r="G91" s="195" t="s">
        <v>326</v>
      </c>
      <c r="H91" t="str">
        <f t="shared" si="2"/>
        <v>issued</v>
      </c>
    </row>
    <row r="92" spans="5:8" x14ac:dyDescent="0.5">
      <c r="E92" t="s">
        <v>571</v>
      </c>
      <c r="G92" s="195" t="s">
        <v>572</v>
      </c>
      <c r="H92" t="str">
        <f t="shared" si="2"/>
        <v>had_participant_organization</v>
      </c>
    </row>
    <row r="93" spans="5:8" x14ac:dyDescent="0.5">
      <c r="E93" t="s">
        <v>573</v>
      </c>
      <c r="G93" s="195" t="s">
        <v>574</v>
      </c>
      <c r="H93" t="str">
        <f t="shared" si="2"/>
        <v>participation_role</v>
      </c>
    </row>
    <row r="94" spans="5:8" x14ac:dyDescent="0.5">
      <c r="E94" t="s">
        <v>575</v>
      </c>
      <c r="G94" s="195" t="s">
        <v>576</v>
      </c>
      <c r="H94" t="str">
        <f t="shared" si="2"/>
        <v>participation_in_name_of</v>
      </c>
    </row>
    <row r="95" spans="5:8" x14ac:dyDescent="0.5">
      <c r="E95" t="s">
        <v>577</v>
      </c>
      <c r="G95" s="196" t="s">
        <v>578</v>
      </c>
      <c r="H95" t="str">
        <f t="shared" si="2"/>
        <v>officeAddress</v>
      </c>
    </row>
    <row r="96" spans="5:8" x14ac:dyDescent="0.5">
      <c r="E96" t="s">
        <v>579</v>
      </c>
      <c r="G96" s="196" t="s">
        <v>580</v>
      </c>
      <c r="H96" t="str">
        <f t="shared" si="2"/>
        <v>hasSite</v>
      </c>
    </row>
    <row r="97" spans="5:9" x14ac:dyDescent="0.5">
      <c r="E97" t="s">
        <v>581</v>
      </c>
      <c r="G97" s="195" t="s">
        <v>582</v>
      </c>
      <c r="H97" t="str">
        <f t="shared" si="2"/>
        <v>process_id</v>
      </c>
    </row>
    <row r="98" spans="5:9" x14ac:dyDescent="0.5">
      <c r="E98" t="s">
        <v>583</v>
      </c>
      <c r="G98" s="195" t="s">
        <v>584</v>
      </c>
      <c r="H98" t="str">
        <f t="shared" si="2"/>
        <v>process_type</v>
      </c>
    </row>
    <row r="99" spans="5:9" x14ac:dyDescent="0.5">
      <c r="E99" t="s">
        <v>585</v>
      </c>
      <c r="G99" s="195" t="s">
        <v>586</v>
      </c>
      <c r="H99" t="str">
        <f t="shared" si="2"/>
        <v>process_title</v>
      </c>
    </row>
    <row r="100" spans="5:9" x14ac:dyDescent="0.5">
      <c r="E100" t="s">
        <v>587</v>
      </c>
      <c r="G100" s="195" t="s">
        <v>588</v>
      </c>
      <c r="H100" t="str">
        <f t="shared" si="2"/>
        <v>current_stage</v>
      </c>
      <c r="I100" s="195"/>
    </row>
    <row r="101" spans="5:9" x14ac:dyDescent="0.5">
      <c r="E101" t="s">
        <v>589</v>
      </c>
      <c r="G101" s="195" t="s">
        <v>590</v>
      </c>
      <c r="H101" t="str">
        <f t="shared" si="2"/>
        <v>involved_work</v>
      </c>
    </row>
    <row r="102" spans="5:9" x14ac:dyDescent="0.5">
      <c r="E102" t="s">
        <v>591</v>
      </c>
      <c r="G102" s="195" t="s">
        <v>592</v>
      </c>
      <c r="H102" t="str">
        <f t="shared" si="2"/>
        <v>forms_part_of</v>
      </c>
    </row>
    <row r="103" spans="5:9" x14ac:dyDescent="0.5">
      <c r="E103" t="s">
        <v>593</v>
      </c>
      <c r="G103" s="195" t="s">
        <v>594</v>
      </c>
      <c r="H103" t="str">
        <f t="shared" si="2"/>
        <v>is_derivative_of</v>
      </c>
    </row>
    <row r="104" spans="5:9" x14ac:dyDescent="0.5">
      <c r="E104" t="s">
        <v>595</v>
      </c>
      <c r="G104" s="78" t="s">
        <v>596</v>
      </c>
      <c r="H104" t="str">
        <f t="shared" si="2"/>
        <v>occured_at_stage</v>
      </c>
    </row>
    <row r="105" spans="5:9" x14ac:dyDescent="0.5">
      <c r="E105" t="s">
        <v>597</v>
      </c>
      <c r="G105" s="118" t="s">
        <v>283</v>
      </c>
      <c r="H105" s="118" t="s">
        <v>598</v>
      </c>
    </row>
    <row r="106" spans="5:9" x14ac:dyDescent="0.5">
      <c r="E106" t="s">
        <v>599</v>
      </c>
      <c r="G106" s="118" t="s">
        <v>286</v>
      </c>
      <c r="H106" s="118" t="s">
        <v>600</v>
      </c>
    </row>
    <row r="107" spans="5:9" ht="25" x14ac:dyDescent="0.5">
      <c r="E107" t="s">
        <v>100</v>
      </c>
      <c r="G107" s="202" t="s">
        <v>288</v>
      </c>
      <c r="H107" s="118" t="s">
        <v>601</v>
      </c>
    </row>
    <row r="108" spans="5:9" ht="25" x14ac:dyDescent="0.5">
      <c r="E108" t="s">
        <v>602</v>
      </c>
      <c r="G108" s="202" t="s">
        <v>292</v>
      </c>
      <c r="H108" s="118" t="s">
        <v>603</v>
      </c>
    </row>
    <row r="109" spans="5:9" x14ac:dyDescent="0.5">
      <c r="E109" t="s">
        <v>604</v>
      </c>
      <c r="G109" s="203" t="s">
        <v>605</v>
      </c>
      <c r="H109" s="118" t="s">
        <v>606</v>
      </c>
    </row>
    <row r="110" spans="5:9" x14ac:dyDescent="0.5">
      <c r="E110" t="s">
        <v>607</v>
      </c>
      <c r="G110" s="203" t="s">
        <v>608</v>
      </c>
      <c r="H110" s="118" t="s">
        <v>609</v>
      </c>
    </row>
    <row r="111" spans="5:9" x14ac:dyDescent="0.5">
      <c r="E111" t="s">
        <v>610</v>
      </c>
      <c r="G111" s="118" t="s">
        <v>611</v>
      </c>
      <c r="H111" s="118" t="s">
        <v>612</v>
      </c>
    </row>
    <row r="112" spans="5:9" x14ac:dyDescent="0.5">
      <c r="E112" t="s">
        <v>613</v>
      </c>
      <c r="G112" s="118" t="s">
        <v>614</v>
      </c>
      <c r="H112" s="118" t="s">
        <v>615</v>
      </c>
    </row>
    <row r="113" spans="5:8" x14ac:dyDescent="0.5">
      <c r="E113" t="s">
        <v>616</v>
      </c>
      <c r="G113" s="204" t="s">
        <v>617</v>
      </c>
      <c r="H113" s="118" t="s">
        <v>618</v>
      </c>
    </row>
    <row r="114" spans="5:8" x14ac:dyDescent="0.5">
      <c r="E114" t="s">
        <v>619</v>
      </c>
      <c r="G114" s="204" t="s">
        <v>620</v>
      </c>
      <c r="H114" s="118" t="s">
        <v>621</v>
      </c>
    </row>
    <row r="115" spans="5:8" ht="25" x14ac:dyDescent="0.5">
      <c r="E115" t="s">
        <v>622</v>
      </c>
      <c r="G115" s="205" t="s">
        <v>623</v>
      </c>
      <c r="H115" s="118" t="s">
        <v>624</v>
      </c>
    </row>
    <row r="116" spans="5:8" x14ac:dyDescent="0.5">
      <c r="E116" t="s">
        <v>625</v>
      </c>
      <c r="G116" s="206" t="s">
        <v>626</v>
      </c>
      <c r="H116" s="118" t="s">
        <v>627</v>
      </c>
    </row>
    <row r="117" spans="5:8" ht="25" x14ac:dyDescent="0.5">
      <c r="E117" t="s">
        <v>628</v>
      </c>
      <c r="G117" s="206" t="s">
        <v>629</v>
      </c>
      <c r="H117" s="118" t="s">
        <v>630</v>
      </c>
    </row>
    <row r="118" spans="5:8" x14ac:dyDescent="0.5">
      <c r="E118" t="s">
        <v>631</v>
      </c>
      <c r="G118" s="206" t="s">
        <v>632</v>
      </c>
      <c r="H118" s="118" t="s">
        <v>633</v>
      </c>
    </row>
    <row r="119" spans="5:8" ht="25" x14ac:dyDescent="0.5">
      <c r="E119" s="2" t="s">
        <v>634</v>
      </c>
      <c r="G119" s="206" t="s">
        <v>635</v>
      </c>
      <c r="H119" s="118" t="s">
        <v>636</v>
      </c>
    </row>
    <row r="120" spans="5:8" x14ac:dyDescent="0.5">
      <c r="E120" t="s">
        <v>637</v>
      </c>
      <c r="G120" s="206" t="s">
        <v>638</v>
      </c>
      <c r="H120" s="118" t="s">
        <v>639</v>
      </c>
    </row>
    <row r="121" spans="5:8" x14ac:dyDescent="0.5">
      <c r="E121" t="s">
        <v>640</v>
      </c>
      <c r="G121" s="203" t="s">
        <v>641</v>
      </c>
      <c r="H121" s="118" t="s">
        <v>642</v>
      </c>
    </row>
    <row r="122" spans="5:8" x14ac:dyDescent="0.5">
      <c r="E122" t="s">
        <v>643</v>
      </c>
      <c r="G122" s="203" t="s">
        <v>644</v>
      </c>
      <c r="H122" s="118" t="s">
        <v>645</v>
      </c>
    </row>
    <row r="123" spans="5:8" ht="25" x14ac:dyDescent="0.5">
      <c r="E123" s="2" t="s">
        <v>118</v>
      </c>
      <c r="G123" s="202" t="s">
        <v>646</v>
      </c>
      <c r="H123" s="118" t="s">
        <v>647</v>
      </c>
    </row>
    <row r="124" spans="5:8" x14ac:dyDescent="0.5">
      <c r="E124" t="s">
        <v>648</v>
      </c>
    </row>
    <row r="125" spans="5:8" x14ac:dyDescent="0.5">
      <c r="E125" t="s">
        <v>649</v>
      </c>
    </row>
    <row r="126" spans="5:8" x14ac:dyDescent="0.5">
      <c r="E126" t="s">
        <v>650</v>
      </c>
    </row>
    <row r="127" spans="5:8" x14ac:dyDescent="0.5">
      <c r="E127" t="s">
        <v>125</v>
      </c>
    </row>
    <row r="128" spans="5:8" x14ac:dyDescent="0.5">
      <c r="E128" t="s">
        <v>651</v>
      </c>
    </row>
    <row r="129" spans="5:5" x14ac:dyDescent="0.5">
      <c r="E129" t="s">
        <v>652</v>
      </c>
    </row>
    <row r="130" spans="5:5" x14ac:dyDescent="0.5">
      <c r="E130" t="s">
        <v>653</v>
      </c>
    </row>
    <row r="131" spans="5:5" x14ac:dyDescent="0.5">
      <c r="E131" t="s">
        <v>654</v>
      </c>
    </row>
    <row r="132" spans="5:5" x14ac:dyDescent="0.5">
      <c r="E132" t="s">
        <v>655</v>
      </c>
    </row>
    <row r="133" spans="5:5" x14ac:dyDescent="0.5">
      <c r="E133" t="s">
        <v>656</v>
      </c>
    </row>
    <row r="134" spans="5:5" x14ac:dyDescent="0.5">
      <c r="E134" t="s">
        <v>657</v>
      </c>
    </row>
    <row r="135" spans="5:5" x14ac:dyDescent="0.5">
      <c r="E135" t="s">
        <v>658</v>
      </c>
    </row>
    <row r="136" spans="5:5" x14ac:dyDescent="0.5">
      <c r="E136" t="s">
        <v>659</v>
      </c>
    </row>
    <row r="137" spans="5:5" x14ac:dyDescent="0.5">
      <c r="E137" t="s">
        <v>660</v>
      </c>
    </row>
    <row r="138" spans="5:5" x14ac:dyDescent="0.5">
      <c r="E138" t="s">
        <v>661</v>
      </c>
    </row>
    <row r="139" spans="5:5" x14ac:dyDescent="0.5">
      <c r="E139" t="s">
        <v>662</v>
      </c>
    </row>
    <row r="140" spans="5:5" x14ac:dyDescent="0.5">
      <c r="E140" t="s">
        <v>663</v>
      </c>
    </row>
    <row r="141" spans="5:5" x14ac:dyDescent="0.5">
      <c r="E141" t="s">
        <v>664</v>
      </c>
    </row>
    <row r="142" spans="5:5" x14ac:dyDescent="0.5">
      <c r="E142" t="s">
        <v>665</v>
      </c>
    </row>
    <row r="143" spans="5:5" x14ac:dyDescent="0.5">
      <c r="E143" t="s">
        <v>666</v>
      </c>
    </row>
    <row r="144" spans="5:5" x14ac:dyDescent="0.5">
      <c r="E144" t="s">
        <v>667</v>
      </c>
    </row>
    <row r="145" spans="5:5" x14ac:dyDescent="0.5">
      <c r="E145" t="s">
        <v>668</v>
      </c>
    </row>
    <row r="146" spans="5:5" x14ac:dyDescent="0.5">
      <c r="E146" t="s">
        <v>669</v>
      </c>
    </row>
    <row r="147" spans="5:5" x14ac:dyDescent="0.5">
      <c r="E147" t="s">
        <v>670</v>
      </c>
    </row>
    <row r="148" spans="5:5" x14ac:dyDescent="0.5">
      <c r="E148" t="s">
        <v>671</v>
      </c>
    </row>
  </sheetData>
  <conditionalFormatting sqref="G1:G19 G106:G1048576 G21:G102">
    <cfRule type="duplicateValues" dxfId="8" priority="9"/>
  </conditionalFormatting>
  <conditionalFormatting sqref="H124:H1048576 H1:H69 H71:H104">
    <cfRule type="duplicateValues" dxfId="7" priority="8"/>
  </conditionalFormatting>
  <conditionalFormatting sqref="H49:H69 H1 H124:H1048576 H71:H104">
    <cfRule type="duplicateValues" dxfId="6" priority="7"/>
  </conditionalFormatting>
  <conditionalFormatting sqref="G108:G109 G111:G112 G2:G19 G21:G102">
    <cfRule type="duplicateValues" dxfId="5" priority="6"/>
  </conditionalFormatting>
  <conditionalFormatting sqref="H10">
    <cfRule type="duplicateValues" dxfId="4" priority="5"/>
  </conditionalFormatting>
  <conditionalFormatting sqref="H10">
    <cfRule type="duplicateValues" dxfId="3" priority="4"/>
  </conditionalFormatting>
  <conditionalFormatting sqref="H70">
    <cfRule type="duplicateValues" dxfId="2" priority="3"/>
  </conditionalFormatting>
  <conditionalFormatting sqref="H70">
    <cfRule type="duplicateValues" dxfId="1" priority="2"/>
  </conditionalFormatting>
  <conditionalFormatting sqref="G123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workbookViewId="0">
      <selection activeCell="C3" sqref="C3"/>
    </sheetView>
  </sheetViews>
  <sheetFormatPr baseColWidth="10" defaultColWidth="8.7265625" defaultRowHeight="12.5" x14ac:dyDescent="0.5"/>
  <cols>
    <col min="1" max="1" width="19.86328125" customWidth="1"/>
    <col min="2" max="2" width="19" bestFit="1" customWidth="1"/>
    <col min="3" max="3" width="23.1328125" bestFit="1" customWidth="1"/>
    <col min="4" max="4" width="13" bestFit="1" customWidth="1"/>
    <col min="5" max="5" width="11.40625" bestFit="1" customWidth="1"/>
  </cols>
  <sheetData>
    <row r="2" spans="1:6" x14ac:dyDescent="0.5">
      <c r="A2" s="23" t="s">
        <v>72</v>
      </c>
      <c r="B2" s="23" t="s">
        <v>56</v>
      </c>
      <c r="C2" s="23" t="s">
        <v>672</v>
      </c>
      <c r="D2" s="23" t="s">
        <v>84</v>
      </c>
      <c r="E2" s="23" t="s">
        <v>673</v>
      </c>
      <c r="F2" s="23" t="s">
        <v>674</v>
      </c>
    </row>
    <row r="3" spans="1:6" x14ac:dyDescent="0.5">
      <c r="A3" t="s">
        <v>675</v>
      </c>
      <c r="B3" t="s">
        <v>676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8e4974d0-974e-4e93-84c5-0723ea5633db" xsi:nil="true"/>
    <TaxCatchAll xmlns="e5035db9-81f1-44b9-9204-15328c5aa6d6" xsi:nil="true"/>
    <lcf76f155ced4ddcb4097134ff3c332f xmlns="8e4974d0-974e-4e93-84c5-0723ea5633d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DEF4F1CC04494484F2AA3A5DDBB11E" ma:contentTypeVersion="14" ma:contentTypeDescription="Create a new document." ma:contentTypeScope="" ma:versionID="62bd3bcf3bd3027dd3a125ec00d2e2e5">
  <xsd:schema xmlns:xsd="http://www.w3.org/2001/XMLSchema" xmlns:xs="http://www.w3.org/2001/XMLSchema" xmlns:p="http://schemas.microsoft.com/office/2006/metadata/properties" xmlns:ns2="8e4974d0-974e-4e93-84c5-0723ea5633db" xmlns:ns3="e5035db9-81f1-44b9-9204-15328c5aa6d6" targetNamespace="http://schemas.microsoft.com/office/2006/metadata/properties" ma:root="true" ma:fieldsID="637a8d3d0f2feb37459159ec998f06ba" ns2:_="" ns3:_="">
    <xsd:import namespace="8e4974d0-974e-4e93-84c5-0723ea5633db"/>
    <xsd:import namespace="e5035db9-81f1-44b9-9204-15328c5aa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Comment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974d0-974e-4e93-84c5-0723ea563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11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f03ee4-0c36-4230-a835-ae45e77fcb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35db9-81f1-44b9-9204-15328c5aa6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c9df022-0fa5-46ad-bd66-961483ad3e96}" ma:internalName="TaxCatchAll" ma:showField="CatchAllData" ma:web="e5035db9-81f1-44b9-9204-15328c5aa6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05108E-0906-4CF2-BC47-135CCE9E49F8}">
  <ds:schemaRefs>
    <ds:schemaRef ds:uri="http://schemas.microsoft.com/office/2006/metadata/properties"/>
    <ds:schemaRef ds:uri="http://schemas.microsoft.com/office/infopath/2007/PartnerControls"/>
    <ds:schemaRef ds:uri="8e4974d0-974e-4e93-84c5-0723ea5633db"/>
    <ds:schemaRef ds:uri="e5035db9-81f1-44b9-9204-15328c5aa6d6"/>
  </ds:schemaRefs>
</ds:datastoreItem>
</file>

<file path=customXml/itemProps2.xml><?xml version="1.0" encoding="utf-8"?>
<ds:datastoreItem xmlns:ds="http://schemas.openxmlformats.org/officeDocument/2006/customXml" ds:itemID="{43B57D4F-55C6-4C58-AE3B-38DAEBD162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4974d0-974e-4e93-84c5-0723ea5633db"/>
    <ds:schemaRef ds:uri="e5035db9-81f1-44b9-9204-15328c5aa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29E32D-FA5F-49B0-8209-B423EE2FE3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prefixes</vt:lpstr>
      <vt:lpstr>classes</vt:lpstr>
      <vt:lpstr>properties</vt:lpstr>
      <vt:lpstr>Catalogue</vt:lpstr>
      <vt:lpstr>Business Rules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LIUDVINAVIČIŪTĖ Laura</dc:creator>
  <cp:keywords/>
  <dc:description/>
  <cp:lastModifiedBy>Thomas FRANCART</cp:lastModifiedBy>
  <cp:revision>330</cp:revision>
  <dcterms:created xsi:type="dcterms:W3CDTF">2016-12-28T10:22:07Z</dcterms:created>
  <dcterms:modified xsi:type="dcterms:W3CDTF">2024-06-28T11:29:19Z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0x01010076DEF4F1CC04494484F2AA3A5DDBB11E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