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9465" yWindow="465" windowWidth="14535" windowHeight="9435" tabRatio="312"/>
  </bookViews>
  <sheets>
    <sheet name="年度規劃" sheetId="6" r:id="rId1"/>
  </sheets>
  <calcPr calcId="162913"/>
</workbook>
</file>

<file path=xl/calcChain.xml><?xml version="1.0" encoding="utf-8"?>
<calcChain xmlns="http://schemas.openxmlformats.org/spreadsheetml/2006/main">
  <c r="N19" i="6" l="1"/>
  <c r="N20" i="6"/>
  <c r="N21" i="6"/>
  <c r="N22" i="6"/>
  <c r="N23" i="6"/>
  <c r="N24" i="6"/>
  <c r="C27" i="6"/>
  <c r="D27" i="6"/>
  <c r="E27" i="6"/>
  <c r="F27" i="6"/>
  <c r="G27" i="6"/>
  <c r="H27" i="6"/>
  <c r="I27" i="6"/>
  <c r="J27" i="6"/>
  <c r="K27" i="6"/>
  <c r="L27" i="6"/>
  <c r="M27" i="6"/>
  <c r="B27" i="6"/>
  <c r="N26" i="6"/>
  <c r="N27" i="6"/>
  <c r="N18" i="6" l="1"/>
  <c r="N16" i="6" l="1"/>
  <c r="N17" i="6"/>
  <c r="N15" i="6"/>
  <c r="N11" i="6"/>
  <c r="N12" i="6"/>
  <c r="N10" i="6"/>
  <c r="G56" i="6"/>
  <c r="N74" i="6"/>
  <c r="F80" i="6"/>
  <c r="B32" i="6"/>
  <c r="B37" i="6" s="1"/>
  <c r="N3" i="6"/>
  <c r="N4" i="6"/>
  <c r="N5" i="6"/>
  <c r="E80" i="6"/>
  <c r="D80" i="6"/>
  <c r="N106" i="6"/>
  <c r="M106" i="6"/>
  <c r="L106" i="6"/>
  <c r="K106" i="6"/>
  <c r="J106" i="6"/>
  <c r="I106" i="6"/>
  <c r="H106" i="6"/>
  <c r="G106" i="6"/>
  <c r="F106" i="6"/>
  <c r="E106" i="6"/>
  <c r="N96" i="6"/>
  <c r="M96" i="6"/>
  <c r="L96" i="6"/>
  <c r="L109" i="6" s="1"/>
  <c r="K96" i="6"/>
  <c r="J96" i="6"/>
  <c r="I96" i="6"/>
  <c r="H96" i="6"/>
  <c r="H109" i="6" s="1"/>
  <c r="G96" i="6"/>
  <c r="F96" i="6"/>
  <c r="E96" i="6"/>
  <c r="M81" i="6"/>
  <c r="L81" i="6"/>
  <c r="K81" i="6"/>
  <c r="J81" i="6"/>
  <c r="I81" i="6"/>
  <c r="H81" i="6"/>
  <c r="G81" i="6"/>
  <c r="F81" i="6"/>
  <c r="E81" i="6"/>
  <c r="C81" i="6"/>
  <c r="B81" i="6"/>
  <c r="M80" i="6"/>
  <c r="L80" i="6"/>
  <c r="K80" i="6"/>
  <c r="J80" i="6"/>
  <c r="I80" i="6"/>
  <c r="H80" i="6"/>
  <c r="G80" i="6"/>
  <c r="C80" i="6"/>
  <c r="B80" i="6"/>
  <c r="N77" i="6"/>
  <c r="N75" i="6"/>
  <c r="M71" i="6"/>
  <c r="L71" i="6"/>
  <c r="K71" i="6"/>
  <c r="J71" i="6"/>
  <c r="I71" i="6"/>
  <c r="H71" i="6"/>
  <c r="G71" i="6"/>
  <c r="F71" i="6"/>
  <c r="E71" i="6"/>
  <c r="D71" i="6"/>
  <c r="C71" i="6"/>
  <c r="B71" i="6"/>
  <c r="N70" i="6"/>
  <c r="N69" i="6"/>
  <c r="N68" i="6"/>
  <c r="N67" i="6"/>
  <c r="N66" i="6"/>
  <c r="N65" i="6"/>
  <c r="N64" i="6"/>
  <c r="N63" i="6"/>
  <c r="N62" i="6"/>
  <c r="N61" i="6"/>
  <c r="M60" i="6"/>
  <c r="L60" i="6"/>
  <c r="K60" i="6"/>
  <c r="J60" i="6"/>
  <c r="I60" i="6"/>
  <c r="H60" i="6"/>
  <c r="G60" i="6"/>
  <c r="F60" i="6"/>
  <c r="E60" i="6"/>
  <c r="D60" i="6"/>
  <c r="C60" i="6"/>
  <c r="B60" i="6"/>
  <c r="N59" i="6"/>
  <c r="N58" i="6"/>
  <c r="M56" i="6"/>
  <c r="L56" i="6"/>
  <c r="K56" i="6"/>
  <c r="J56" i="6"/>
  <c r="I56" i="6"/>
  <c r="H56" i="6"/>
  <c r="F56" i="6"/>
  <c r="E56" i="6"/>
  <c r="D56" i="6"/>
  <c r="C56" i="6"/>
  <c r="B56" i="6"/>
  <c r="N55" i="6"/>
  <c r="N54" i="6"/>
  <c r="N53" i="6"/>
  <c r="M48" i="6"/>
  <c r="L48" i="6"/>
  <c r="K48" i="6"/>
  <c r="J48" i="6"/>
  <c r="I48" i="6"/>
  <c r="H48" i="6"/>
  <c r="G48" i="6"/>
  <c r="F48" i="6"/>
  <c r="E48" i="6"/>
  <c r="D48" i="6"/>
  <c r="C48" i="6"/>
  <c r="B48" i="6"/>
  <c r="N47" i="6"/>
  <c r="N46" i="6"/>
  <c r="N45" i="6"/>
  <c r="N44" i="6"/>
  <c r="N42" i="6"/>
  <c r="N41" i="6"/>
  <c r="N40" i="6"/>
  <c r="N36" i="6"/>
  <c r="N35" i="6"/>
  <c r="N34" i="6"/>
  <c r="N33" i="6"/>
  <c r="M32" i="6"/>
  <c r="M37" i="6" s="1"/>
  <c r="L32" i="6"/>
  <c r="L37" i="6" s="1"/>
  <c r="K32" i="6"/>
  <c r="K37" i="6" s="1"/>
  <c r="J32" i="6"/>
  <c r="J37" i="6" s="1"/>
  <c r="I32" i="6"/>
  <c r="I37" i="6" s="1"/>
  <c r="H32" i="6"/>
  <c r="H37" i="6" s="1"/>
  <c r="G32" i="6"/>
  <c r="G37" i="6" s="1"/>
  <c r="F32" i="6"/>
  <c r="F37" i="6" s="1"/>
  <c r="E32" i="6"/>
  <c r="E37" i="6" s="1"/>
  <c r="D32" i="6"/>
  <c r="D37" i="6" s="1"/>
  <c r="D49" i="6" s="1"/>
  <c r="C32" i="6"/>
  <c r="C37" i="6" s="1"/>
  <c r="N31" i="6"/>
  <c r="N30" i="6"/>
  <c r="N29" i="6"/>
  <c r="N28" i="6"/>
  <c r="N25" i="6"/>
  <c r="N14" i="6"/>
  <c r="N13" i="6"/>
  <c r="N2" i="6"/>
  <c r="D81" i="6"/>
  <c r="N32" i="6" l="1"/>
  <c r="N37" i="6" s="1"/>
  <c r="M49" i="6"/>
  <c r="E109" i="6"/>
  <c r="M109" i="6"/>
  <c r="K109" i="6"/>
  <c r="L72" i="6"/>
  <c r="G109" i="6"/>
  <c r="J109" i="6"/>
  <c r="B72" i="6"/>
  <c r="M72" i="6"/>
  <c r="L49" i="6"/>
  <c r="N109" i="6"/>
  <c r="D72" i="6"/>
  <c r="D73" i="6" s="1"/>
  <c r="D76" i="6" s="1"/>
  <c r="D78" i="6" s="1"/>
  <c r="N60" i="6"/>
  <c r="F109" i="6"/>
  <c r="I109" i="6"/>
  <c r="I49" i="6"/>
  <c r="C49" i="6"/>
  <c r="N56" i="6"/>
  <c r="C72" i="6"/>
  <c r="B49" i="6"/>
  <c r="H49" i="6"/>
  <c r="H72" i="6"/>
  <c r="F72" i="6"/>
  <c r="N71" i="6"/>
  <c r="G72" i="6"/>
  <c r="K72" i="6"/>
  <c r="I72" i="6"/>
  <c r="E72" i="6"/>
  <c r="J72" i="6"/>
  <c r="N48" i="6"/>
  <c r="E49" i="6"/>
  <c r="J49" i="6"/>
  <c r="G49" i="6"/>
  <c r="F49" i="6"/>
  <c r="K49" i="6"/>
  <c r="M73" i="6" l="1"/>
  <c r="M76" i="6" s="1"/>
  <c r="M78" i="6" s="1"/>
  <c r="G73" i="6"/>
  <c r="G76" i="6" s="1"/>
  <c r="G78" i="6" s="1"/>
  <c r="I73" i="6"/>
  <c r="I76" i="6" s="1"/>
  <c r="I78" i="6" s="1"/>
  <c r="B73" i="6"/>
  <c r="B76" i="6" s="1"/>
  <c r="B78" i="6" s="1"/>
  <c r="L73" i="6"/>
  <c r="L76" i="6" s="1"/>
  <c r="L78" i="6" s="1"/>
  <c r="C73" i="6"/>
  <c r="C76" i="6" s="1"/>
  <c r="C78" i="6" s="1"/>
  <c r="N49" i="6"/>
  <c r="E73" i="6"/>
  <c r="E76" i="6" s="1"/>
  <c r="E78" i="6" s="1"/>
  <c r="K73" i="6"/>
  <c r="K76" i="6" s="1"/>
  <c r="K78" i="6" s="1"/>
  <c r="F73" i="6"/>
  <c r="F76" i="6" s="1"/>
  <c r="F78" i="6" s="1"/>
  <c r="H73" i="6"/>
  <c r="H76" i="6" s="1"/>
  <c r="H78" i="6" s="1"/>
  <c r="N72" i="6"/>
  <c r="J73" i="6"/>
  <c r="J76" i="6" s="1"/>
  <c r="J78" i="6" s="1"/>
  <c r="N76" i="6" l="1"/>
  <c r="N78" i="6" s="1"/>
  <c r="N73" i="6"/>
</calcChain>
</file>

<file path=xl/comments1.xml><?xml version="1.0" encoding="utf-8"?>
<comments xmlns="http://schemas.openxmlformats.org/spreadsheetml/2006/main">
  <authors>
    <author>Windows 使用者</author>
    <author>杏德生技</author>
  </authors>
  <commentList>
    <comment ref="I55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細明體"/>
            <family val="3"/>
            <charset val="136"/>
          </rPr>
          <t>使用者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細明體"/>
            <family val="3"/>
            <charset val="136"/>
          </rPr>
          <t>月雇主勞退多估</t>
        </r>
        <r>
          <rPr>
            <sz val="9"/>
            <color indexed="81"/>
            <rFont val="Tahoma"/>
            <family val="2"/>
          </rPr>
          <t>6396
8</t>
        </r>
        <r>
          <rPr>
            <sz val="9"/>
            <color indexed="81"/>
            <rFont val="細明體"/>
            <family val="3"/>
            <charset val="136"/>
          </rPr>
          <t>月扣款時迴轉費用</t>
        </r>
      </text>
    </comment>
    <comment ref="H90" authorId="1" shapeId="0">
      <text>
        <r>
          <rPr>
            <b/>
            <sz val="9"/>
            <color indexed="81"/>
            <rFont val="細明體"/>
            <family val="3"/>
            <charset val="136"/>
          </rPr>
          <t>杏德生技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補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>月</t>
        </r>
        <r>
          <rPr>
            <sz val="9"/>
            <color indexed="81"/>
            <rFont val="Tahoma"/>
            <family val="2"/>
          </rPr>
          <t xml:space="preserve"> -3659
 6</t>
        </r>
        <r>
          <rPr>
            <sz val="9"/>
            <color indexed="81"/>
            <rFont val="細明體"/>
            <family val="3"/>
            <charset val="136"/>
          </rPr>
          <t>月</t>
        </r>
        <r>
          <rPr>
            <sz val="9"/>
            <color indexed="81"/>
            <rFont val="Tahoma"/>
            <family val="2"/>
          </rPr>
          <t xml:space="preserve">  -6169
 7</t>
        </r>
        <r>
          <rPr>
            <sz val="9"/>
            <color indexed="81"/>
            <rFont val="細明體"/>
            <family val="3"/>
            <charset val="136"/>
          </rPr>
          <t>月</t>
        </r>
        <r>
          <rPr>
            <sz val="9"/>
            <color indexed="81"/>
            <rFont val="Tahoma"/>
            <family val="2"/>
          </rPr>
          <t xml:space="preserve"> 83321
 83321-3659-6169=73493</t>
        </r>
      </text>
    </comment>
  </commentList>
</comments>
</file>

<file path=xl/sharedStrings.xml><?xml version="1.0" encoding="utf-8"?>
<sst xmlns="http://schemas.openxmlformats.org/spreadsheetml/2006/main" count="106" uniqueCount="97">
  <si>
    <t>一般箋張數</t>
    <phoneticPr fontId="2" type="noConversion"/>
  </si>
  <si>
    <t>慢箋張數</t>
    <phoneticPr fontId="2" type="noConversion"/>
  </si>
  <si>
    <r>
      <t>1月</t>
    </r>
    <r>
      <rPr>
        <sz val="12"/>
        <rFont val="細明體"/>
        <family val="3"/>
        <charset val="136"/>
      </rPr>
      <t/>
    </r>
    <phoneticPr fontId="2" type="noConversion"/>
  </si>
  <si>
    <r>
      <t>2月</t>
    </r>
    <r>
      <rPr>
        <sz val="12"/>
        <rFont val="細明體"/>
        <family val="3"/>
        <charset val="136"/>
      </rPr>
      <t/>
    </r>
  </si>
  <si>
    <r>
      <t>3月</t>
    </r>
    <r>
      <rPr>
        <sz val="12"/>
        <rFont val="細明體"/>
        <family val="3"/>
        <charset val="136"/>
      </rPr>
      <t/>
    </r>
  </si>
  <si>
    <r>
      <t>4月</t>
    </r>
    <r>
      <rPr>
        <sz val="12"/>
        <rFont val="細明體"/>
        <family val="3"/>
        <charset val="136"/>
      </rPr>
      <t/>
    </r>
  </si>
  <si>
    <r>
      <t>5月</t>
    </r>
    <r>
      <rPr>
        <sz val="12"/>
        <rFont val="細明體"/>
        <family val="3"/>
        <charset val="136"/>
      </rPr>
      <t/>
    </r>
  </si>
  <si>
    <r>
      <t>6月</t>
    </r>
    <r>
      <rPr>
        <sz val="12"/>
        <rFont val="細明體"/>
        <family val="3"/>
        <charset val="136"/>
      </rPr>
      <t/>
    </r>
  </si>
  <si>
    <r>
      <t>7月</t>
    </r>
    <r>
      <rPr>
        <sz val="12"/>
        <rFont val="細明體"/>
        <family val="3"/>
        <charset val="136"/>
      </rPr>
      <t/>
    </r>
  </si>
  <si>
    <r>
      <t>8月</t>
    </r>
    <r>
      <rPr>
        <sz val="12"/>
        <rFont val="細明體"/>
        <family val="3"/>
        <charset val="136"/>
      </rPr>
      <t/>
    </r>
  </si>
  <si>
    <r>
      <t>9月</t>
    </r>
    <r>
      <rPr>
        <sz val="12"/>
        <rFont val="細明體"/>
        <family val="3"/>
        <charset val="136"/>
      </rPr>
      <t/>
    </r>
  </si>
  <si>
    <r>
      <t>10月</t>
    </r>
    <r>
      <rPr>
        <sz val="12"/>
        <rFont val="細明體"/>
        <family val="3"/>
        <charset val="136"/>
      </rPr>
      <t/>
    </r>
  </si>
  <si>
    <r>
      <t>11月</t>
    </r>
    <r>
      <rPr>
        <sz val="12"/>
        <rFont val="細明體"/>
        <family val="3"/>
        <charset val="136"/>
      </rPr>
      <t/>
    </r>
  </si>
  <si>
    <r>
      <t>12月</t>
    </r>
    <r>
      <rPr>
        <sz val="12"/>
        <rFont val="細明體"/>
        <family val="3"/>
        <charset val="136"/>
      </rPr>
      <t/>
    </r>
  </si>
  <si>
    <t>總合計</t>
    <phoneticPr fontId="2" type="noConversion"/>
  </si>
  <si>
    <t>內場銷售收入</t>
    <phoneticPr fontId="2" type="noConversion"/>
  </si>
  <si>
    <t>銷貨收入-其他</t>
    <phoneticPr fontId="2" type="noConversion"/>
  </si>
  <si>
    <t>慢箋服務費</t>
    <phoneticPr fontId="2" type="noConversion"/>
  </si>
  <si>
    <t>庫存盤虧</t>
    <phoneticPr fontId="2" type="noConversion"/>
  </si>
  <si>
    <t>調劑台營業毛利</t>
    <phoneticPr fontId="2" type="noConversion"/>
  </si>
  <si>
    <t>銷貨收入-門市</t>
    <phoneticPr fontId="2" type="noConversion"/>
  </si>
  <si>
    <t xml:space="preserve">其他獎金-醫師 </t>
    <phoneticPr fontId="2" type="noConversion"/>
  </si>
  <si>
    <t>門市營業毛利</t>
    <phoneticPr fontId="2" type="noConversion"/>
  </si>
  <si>
    <t>▲內外營業毛利總計</t>
    <phoneticPr fontId="2" type="noConversion"/>
  </si>
  <si>
    <t>營業費用</t>
    <phoneticPr fontId="2" type="noConversion"/>
  </si>
  <si>
    <t>薪資支出</t>
    <phoneticPr fontId="2" type="noConversion"/>
  </si>
  <si>
    <t>保險費</t>
    <phoneticPr fontId="2" type="noConversion"/>
  </si>
  <si>
    <t>退休金</t>
    <phoneticPr fontId="2" type="noConversion"/>
  </si>
  <si>
    <t>人事支出合計</t>
    <phoneticPr fontId="2" type="noConversion"/>
  </si>
  <si>
    <t>租金支出</t>
    <phoneticPr fontId="2" type="noConversion"/>
  </si>
  <si>
    <t>雜費-保全</t>
    <phoneticPr fontId="2" type="noConversion"/>
  </si>
  <si>
    <t>雜費-營業稅/公會/其他</t>
    <phoneticPr fontId="2" type="noConversion"/>
  </si>
  <si>
    <t>手續費/信用卡服務費</t>
    <phoneticPr fontId="2" type="noConversion"/>
  </si>
  <si>
    <t>固定支出合計</t>
    <phoneticPr fontId="2" type="noConversion"/>
  </si>
  <si>
    <t>開工紅包/生日禮金/三節禮金</t>
    <phoneticPr fontId="2" type="noConversion"/>
  </si>
  <si>
    <t>郵電費</t>
    <phoneticPr fontId="2" type="noConversion"/>
  </si>
  <si>
    <t>水電費</t>
    <phoneticPr fontId="2" type="noConversion"/>
  </si>
  <si>
    <t>廣告費</t>
    <phoneticPr fontId="2" type="noConversion"/>
  </si>
  <si>
    <t>雜項支出</t>
    <phoneticPr fontId="2" type="noConversion"/>
  </si>
  <si>
    <t>折舊</t>
    <phoneticPr fontId="2" type="noConversion"/>
  </si>
  <si>
    <t>總公司費用</t>
    <phoneticPr fontId="2" type="noConversion"/>
  </si>
  <si>
    <t>雜項支出合計</t>
    <phoneticPr fontId="2" type="noConversion"/>
  </si>
  <si>
    <t>▲營業費用總計</t>
    <phoneticPr fontId="2" type="noConversion"/>
  </si>
  <si>
    <t>▲獎前盈餘</t>
    <phoneticPr fontId="2" type="noConversion"/>
  </si>
  <si>
    <t>▲獎後盈餘</t>
    <phoneticPr fontId="2" type="noConversion"/>
  </si>
  <si>
    <t>利息收入</t>
    <phoneticPr fontId="2" type="noConversion"/>
  </si>
  <si>
    <t>▲本期損益</t>
    <phoneticPr fontId="2" type="noConversion"/>
  </si>
  <si>
    <t>成本率</t>
    <phoneticPr fontId="2" type="noConversion"/>
  </si>
  <si>
    <t>慢菚獲利率</t>
    <phoneticPr fontId="2" type="noConversion"/>
  </si>
  <si>
    <t>OTC庫存現值</t>
    <phoneticPr fontId="2" type="noConversion"/>
  </si>
  <si>
    <t>外場銷貨成本</t>
    <phoneticPr fontId="2" type="noConversion"/>
  </si>
  <si>
    <t>慢箋銷貨成本</t>
    <phoneticPr fontId="2" type="noConversion"/>
  </si>
  <si>
    <t>慢箋營業毛利</t>
    <phoneticPr fontId="2" type="noConversion"/>
  </si>
  <si>
    <t>配藥收入</t>
    <phoneticPr fontId="2" type="noConversion"/>
  </si>
  <si>
    <t>配藥成本</t>
    <phoneticPr fontId="2" type="noConversion"/>
  </si>
  <si>
    <t>調劑營業毛利</t>
    <phoneticPr fontId="2" type="noConversion"/>
  </si>
  <si>
    <t>費用</t>
    <phoneticPr fontId="2" type="noConversion"/>
  </si>
  <si>
    <t>門市銷售收入</t>
    <phoneticPr fontId="2" type="noConversion"/>
  </si>
  <si>
    <t>門市營運成本</t>
    <phoneticPr fontId="2" type="noConversion"/>
  </si>
  <si>
    <t>庫存盤盈</t>
    <phoneticPr fontId="2" type="noConversion"/>
  </si>
  <si>
    <t>營業稅/所得稅</t>
    <phoneticPr fontId="2" type="noConversion"/>
  </si>
  <si>
    <t>年終獎金提撥(1)</t>
    <phoneticPr fontId="2" type="noConversion"/>
  </si>
  <si>
    <t>年終獎金提撥(2)</t>
    <phoneticPr fontId="2" type="noConversion"/>
  </si>
  <si>
    <t>調劑中心</t>
    <phoneticPr fontId="2" type="noConversion"/>
  </si>
  <si>
    <t>調劑中心收入6%</t>
    <phoneticPr fontId="2" type="noConversion"/>
  </si>
  <si>
    <t>調劑中心營運成本</t>
    <phoneticPr fontId="2" type="noConversion"/>
  </si>
  <si>
    <t>調劑中心-費用</t>
    <phoneticPr fontId="2" type="noConversion"/>
  </si>
  <si>
    <t>開辦費攤提</t>
    <phoneticPr fontId="2" type="noConversion"/>
  </si>
  <si>
    <t>調劑中心營業毛利</t>
    <phoneticPr fontId="2" type="noConversion"/>
  </si>
  <si>
    <t>業績獎金(月+季+年)--單月實際發放金額</t>
    <phoneticPr fontId="2" type="noConversion"/>
  </si>
  <si>
    <t>調劑中心損益</t>
    <phoneticPr fontId="2" type="noConversion"/>
  </si>
  <si>
    <t>貨車攤提</t>
    <phoneticPr fontId="2" type="noConversion"/>
  </si>
  <si>
    <t>5-7月需分擔營業費用</t>
    <phoneticPr fontId="2" type="noConversion"/>
  </si>
  <si>
    <t xml:space="preserve"> </t>
    <phoneticPr fontId="2" type="noConversion"/>
  </si>
  <si>
    <t>薪資(佑+杰)</t>
    <phoneticPr fontId="2" type="noConversion"/>
  </si>
  <si>
    <t>勞保/人+(1261)健保/人+(955)退休金/人(1200)-公司負擔</t>
    <phoneticPr fontId="2" type="noConversion"/>
  </si>
  <si>
    <t>租金分攤(@12000)</t>
    <phoneticPr fontId="2" type="noConversion"/>
  </si>
  <si>
    <t>水電分攤(@6000)</t>
    <phoneticPr fontId="2" type="noConversion"/>
  </si>
  <si>
    <t>郵電+總公司費用(@6000)</t>
    <phoneticPr fontId="2" type="noConversion"/>
  </si>
  <si>
    <t>保全分攤(@1000)</t>
    <phoneticPr fontId="2" type="noConversion"/>
  </si>
  <si>
    <t>藥師服務費(@10000)</t>
    <phoneticPr fontId="2" type="noConversion"/>
  </si>
  <si>
    <t>其他營業費用合計</t>
    <phoneticPr fontId="2" type="noConversion"/>
  </si>
  <si>
    <t>減:調整健保追扣</t>
    <phoneticPr fontId="2" type="noConversion"/>
  </si>
  <si>
    <t>加:健保點值補付</t>
    <phoneticPr fontId="2" type="noConversion"/>
  </si>
  <si>
    <t>銷貨收入-(回收)</t>
    <phoneticPr fontId="2" type="noConversion"/>
  </si>
  <si>
    <t>其他收入</t>
    <phoneticPr fontId="2" type="noConversion"/>
  </si>
  <si>
    <t>調劑台庫存現值(日記帳)</t>
    <phoneticPr fontId="2" type="noConversion"/>
  </si>
  <si>
    <t>職工福利</t>
    <phoneticPr fontId="2" type="noConversion"/>
  </si>
  <si>
    <t>藥局年度規劃</t>
    <phoneticPr fontId="2" type="noConversion"/>
  </si>
  <si>
    <t>一般銷貨成本</t>
    <phoneticPr fontId="2" type="noConversion"/>
  </si>
  <si>
    <t>慢箋健保收入</t>
    <phoneticPr fontId="2" type="noConversion"/>
  </si>
  <si>
    <t>一般箋健保收入</t>
    <phoneticPr fontId="2" type="noConversion"/>
  </si>
  <si>
    <t>合作藥服-</t>
    <phoneticPr fontId="2" type="noConversion"/>
  </si>
  <si>
    <t>合作藥品-</t>
    <phoneticPr fontId="2" type="noConversion"/>
  </si>
  <si>
    <t>庫存報廢</t>
    <phoneticPr fontId="2" type="noConversion"/>
  </si>
  <si>
    <t>其他收入</t>
    <phoneticPr fontId="2" type="noConversion"/>
  </si>
  <si>
    <t>合作其他-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</si>
</sst>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26" x14ac:knownFonts="1">
    <font>
      <sz val="12"/>
      <name val="新細明體"/>
      <family val="1"/>
      <charset val="136"/>
    </font>
    <font>
      <b/>
      <sz val="20"/>
      <name val="微軟正黑體"/>
      <family val="2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name val="細明體"/>
      <family val="3"/>
      <charset val="136"/>
    </font>
    <font>
      <sz val="12"/>
      <color indexed="8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20"/>
      <name val="微軟正黑體"/>
      <family val="2"/>
      <charset val="136"/>
    </font>
    <font>
      <sz val="14"/>
      <name val="微軟正黑體"/>
      <family val="2"/>
      <charset val="136"/>
    </font>
    <font>
      <b/>
      <sz val="16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4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4"/>
      <color theme="3" tint="-0.499984740745262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3" tint="-0.499984740745262"/>
      <name val="微軟正黑體"/>
      <family val="2"/>
      <charset val="136"/>
    </font>
    <font>
      <sz val="12"/>
      <color theme="4" tint="-0.249977111117893"/>
      <name val="微軟正黑體"/>
      <family val="2"/>
      <charset val="136"/>
    </font>
    <font>
      <sz val="12"/>
      <color rgb="FF00B0F0"/>
      <name val="微軟正黑體"/>
      <family val="2"/>
      <charset val="136"/>
    </font>
    <font>
      <b/>
      <sz val="12"/>
      <color theme="3"/>
      <name val="微軟正黑體"/>
      <family val="2"/>
      <charset val="136"/>
    </font>
    <font>
      <sz val="12"/>
      <color theme="3" tint="-0.499984740745262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177" fontId="3" fillId="0" borderId="7" xfId="0" applyNumberFormat="1" applyFont="1" applyFill="1" applyBorder="1" applyAlignment="1">
      <alignment horizontal="right" vertical="center"/>
    </xf>
    <xf numFmtId="177" fontId="3" fillId="0" borderId="11" xfId="0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vertical="center"/>
    </xf>
    <xf numFmtId="177" fontId="3" fillId="0" borderId="13" xfId="0" applyNumberFormat="1" applyFont="1" applyFill="1" applyBorder="1" applyAlignment="1">
      <alignment horizontal="right" vertical="center"/>
    </xf>
    <xf numFmtId="177" fontId="3" fillId="0" borderId="11" xfId="0" applyNumberFormat="1" applyFont="1" applyFill="1" applyBorder="1" applyAlignment="1">
      <alignment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22" xfId="0" applyNumberFormat="1" applyFont="1" applyFill="1" applyBorder="1" applyAlignment="1">
      <alignment horizontal="right" vertical="center"/>
    </xf>
    <xf numFmtId="177" fontId="3" fillId="0" borderId="22" xfId="0" applyNumberFormat="1" applyFont="1" applyFill="1" applyBorder="1" applyAlignment="1">
      <alignment vertical="center"/>
    </xf>
    <xf numFmtId="177" fontId="3" fillId="0" borderId="23" xfId="0" applyNumberFormat="1" applyFont="1" applyBorder="1" applyAlignment="1">
      <alignment vertical="center"/>
    </xf>
    <xf numFmtId="177" fontId="3" fillId="0" borderId="26" xfId="0" applyNumberFormat="1" applyFont="1" applyFill="1" applyBorder="1" applyAlignment="1">
      <alignment horizontal="right" vertical="center"/>
    </xf>
    <xf numFmtId="177" fontId="3" fillId="0" borderId="11" xfId="0" applyNumberFormat="1" applyFont="1" applyBorder="1" applyAlignment="1">
      <alignment vertical="center"/>
    </xf>
    <xf numFmtId="177" fontId="3" fillId="0" borderId="0" xfId="0" applyNumberFormat="1" applyFont="1" applyFill="1" applyBorder="1" applyAlignment="1">
      <alignment horizontal="right" vertical="center"/>
    </xf>
    <xf numFmtId="3" fontId="3" fillId="0" borderId="11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vertical="center"/>
    </xf>
    <xf numFmtId="177" fontId="3" fillId="0" borderId="28" xfId="0" applyNumberFormat="1" applyFont="1" applyFill="1" applyBorder="1" applyAlignment="1">
      <alignment horizontal="right"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3" fillId="0" borderId="0" xfId="1" applyFont="1" applyAlignment="1">
      <alignment vertical="center"/>
    </xf>
    <xf numFmtId="177" fontId="20" fillId="0" borderId="0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177" fontId="3" fillId="0" borderId="3" xfId="1" applyNumberFormat="1" applyFont="1" applyBorder="1" applyAlignment="1">
      <alignment vertical="center"/>
    </xf>
    <xf numFmtId="177" fontId="22" fillId="0" borderId="3" xfId="1" applyNumberFormat="1" applyFont="1" applyBorder="1" applyAlignment="1">
      <alignment vertical="center"/>
    </xf>
    <xf numFmtId="177" fontId="23" fillId="0" borderId="3" xfId="1" applyNumberFormat="1" applyFont="1" applyBorder="1" applyAlignment="1">
      <alignment vertical="center"/>
    </xf>
    <xf numFmtId="177" fontId="3" fillId="0" borderId="4" xfId="1" applyNumberFormat="1" applyFont="1" applyBorder="1" applyAlignment="1">
      <alignment vertical="center"/>
    </xf>
    <xf numFmtId="177" fontId="3" fillId="3" borderId="5" xfId="1" applyNumberFormat="1" applyFont="1" applyFill="1" applyBorder="1" applyAlignment="1">
      <alignment vertical="center"/>
    </xf>
    <xf numFmtId="177" fontId="3" fillId="0" borderId="7" xfId="1" applyNumberFormat="1" applyFont="1" applyFill="1" applyBorder="1" applyAlignment="1">
      <alignment horizontal="right" vertical="center"/>
    </xf>
    <xf numFmtId="177" fontId="3" fillId="0" borderId="7" xfId="1" applyNumberFormat="1" applyFont="1" applyFill="1" applyBorder="1" applyAlignment="1">
      <alignment vertical="center"/>
    </xf>
    <xf numFmtId="177" fontId="3" fillId="3" borderId="9" xfId="1" applyNumberFormat="1" applyFont="1" applyFill="1" applyBorder="1" applyAlignment="1">
      <alignment vertical="center"/>
    </xf>
    <xf numFmtId="177" fontId="3" fillId="0" borderId="22" xfId="1" applyNumberFormat="1" applyFont="1" applyFill="1" applyBorder="1" applyAlignment="1">
      <alignment horizontal="right" vertical="center"/>
    </xf>
    <xf numFmtId="177" fontId="3" fillId="0" borderId="22" xfId="1" applyNumberFormat="1" applyFont="1" applyFill="1" applyBorder="1" applyAlignment="1">
      <alignment vertical="center"/>
    </xf>
    <xf numFmtId="177" fontId="3" fillId="0" borderId="11" xfId="1" applyNumberFormat="1" applyFont="1" applyFill="1" applyBorder="1" applyAlignment="1">
      <alignment vertical="center"/>
    </xf>
    <xf numFmtId="177" fontId="3" fillId="3" borderId="24" xfId="1" applyNumberFormat="1" applyFont="1" applyFill="1" applyBorder="1" applyAlignment="1">
      <alignment vertical="center"/>
    </xf>
    <xf numFmtId="177" fontId="3" fillId="0" borderId="28" xfId="1" applyNumberFormat="1" applyFont="1" applyFill="1" applyBorder="1" applyAlignment="1">
      <alignment vertical="center"/>
    </xf>
    <xf numFmtId="177" fontId="3" fillId="0" borderId="11" xfId="1" applyNumberFormat="1" applyFont="1" applyFill="1" applyBorder="1" applyAlignment="1">
      <alignment horizontal="right" vertical="center"/>
    </xf>
    <xf numFmtId="177" fontId="3" fillId="0" borderId="12" xfId="1" applyNumberFormat="1" applyFont="1" applyFill="1" applyBorder="1" applyAlignment="1">
      <alignment vertical="center"/>
    </xf>
    <xf numFmtId="177" fontId="3" fillId="0" borderId="13" xfId="1" applyNumberFormat="1" applyFont="1" applyFill="1" applyBorder="1" applyAlignment="1">
      <alignment horizontal="right" vertical="center"/>
    </xf>
    <xf numFmtId="177" fontId="22" fillId="0" borderId="11" xfId="1" applyNumberFormat="1" applyFont="1" applyFill="1" applyBorder="1" applyAlignment="1">
      <alignment vertical="center"/>
    </xf>
    <xf numFmtId="177" fontId="23" fillId="0" borderId="11" xfId="1" applyNumberFormat="1" applyFont="1" applyFill="1" applyBorder="1" applyAlignment="1">
      <alignment vertical="center"/>
    </xf>
    <xf numFmtId="177" fontId="20" fillId="0" borderId="11" xfId="1" applyNumberFormat="1" applyFont="1" applyFill="1" applyBorder="1" applyAlignment="1">
      <alignment vertical="center"/>
    </xf>
    <xf numFmtId="177" fontId="3" fillId="3" borderId="14" xfId="1" applyNumberFormat="1" applyFont="1" applyFill="1" applyBorder="1" applyAlignment="1">
      <alignment vertical="center"/>
    </xf>
    <xf numFmtId="177" fontId="3" fillId="0" borderId="16" xfId="1" applyNumberFormat="1" applyFont="1" applyFill="1" applyBorder="1" applyAlignment="1">
      <alignment horizontal="right" vertical="center"/>
    </xf>
    <xf numFmtId="177" fontId="3" fillId="4" borderId="19" xfId="1" applyNumberFormat="1" applyFont="1" applyFill="1" applyBorder="1" applyAlignment="1">
      <alignment horizontal="right" vertical="center"/>
    </xf>
    <xf numFmtId="177" fontId="3" fillId="0" borderId="13" xfId="1" applyNumberFormat="1" applyFont="1" applyFill="1" applyBorder="1" applyAlignment="1">
      <alignment vertical="center"/>
    </xf>
    <xf numFmtId="177" fontId="3" fillId="0" borderId="26" xfId="1" applyNumberFormat="1" applyFont="1" applyFill="1" applyBorder="1" applyAlignment="1">
      <alignment vertical="center"/>
    </xf>
    <xf numFmtId="177" fontId="3" fillId="3" borderId="27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177" fontId="3" fillId="0" borderId="28" xfId="1" applyNumberFormat="1" applyFont="1" applyFill="1" applyBorder="1" applyAlignment="1">
      <alignment horizontal="right" vertical="center"/>
    </xf>
    <xf numFmtId="177" fontId="3" fillId="0" borderId="1" xfId="1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vertical="center"/>
    </xf>
    <xf numFmtId="177" fontId="3" fillId="0" borderId="11" xfId="1" applyNumberFormat="1" applyFont="1" applyBorder="1" applyAlignment="1">
      <alignment vertical="center"/>
    </xf>
    <xf numFmtId="177" fontId="22" fillId="0" borderId="11" xfId="1" applyNumberFormat="1" applyFont="1" applyBorder="1" applyAlignment="1">
      <alignment vertical="center"/>
    </xf>
    <xf numFmtId="177" fontId="23" fillId="0" borderId="11" xfId="1" applyNumberFormat="1" applyFont="1" applyBorder="1" applyAlignment="1">
      <alignment vertical="center"/>
    </xf>
    <xf numFmtId="177" fontId="3" fillId="0" borderId="12" xfId="1" applyNumberFormat="1" applyFont="1" applyFill="1" applyBorder="1" applyAlignment="1">
      <alignment horizontal="right" vertical="center"/>
    </xf>
    <xf numFmtId="177" fontId="3" fillId="0" borderId="8" xfId="1" applyNumberFormat="1" applyFont="1" applyFill="1" applyBorder="1" applyAlignment="1">
      <alignment horizontal="right" vertical="center"/>
    </xf>
    <xf numFmtId="177" fontId="3" fillId="0" borderId="9" xfId="1" applyNumberFormat="1" applyFont="1" applyFill="1" applyBorder="1" applyAlignment="1">
      <alignment vertical="center"/>
    </xf>
    <xf numFmtId="177" fontId="3" fillId="0" borderId="22" xfId="1" applyNumberFormat="1" applyFont="1" applyBorder="1" applyAlignment="1">
      <alignment vertical="center"/>
    </xf>
    <xf numFmtId="177" fontId="22" fillId="0" borderId="22" xfId="1" applyNumberFormat="1" applyFont="1" applyBorder="1" applyAlignment="1">
      <alignment vertical="center"/>
    </xf>
    <xf numFmtId="177" fontId="23" fillId="0" borderId="22" xfId="1" applyNumberFormat="1" applyFont="1" applyBorder="1" applyAlignment="1">
      <alignment vertical="center"/>
    </xf>
    <xf numFmtId="177" fontId="3" fillId="0" borderId="23" xfId="1" applyNumberFormat="1" applyFont="1" applyBorder="1" applyAlignment="1">
      <alignment vertical="center"/>
    </xf>
    <xf numFmtId="177" fontId="3" fillId="0" borderId="12" xfId="1" applyNumberFormat="1" applyFont="1" applyBorder="1" applyAlignment="1">
      <alignment vertical="center"/>
    </xf>
    <xf numFmtId="177" fontId="3" fillId="0" borderId="26" xfId="1" applyNumberFormat="1" applyFont="1" applyFill="1" applyBorder="1" applyAlignment="1">
      <alignment horizontal="right" vertical="center"/>
    </xf>
    <xf numFmtId="177" fontId="3" fillId="0" borderId="0" xfId="1" applyNumberFormat="1" applyFont="1" applyFill="1" applyAlignment="1">
      <alignment horizontal="right" vertical="center"/>
    </xf>
    <xf numFmtId="177" fontId="3" fillId="0" borderId="0" xfId="1" applyNumberFormat="1" applyFont="1" applyAlignment="1">
      <alignment vertical="center"/>
    </xf>
    <xf numFmtId="177" fontId="23" fillId="0" borderId="0" xfId="1" applyNumberFormat="1" applyFont="1" applyAlignment="1">
      <alignment vertical="center"/>
    </xf>
    <xf numFmtId="177" fontId="3" fillId="5" borderId="19" xfId="1" applyNumberFormat="1" applyFont="1" applyFill="1" applyBorder="1" applyAlignment="1">
      <alignment horizontal="right" vertical="center"/>
    </xf>
    <xf numFmtId="177" fontId="22" fillId="0" borderId="0" xfId="1" applyNumberFormat="1" applyFont="1" applyAlignment="1">
      <alignment vertical="center"/>
    </xf>
    <xf numFmtId="177" fontId="3" fillId="0" borderId="7" xfId="1" applyNumberFormat="1" applyFont="1" applyBorder="1" applyAlignment="1">
      <alignment vertical="center"/>
    </xf>
    <xf numFmtId="177" fontId="22" fillId="0" borderId="7" xfId="1" applyNumberFormat="1" applyFont="1" applyBorder="1" applyAlignment="1">
      <alignment vertical="center"/>
    </xf>
    <xf numFmtId="177" fontId="23" fillId="0" borderId="7" xfId="1" applyNumberFormat="1" applyFont="1" applyBorder="1" applyAlignment="1">
      <alignment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177" fontId="3" fillId="4" borderId="20" xfId="1" applyNumberFormat="1" applyFont="1" applyFill="1" applyBorder="1" applyAlignment="1">
      <alignment vertical="center"/>
    </xf>
    <xf numFmtId="177" fontId="3" fillId="6" borderId="19" xfId="1" applyNumberFormat="1" applyFont="1" applyFill="1" applyBorder="1" applyAlignment="1">
      <alignment horizontal="right" vertical="center"/>
    </xf>
    <xf numFmtId="177" fontId="3" fillId="6" borderId="20" xfId="1" applyNumberFormat="1" applyFont="1" applyFill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22" fillId="0" borderId="11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176" fontId="3" fillId="0" borderId="11" xfId="1" applyNumberFormat="1" applyFont="1" applyBorder="1" applyAlignment="1">
      <alignment vertical="center"/>
    </xf>
    <xf numFmtId="177" fontId="7" fillId="5" borderId="33" xfId="1" applyNumberFormat="1" applyFont="1" applyFill="1" applyBorder="1" applyAlignment="1">
      <alignment horizontal="right" vertical="center"/>
    </xf>
    <xf numFmtId="177" fontId="7" fillId="0" borderId="0" xfId="1" applyNumberFormat="1" applyFont="1" applyFill="1" applyBorder="1" applyAlignment="1">
      <alignment horizontal="right" vertical="center"/>
    </xf>
    <xf numFmtId="177" fontId="22" fillId="0" borderId="0" xfId="1" applyNumberFormat="1" applyFont="1" applyFill="1" applyBorder="1" applyAlignment="1">
      <alignment horizontal="right" vertical="center"/>
    </xf>
    <xf numFmtId="177" fontId="3" fillId="0" borderId="0" xfId="1" applyNumberFormat="1" applyFont="1" applyFill="1" applyBorder="1" applyAlignment="1">
      <alignment horizontal="right" vertical="center"/>
    </xf>
    <xf numFmtId="0" fontId="5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176" fontId="20" fillId="7" borderId="0" xfId="1" applyNumberFormat="1" applyFont="1" applyFill="1" applyAlignment="1">
      <alignment vertical="center"/>
    </xf>
    <xf numFmtId="177" fontId="3" fillId="0" borderId="14" xfId="1" applyNumberFormat="1" applyFont="1" applyFill="1" applyBorder="1" applyAlignment="1">
      <alignment vertical="center"/>
    </xf>
    <xf numFmtId="177" fontId="3" fillId="0" borderId="27" xfId="1" applyNumberFormat="1" applyFont="1" applyFill="1" applyBorder="1" applyAlignment="1">
      <alignment vertical="center"/>
    </xf>
    <xf numFmtId="177" fontId="3" fillId="8" borderId="16" xfId="1" applyNumberFormat="1" applyFont="1" applyFill="1" applyBorder="1" applyAlignment="1">
      <alignment horizontal="right" vertical="center"/>
    </xf>
    <xf numFmtId="177" fontId="3" fillId="8" borderId="17" xfId="1" applyNumberFormat="1" applyFont="1" applyFill="1" applyBorder="1" applyAlignment="1">
      <alignment horizontal="right" vertical="center"/>
    </xf>
    <xf numFmtId="0" fontId="3" fillId="0" borderId="7" xfId="1" applyFont="1" applyFill="1" applyBorder="1" applyAlignment="1">
      <alignment vertical="center"/>
    </xf>
    <xf numFmtId="0" fontId="3" fillId="0" borderId="9" xfId="1" applyFont="1" applyFill="1" applyBorder="1" applyAlignment="1">
      <alignment vertical="center"/>
    </xf>
    <xf numFmtId="0" fontId="3" fillId="0" borderId="11" xfId="1" applyFont="1" applyFill="1" applyBorder="1" applyAlignment="1">
      <alignment vertical="center"/>
    </xf>
    <xf numFmtId="0" fontId="3" fillId="0" borderId="11" xfId="1" applyFont="1" applyFill="1" applyBorder="1" applyAlignment="1">
      <alignment horizontal="right" vertical="center"/>
    </xf>
    <xf numFmtId="0" fontId="23" fillId="0" borderId="11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0" borderId="13" xfId="1" applyFont="1" applyFill="1" applyBorder="1" applyAlignment="1">
      <alignment vertical="center"/>
    </xf>
    <xf numFmtId="0" fontId="3" fillId="0" borderId="27" xfId="1" applyFont="1" applyFill="1" applyBorder="1" applyAlignment="1">
      <alignment vertical="center"/>
    </xf>
    <xf numFmtId="0" fontId="3" fillId="4" borderId="19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177" fontId="3" fillId="9" borderId="19" xfId="1" applyNumberFormat="1" applyFont="1" applyFill="1" applyBorder="1" applyAlignment="1">
      <alignment horizontal="right" vertical="center"/>
    </xf>
    <xf numFmtId="0" fontId="4" fillId="0" borderId="0" xfId="1" applyFont="1" applyAlignment="1">
      <alignment horizontal="center" vertical="center" shrinkToFit="1"/>
    </xf>
    <xf numFmtId="177" fontId="5" fillId="0" borderId="0" xfId="1" applyNumberFormat="1" applyFont="1" applyFill="1" applyBorder="1" applyAlignment="1">
      <alignment vertical="center" shrinkToFit="1"/>
    </xf>
    <xf numFmtId="177" fontId="21" fillId="0" borderId="2" xfId="1" applyNumberFormat="1" applyFont="1" applyFill="1" applyBorder="1" applyAlignment="1">
      <alignment vertical="center" shrinkToFit="1"/>
    </xf>
    <xf numFmtId="177" fontId="21" fillId="2" borderId="18" xfId="1" applyNumberFormat="1" applyFont="1" applyFill="1" applyBorder="1" applyAlignment="1">
      <alignment horizontal="left" vertical="center" shrinkToFit="1"/>
    </xf>
    <xf numFmtId="177" fontId="3" fillId="0" borderId="10" xfId="1" applyNumberFormat="1" applyFont="1" applyBorder="1" applyAlignment="1">
      <alignment horizontal="left" vertical="center" shrinkToFit="1"/>
    </xf>
    <xf numFmtId="177" fontId="3" fillId="0" borderId="25" xfId="1" applyNumberFormat="1" applyFont="1" applyBorder="1" applyAlignment="1">
      <alignment horizontal="left" vertical="center" shrinkToFit="1"/>
    </xf>
    <xf numFmtId="177" fontId="5" fillId="4" borderId="18" xfId="1" applyNumberFormat="1" applyFont="1" applyFill="1" applyBorder="1" applyAlignment="1">
      <alignment horizontal="left" vertical="center" shrinkToFit="1"/>
    </xf>
    <xf numFmtId="177" fontId="3" fillId="0" borderId="21" xfId="1" applyNumberFormat="1" applyFont="1" applyBorder="1" applyAlignment="1">
      <alignment horizontal="left" vertical="center" shrinkToFit="1"/>
    </xf>
    <xf numFmtId="177" fontId="3" fillId="0" borderId="15" xfId="1" applyNumberFormat="1" applyFont="1" applyFill="1" applyBorder="1" applyAlignment="1">
      <alignment horizontal="left" vertical="center" shrinkToFit="1"/>
    </xf>
    <xf numFmtId="177" fontId="18" fillId="2" borderId="18" xfId="1" applyNumberFormat="1" applyFont="1" applyFill="1" applyBorder="1" applyAlignment="1">
      <alignment horizontal="left" vertical="center" shrinkToFit="1"/>
    </xf>
    <xf numFmtId="177" fontId="18" fillId="0" borderId="6" xfId="1" applyNumberFormat="1" applyFont="1" applyFill="1" applyBorder="1" applyAlignment="1">
      <alignment horizontal="left" vertical="center" shrinkToFit="1"/>
    </xf>
    <xf numFmtId="177" fontId="3" fillId="0" borderId="11" xfId="1" applyNumberFormat="1" applyFont="1" applyFill="1" applyBorder="1" applyAlignment="1">
      <alignment horizontal="left" vertical="center" shrinkToFit="1"/>
    </xf>
    <xf numFmtId="177" fontId="17" fillId="0" borderId="21" xfId="1" applyNumberFormat="1" applyFont="1" applyFill="1" applyBorder="1" applyAlignment="1">
      <alignment vertical="center" shrinkToFit="1"/>
    </xf>
    <xf numFmtId="177" fontId="3" fillId="0" borderId="25" xfId="1" applyNumberFormat="1" applyFont="1" applyFill="1" applyBorder="1" applyAlignment="1">
      <alignment horizontal="left" vertical="center" shrinkToFit="1"/>
    </xf>
    <xf numFmtId="177" fontId="17" fillId="0" borderId="10" xfId="1" applyNumberFormat="1" applyFont="1" applyBorder="1" applyAlignment="1">
      <alignment horizontal="left" vertical="center" shrinkToFit="1"/>
    </xf>
    <xf numFmtId="177" fontId="24" fillId="5" borderId="18" xfId="1" applyNumberFormat="1" applyFont="1" applyFill="1" applyBorder="1" applyAlignment="1">
      <alignment horizontal="left" vertical="center" shrinkToFit="1"/>
    </xf>
    <xf numFmtId="177" fontId="5" fillId="0" borderId="0" xfId="1" applyNumberFormat="1" applyFont="1" applyAlignment="1">
      <alignment horizontal="left" vertical="center" shrinkToFit="1"/>
    </xf>
    <xf numFmtId="177" fontId="21" fillId="0" borderId="6" xfId="1" applyNumberFormat="1" applyFont="1" applyBorder="1" applyAlignment="1">
      <alignment horizontal="left" vertical="center" shrinkToFit="1"/>
    </xf>
    <xf numFmtId="177" fontId="3" fillId="0" borderId="10" xfId="1" applyNumberFormat="1" applyFont="1" applyFill="1" applyBorder="1" applyAlignment="1">
      <alignment horizontal="left" vertical="center" shrinkToFit="1"/>
    </xf>
    <xf numFmtId="177" fontId="3" fillId="0" borderId="21" xfId="1" applyNumberFormat="1" applyFont="1" applyFill="1" applyBorder="1" applyAlignment="1">
      <alignment horizontal="left" vertical="center" shrinkToFit="1"/>
    </xf>
    <xf numFmtId="177" fontId="21" fillId="6" borderId="18" xfId="1" applyNumberFormat="1" applyFont="1" applyFill="1" applyBorder="1" applyAlignment="1">
      <alignment horizontal="left" vertical="center" shrinkToFit="1"/>
    </xf>
    <xf numFmtId="177" fontId="3" fillId="0" borderId="31" xfId="1" applyNumberFormat="1" applyFont="1" applyFill="1" applyBorder="1" applyAlignment="1">
      <alignment horizontal="left" vertical="center" shrinkToFit="1"/>
    </xf>
    <xf numFmtId="0" fontId="3" fillId="0" borderId="10" xfId="1" applyFont="1" applyBorder="1" applyAlignment="1">
      <alignment vertical="center" shrinkToFit="1"/>
    </xf>
    <xf numFmtId="177" fontId="5" fillId="5" borderId="32" xfId="1" applyNumberFormat="1" applyFont="1" applyFill="1" applyBorder="1" applyAlignment="1">
      <alignment horizontal="left" vertical="center" shrinkToFit="1"/>
    </xf>
    <xf numFmtId="177" fontId="17" fillId="0" borderId="0" xfId="1" applyNumberFormat="1" applyFont="1" applyFill="1" applyBorder="1" applyAlignment="1">
      <alignment horizontal="left" vertical="center" shrinkToFit="1"/>
    </xf>
    <xf numFmtId="0" fontId="5" fillId="0" borderId="0" xfId="1" applyFont="1" applyAlignment="1">
      <alignment vertical="center" shrinkToFit="1"/>
    </xf>
    <xf numFmtId="0" fontId="5" fillId="7" borderId="0" xfId="1" applyFont="1" applyFill="1" applyAlignment="1">
      <alignment vertical="center" shrinkToFit="1"/>
    </xf>
    <xf numFmtId="0" fontId="14" fillId="0" borderId="0" xfId="1" applyFont="1" applyAlignment="1">
      <alignment vertical="center" shrinkToFit="1"/>
    </xf>
    <xf numFmtId="177" fontId="20" fillId="0" borderId="6" xfId="1" applyNumberFormat="1" applyFont="1" applyFill="1" applyBorder="1" applyAlignment="1">
      <alignment horizontal="left" vertical="center" shrinkToFit="1"/>
    </xf>
    <xf numFmtId="177" fontId="20" fillId="0" borderId="10" xfId="1" applyNumberFormat="1" applyFont="1" applyFill="1" applyBorder="1" applyAlignment="1">
      <alignment horizontal="left" vertical="center" shrinkToFit="1"/>
    </xf>
    <xf numFmtId="177" fontId="25" fillId="0" borderId="10" xfId="1" applyNumberFormat="1" applyFont="1" applyFill="1" applyBorder="1" applyAlignment="1">
      <alignment horizontal="left" vertical="center" shrinkToFit="1"/>
    </xf>
    <xf numFmtId="177" fontId="25" fillId="0" borderId="25" xfId="1" applyNumberFormat="1" applyFont="1" applyFill="1" applyBorder="1" applyAlignment="1">
      <alignment horizontal="left" vertical="center" shrinkToFit="1"/>
    </xf>
    <xf numFmtId="177" fontId="18" fillId="8" borderId="18" xfId="1" applyNumberFormat="1" applyFont="1" applyFill="1" applyBorder="1" applyAlignment="1">
      <alignment horizontal="left" vertical="center" shrinkToFit="1"/>
    </xf>
    <xf numFmtId="177" fontId="25" fillId="0" borderId="28" xfId="1" applyNumberFormat="1" applyFont="1" applyFill="1" applyBorder="1" applyAlignment="1">
      <alignment horizontal="left" vertical="center" shrinkToFit="1"/>
    </xf>
    <xf numFmtId="0" fontId="5" fillId="0" borderId="6" xfId="1" applyFont="1" applyFill="1" applyBorder="1" applyAlignment="1">
      <alignment vertical="center" shrinkToFit="1"/>
    </xf>
    <xf numFmtId="0" fontId="5" fillId="0" borderId="10" xfId="1" applyFont="1" applyFill="1" applyBorder="1" applyAlignment="1">
      <alignment vertical="center" shrinkToFit="1"/>
    </xf>
    <xf numFmtId="0" fontId="5" fillId="0" borderId="11" xfId="1" applyFont="1" applyFill="1" applyBorder="1" applyAlignment="1">
      <alignment vertical="center" shrinkToFit="1"/>
    </xf>
    <xf numFmtId="0" fontId="5" fillId="0" borderId="25" xfId="1" applyFont="1" applyFill="1" applyBorder="1" applyAlignment="1">
      <alignment vertical="center" shrinkToFit="1"/>
    </xf>
    <xf numFmtId="0" fontId="4" fillId="4" borderId="18" xfId="1" applyFont="1" applyFill="1" applyBorder="1" applyAlignment="1">
      <alignment vertical="center" shrinkToFit="1"/>
    </xf>
    <xf numFmtId="0" fontId="5" fillId="0" borderId="0" xfId="1" applyFont="1" applyFill="1" applyBorder="1" applyAlignment="1">
      <alignment vertical="center" shrinkToFit="1"/>
    </xf>
    <xf numFmtId="177" fontId="19" fillId="9" borderId="18" xfId="1" applyNumberFormat="1" applyFont="1" applyFill="1" applyBorder="1" applyAlignment="1">
      <alignment horizontal="left" vertical="center" shrinkToFit="1"/>
    </xf>
    <xf numFmtId="177" fontId="3" fillId="3" borderId="35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 shrinkToFit="1"/>
    </xf>
    <xf numFmtId="10" fontId="19" fillId="0" borderId="0" xfId="1" applyNumberFormat="1" applyFont="1" applyFill="1" applyAlignment="1">
      <alignment vertical="center"/>
    </xf>
    <xf numFmtId="177" fontId="5" fillId="0" borderId="0" xfId="2" applyNumberFormat="1" applyFont="1" applyFill="1" applyAlignment="1">
      <alignment vertical="center"/>
    </xf>
    <xf numFmtId="177" fontId="21" fillId="10" borderId="29" xfId="1" applyNumberFormat="1" applyFont="1" applyFill="1" applyBorder="1" applyAlignment="1">
      <alignment horizontal="left" vertical="center" shrinkToFit="1"/>
    </xf>
    <xf numFmtId="177" fontId="3" fillId="10" borderId="19" xfId="1" applyNumberFormat="1" applyFont="1" applyFill="1" applyBorder="1" applyAlignment="1">
      <alignment horizontal="right" vertical="center"/>
    </xf>
    <xf numFmtId="177" fontId="3" fillId="10" borderId="30" xfId="1" applyNumberFormat="1" applyFont="1" applyFill="1" applyBorder="1" applyAlignment="1">
      <alignment vertical="center"/>
    </xf>
    <xf numFmtId="177" fontId="21" fillId="10" borderId="10" xfId="1" applyNumberFormat="1" applyFont="1" applyFill="1" applyBorder="1" applyAlignment="1">
      <alignment horizontal="left" vertical="center" shrinkToFit="1"/>
    </xf>
    <xf numFmtId="177" fontId="3" fillId="10" borderId="11" xfId="1" applyNumberFormat="1" applyFont="1" applyFill="1" applyBorder="1" applyAlignment="1">
      <alignment horizontal="right" vertical="center"/>
    </xf>
    <xf numFmtId="177" fontId="3" fillId="10" borderId="14" xfId="1" applyNumberFormat="1" applyFont="1" applyFill="1" applyBorder="1" applyAlignment="1">
      <alignment vertical="center"/>
    </xf>
    <xf numFmtId="177" fontId="3" fillId="4" borderId="20" xfId="1" applyNumberFormat="1" applyFont="1" applyFill="1" applyBorder="1" applyAlignment="1">
      <alignment horizontal="right" vertical="center"/>
    </xf>
    <xf numFmtId="177" fontId="3" fillId="5" borderId="20" xfId="1" applyNumberFormat="1" applyFont="1" applyFill="1" applyBorder="1" applyAlignment="1">
      <alignment horizontal="right" vertical="center"/>
    </xf>
    <xf numFmtId="177" fontId="7" fillId="5" borderId="34" xfId="1" applyNumberFormat="1" applyFont="1" applyFill="1" applyBorder="1" applyAlignment="1">
      <alignment horizontal="right" vertical="center"/>
    </xf>
    <xf numFmtId="176" fontId="16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4" fillId="0" borderId="0" xfId="1" applyNumberFormat="1" applyFont="1" applyFill="1" applyAlignment="1">
      <alignment horizontal="center" vertical="center"/>
    </xf>
    <xf numFmtId="176" fontId="13" fillId="0" borderId="0" xfId="1" applyNumberFormat="1" applyFont="1" applyAlignment="1">
      <alignment vertical="center"/>
    </xf>
    <xf numFmtId="177" fontId="3" fillId="0" borderId="6" xfId="1" applyNumberFormat="1" applyFont="1" applyBorder="1" applyAlignment="1">
      <alignment horizontal="left" vertical="center" shrinkToFit="1"/>
    </xf>
    <xf numFmtId="176" fontId="17" fillId="4" borderId="0" xfId="0" applyNumberFormat="1" applyFont="1" applyFill="1" applyAlignment="1">
      <alignment vertical="center"/>
    </xf>
    <xf numFmtId="177" fontId="3" fillId="0" borderId="11" xfId="0" applyNumberFormat="1" applyFont="1" applyBorder="1" applyAlignment="1">
      <alignment horizontal="left" vertical="center" shrinkToFit="1"/>
    </xf>
    <xf numFmtId="0" fontId="3" fillId="0" borderId="11" xfId="1" applyFont="1" applyBorder="1" applyAlignment="1">
      <alignment vertical="center" shrinkToFit="1"/>
    </xf>
    <xf numFmtId="177" fontId="3" fillId="0" borderId="11" xfId="1" applyNumberFormat="1" applyFont="1" applyBorder="1" applyAlignment="1">
      <alignment horizontal="left" vertical="center" shrinkToFit="1"/>
    </xf>
    <xf numFmtId="0" fontId="1" fillId="0" borderId="0" xfId="1" applyFont="1" applyAlignment="1">
      <alignment horizontal="center" vertical="center"/>
    </xf>
  </cellXfs>
  <cellStyles count="3">
    <cellStyle name="一般" xfId="0" builtinId="0"/>
    <cellStyle name="一般 2" xfId="1"/>
    <cellStyle name="百分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10"/>
  <sheetViews>
    <sheetView tabSelected="1" zoomScale="90" zoomScaleNormal="90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26" sqref="A26"/>
    </sheetView>
  </sheetViews>
  <sheetFormatPr defaultRowHeight="16.5" x14ac:dyDescent="0.25"/>
  <cols>
    <col min="1" max="1" width="35.5" style="129" customWidth="1"/>
    <col min="2" max="7" width="11.625" style="19" customWidth="1"/>
    <col min="8" max="8" width="11.625" style="85" customWidth="1"/>
    <col min="9" max="9" width="11.625" style="86" customWidth="1"/>
    <col min="10" max="12" width="11.625" style="19" customWidth="1"/>
    <col min="13" max="13" width="13.25" style="19" customWidth="1"/>
    <col min="14" max="14" width="15.625" style="19" customWidth="1"/>
    <col min="15" max="16" width="9" style="19" customWidth="1"/>
    <col min="17" max="16384" width="9" style="19"/>
  </cols>
  <sheetData>
    <row r="1" spans="1:14" s="16" customFormat="1" ht="27" x14ac:dyDescent="0.25">
      <c r="A1" s="167" t="s">
        <v>88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14" s="17" customFormat="1" ht="21.95" customHeight="1" x14ac:dyDescent="0.25">
      <c r="A2" s="104" t="s">
        <v>0</v>
      </c>
      <c r="B2" s="158"/>
      <c r="C2" s="159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>
        <f>SUM(B2:M2)</f>
        <v>0</v>
      </c>
    </row>
    <row r="3" spans="1:14" s="17" customFormat="1" ht="21.95" customHeight="1" x14ac:dyDescent="0.25">
      <c r="A3" s="104" t="s">
        <v>1</v>
      </c>
      <c r="B3" s="158"/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>
        <f>SUM(B3:M3)</f>
        <v>0</v>
      </c>
    </row>
    <row r="4" spans="1:14" s="17" customFormat="1" ht="21.95" customHeight="1" x14ac:dyDescent="0.25">
      <c r="A4" s="104"/>
      <c r="B4" s="158"/>
      <c r="C4" s="159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1">
        <f>SUM(B4:M4)</f>
        <v>0</v>
      </c>
    </row>
    <row r="5" spans="1:14" s="17" customFormat="1" ht="21.95" customHeight="1" x14ac:dyDescent="0.25">
      <c r="A5" s="104"/>
      <c r="B5" s="158"/>
      <c r="C5" s="159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1">
        <f>SUM(B5:M5)</f>
        <v>0</v>
      </c>
    </row>
    <row r="6" spans="1:14" ht="21.9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4" ht="21.9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4" ht="21.95" customHeight="1" thickBot="1" x14ac:dyDescent="0.3">
      <c r="A8" s="105"/>
      <c r="B8" s="20" t="s">
        <v>2</v>
      </c>
      <c r="C8" s="20" t="s">
        <v>3</v>
      </c>
      <c r="D8" s="20" t="s">
        <v>4</v>
      </c>
      <c r="E8" s="20" t="s">
        <v>5</v>
      </c>
      <c r="F8" s="20" t="s">
        <v>6</v>
      </c>
      <c r="G8" s="20" t="s">
        <v>7</v>
      </c>
      <c r="H8" s="20" t="s">
        <v>8</v>
      </c>
      <c r="I8" s="20" t="s">
        <v>9</v>
      </c>
      <c r="J8" s="20" t="s">
        <v>10</v>
      </c>
      <c r="K8" s="20" t="s">
        <v>11</v>
      </c>
      <c r="L8" s="20" t="s">
        <v>12</v>
      </c>
      <c r="M8" s="20" t="s">
        <v>13</v>
      </c>
      <c r="N8" s="145" t="s">
        <v>14</v>
      </c>
    </row>
    <row r="9" spans="1:14" ht="21.95" customHeight="1" x14ac:dyDescent="0.25">
      <c r="A9" s="106" t="s">
        <v>15</v>
      </c>
      <c r="B9" s="21"/>
      <c r="C9" s="22"/>
      <c r="D9" s="22"/>
      <c r="E9" s="22"/>
      <c r="F9" s="22"/>
      <c r="G9" s="22"/>
      <c r="H9" s="23"/>
      <c r="I9" s="24"/>
      <c r="J9" s="22"/>
      <c r="K9" s="22"/>
      <c r="L9" s="22"/>
      <c r="M9" s="25"/>
      <c r="N9" s="26"/>
    </row>
    <row r="10" spans="1:14" ht="21.95" customHeight="1" x14ac:dyDescent="0.25">
      <c r="A10" s="164" t="s">
        <v>90</v>
      </c>
      <c r="B10" s="2"/>
      <c r="C10" s="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41">
        <f>SUM(B10:M10)</f>
        <v>0</v>
      </c>
    </row>
    <row r="11" spans="1:14" ht="21.95" customHeight="1" x14ac:dyDescent="0.25">
      <c r="A11" s="164" t="s">
        <v>91</v>
      </c>
      <c r="B11" s="3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41">
        <f t="shared" ref="N11:N26" si="0">SUM(B11:M11)</f>
        <v>0</v>
      </c>
    </row>
    <row r="12" spans="1:14" ht="21.95" customHeight="1" x14ac:dyDescent="0.25">
      <c r="A12" s="166" t="s">
        <v>95</v>
      </c>
      <c r="B12" s="3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41">
        <f t="shared" si="0"/>
        <v>0</v>
      </c>
    </row>
    <row r="13" spans="1:14" ht="21.95" customHeight="1" x14ac:dyDescent="0.25">
      <c r="A13" s="164" t="s">
        <v>92</v>
      </c>
      <c r="B13" s="35"/>
      <c r="C13" s="35"/>
      <c r="D13" s="32"/>
      <c r="E13" s="35"/>
      <c r="F13" s="32"/>
      <c r="G13" s="32"/>
      <c r="H13" s="38"/>
      <c r="I13" s="39"/>
      <c r="J13" s="32"/>
      <c r="K13" s="32"/>
      <c r="L13" s="40"/>
      <c r="M13" s="32"/>
      <c r="N13" s="41">
        <f t="shared" si="0"/>
        <v>0</v>
      </c>
    </row>
    <row r="14" spans="1:14" ht="21.95" customHeight="1" x14ac:dyDescent="0.25">
      <c r="A14" s="165" t="s">
        <v>93</v>
      </c>
      <c r="B14" s="35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41">
        <f t="shared" si="0"/>
        <v>0</v>
      </c>
    </row>
    <row r="15" spans="1:14" ht="21.95" customHeight="1" x14ac:dyDescent="0.25">
      <c r="A15" s="165" t="s">
        <v>96</v>
      </c>
      <c r="B15" s="2"/>
      <c r="C15" s="5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41">
        <f t="shared" si="0"/>
        <v>0</v>
      </c>
    </row>
    <row r="16" spans="1:14" ht="21.95" customHeight="1" x14ac:dyDescent="0.25">
      <c r="A16" s="164" t="s">
        <v>92</v>
      </c>
      <c r="B16" s="2"/>
      <c r="C16" s="5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41">
        <f t="shared" si="0"/>
        <v>0</v>
      </c>
    </row>
    <row r="17" spans="1:14" ht="21.95" customHeight="1" x14ac:dyDescent="0.25">
      <c r="A17" s="165" t="s">
        <v>93</v>
      </c>
      <c r="B17" s="2"/>
      <c r="C17" s="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41">
        <f t="shared" si="0"/>
        <v>0</v>
      </c>
    </row>
    <row r="18" spans="1:14" ht="21.95" customHeight="1" x14ac:dyDescent="0.25">
      <c r="A18" s="165" t="s">
        <v>96</v>
      </c>
      <c r="B18" s="2"/>
      <c r="C18" s="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41">
        <f t="shared" si="0"/>
        <v>0</v>
      </c>
    </row>
    <row r="19" spans="1:14" ht="21.95" customHeight="1" x14ac:dyDescent="0.25">
      <c r="A19" s="164" t="s">
        <v>92</v>
      </c>
      <c r="B19" s="2"/>
      <c r="C19" s="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41">
        <f t="shared" si="0"/>
        <v>0</v>
      </c>
    </row>
    <row r="20" spans="1:14" ht="21.95" customHeight="1" x14ac:dyDescent="0.25">
      <c r="A20" s="165" t="s">
        <v>93</v>
      </c>
      <c r="B20" s="2"/>
      <c r="C20" s="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41">
        <f t="shared" si="0"/>
        <v>0</v>
      </c>
    </row>
    <row r="21" spans="1:14" ht="21.95" customHeight="1" x14ac:dyDescent="0.25">
      <c r="A21" s="165" t="s">
        <v>96</v>
      </c>
      <c r="B21" s="2"/>
      <c r="C21" s="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41">
        <f t="shared" si="0"/>
        <v>0</v>
      </c>
    </row>
    <row r="22" spans="1:14" ht="21.95" customHeight="1" x14ac:dyDescent="0.25">
      <c r="A22" s="166" t="s">
        <v>51</v>
      </c>
      <c r="B22" s="2"/>
      <c r="C22" s="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41">
        <f t="shared" si="0"/>
        <v>0</v>
      </c>
    </row>
    <row r="23" spans="1:14" ht="21.95" customHeight="1" x14ac:dyDescent="0.25">
      <c r="A23" s="166" t="s">
        <v>89</v>
      </c>
      <c r="B23" s="2"/>
      <c r="C23" s="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41">
        <f t="shared" si="0"/>
        <v>0</v>
      </c>
    </row>
    <row r="24" spans="1:14" ht="21.95" customHeight="1" x14ac:dyDescent="0.25">
      <c r="A24" s="164" t="s">
        <v>82</v>
      </c>
      <c r="B24" s="2"/>
      <c r="C24" s="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41">
        <f t="shared" si="0"/>
        <v>0</v>
      </c>
    </row>
    <row r="25" spans="1:14" ht="21.95" customHeight="1" x14ac:dyDescent="0.25">
      <c r="A25" s="164" t="s">
        <v>83</v>
      </c>
      <c r="B25" s="2"/>
      <c r="C25" s="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41">
        <f t="shared" si="0"/>
        <v>0</v>
      </c>
    </row>
    <row r="26" spans="1:14" ht="21.95" customHeight="1" thickBot="1" x14ac:dyDescent="0.3">
      <c r="A26" s="109" t="s">
        <v>17</v>
      </c>
      <c r="B26" s="37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5"/>
      <c r="N26" s="41">
        <f t="shared" si="0"/>
        <v>0</v>
      </c>
    </row>
    <row r="27" spans="1:14" s="47" customFormat="1" ht="21.95" customHeight="1" thickBot="1" x14ac:dyDescent="0.3">
      <c r="A27" s="110" t="s">
        <v>52</v>
      </c>
      <c r="B27" s="43">
        <f>SUM(B10:B21,B24:B25) - SUM(B22:B23,B26)</f>
        <v>0</v>
      </c>
      <c r="C27" s="43">
        <f>SUM(C10:C21,C24:C25) - SUM(C22:C23,C26)</f>
        <v>0</v>
      </c>
      <c r="D27" s="43">
        <f t="shared" ref="D27:M27" si="1">SUM(D10:D21,D24:D25) - SUM(D22:D23,D26)</f>
        <v>0</v>
      </c>
      <c r="E27" s="43">
        <f t="shared" si="1"/>
        <v>0</v>
      </c>
      <c r="F27" s="43">
        <f t="shared" si="1"/>
        <v>0</v>
      </c>
      <c r="G27" s="43">
        <f t="shared" si="1"/>
        <v>0</v>
      </c>
      <c r="H27" s="43">
        <f t="shared" si="1"/>
        <v>0</v>
      </c>
      <c r="I27" s="43">
        <f t="shared" si="1"/>
        <v>0</v>
      </c>
      <c r="J27" s="43">
        <f t="shared" si="1"/>
        <v>0</v>
      </c>
      <c r="K27" s="43">
        <f t="shared" si="1"/>
        <v>0</v>
      </c>
      <c r="L27" s="43">
        <f t="shared" si="1"/>
        <v>0</v>
      </c>
      <c r="M27" s="43">
        <f t="shared" si="1"/>
        <v>0</v>
      </c>
      <c r="N27" s="155">
        <f>SUM(B27:M27)</f>
        <v>0</v>
      </c>
    </row>
    <row r="28" spans="1:14" s="50" customFormat="1" ht="21.95" customHeight="1" x14ac:dyDescent="0.25">
      <c r="A28" s="111" t="s">
        <v>53</v>
      </c>
      <c r="B28" s="15"/>
      <c r="C28" s="15"/>
      <c r="D28" s="48"/>
      <c r="E28" s="48"/>
      <c r="F28" s="48"/>
      <c r="G28" s="48"/>
      <c r="H28" s="48"/>
      <c r="I28" s="48"/>
      <c r="J28" s="48"/>
      <c r="K28" s="48"/>
      <c r="L28" s="48"/>
      <c r="M28" s="49"/>
      <c r="N28" s="41">
        <f>SUM(B28:M28)</f>
        <v>0</v>
      </c>
    </row>
    <row r="29" spans="1:14" ht="21.95" customHeight="1" x14ac:dyDescent="0.25">
      <c r="A29" s="108" t="s">
        <v>84</v>
      </c>
      <c r="B29" s="35"/>
      <c r="C29" s="51"/>
      <c r="D29" s="51"/>
      <c r="E29" s="51"/>
      <c r="F29" s="51"/>
      <c r="G29" s="51"/>
      <c r="H29" s="52"/>
      <c r="I29" s="53"/>
      <c r="J29" s="51"/>
      <c r="K29" s="51"/>
      <c r="L29" s="51"/>
      <c r="M29" s="51"/>
      <c r="N29" s="41">
        <f>SUM(B29:M29)</f>
        <v>0</v>
      </c>
    </row>
    <row r="30" spans="1:14" ht="21.95" customHeight="1" x14ac:dyDescent="0.25">
      <c r="A30" s="108" t="s">
        <v>85</v>
      </c>
      <c r="B30" s="35"/>
      <c r="C30" s="51"/>
      <c r="D30" s="51"/>
      <c r="E30" s="51"/>
      <c r="F30" s="51"/>
      <c r="G30" s="51"/>
      <c r="H30" s="52"/>
      <c r="I30" s="53"/>
      <c r="J30" s="51"/>
      <c r="K30" s="51"/>
      <c r="L30" s="51"/>
      <c r="M30" s="61"/>
      <c r="N30" s="41">
        <f>SUM(B30:M30)</f>
        <v>0</v>
      </c>
    </row>
    <row r="31" spans="1:14" ht="21.95" customHeight="1" thickBot="1" x14ac:dyDescent="0.3">
      <c r="A31" s="108" t="s">
        <v>54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4"/>
      <c r="N31" s="41">
        <f>SUM(B31:M31)</f>
        <v>0</v>
      </c>
    </row>
    <row r="32" spans="1:14" ht="21.95" customHeight="1" thickBot="1" x14ac:dyDescent="0.3">
      <c r="A32" s="107" t="s">
        <v>55</v>
      </c>
      <c r="B32" s="43">
        <f>B28+B29+B30-B31</f>
        <v>0</v>
      </c>
      <c r="C32" s="43">
        <f t="shared" ref="C32:M32" si="2">C28+C29+C30-C31</f>
        <v>0</v>
      </c>
      <c r="D32" s="43">
        <f t="shared" si="2"/>
        <v>0</v>
      </c>
      <c r="E32" s="43">
        <f t="shared" si="2"/>
        <v>0</v>
      </c>
      <c r="F32" s="43">
        <f t="shared" si="2"/>
        <v>0</v>
      </c>
      <c r="G32" s="43">
        <f t="shared" si="2"/>
        <v>0</v>
      </c>
      <c r="H32" s="43">
        <f t="shared" si="2"/>
        <v>0</v>
      </c>
      <c r="I32" s="43">
        <f t="shared" si="2"/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155">
        <f>N28+N29+N30-N31</f>
        <v>0</v>
      </c>
    </row>
    <row r="33" spans="1:15" s="50" customFormat="1" ht="21.95" customHeight="1" x14ac:dyDescent="0.25">
      <c r="A33" s="162" t="s">
        <v>56</v>
      </c>
      <c r="B33" s="27"/>
      <c r="C33" s="1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41">
        <f>SUM(B33:M33)</f>
        <v>0</v>
      </c>
      <c r="O33" s="47"/>
    </row>
    <row r="34" spans="1:15" s="50" customFormat="1" ht="21.95" customHeight="1" x14ac:dyDescent="0.25">
      <c r="A34" s="108" t="s">
        <v>59</v>
      </c>
      <c r="B34" s="35"/>
      <c r="C34" s="2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41">
        <f>SUM(B34:M34)</f>
        <v>0</v>
      </c>
      <c r="O34" s="47"/>
    </row>
    <row r="35" spans="1:15" s="50" customFormat="1" ht="21.95" customHeight="1" x14ac:dyDescent="0.25">
      <c r="A35" s="122" t="s">
        <v>18</v>
      </c>
      <c r="B35" s="35"/>
      <c r="C35" s="2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41">
        <f>SUM(B35:M35)</f>
        <v>0</v>
      </c>
      <c r="O35" s="47"/>
    </row>
    <row r="36" spans="1:15" s="50" customFormat="1" ht="21.95" customHeight="1" thickBot="1" x14ac:dyDescent="0.3">
      <c r="A36" s="112" t="s">
        <v>94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1">
        <f>SUM(B36:M36)</f>
        <v>0</v>
      </c>
      <c r="O36" s="47"/>
    </row>
    <row r="37" spans="1:15" s="50" customFormat="1" ht="19.5" thickBot="1" x14ac:dyDescent="0.3">
      <c r="A37" s="113" t="s">
        <v>19</v>
      </c>
      <c r="B37" s="43">
        <f>B27+B32-B33-B36-B35+B34</f>
        <v>0</v>
      </c>
      <c r="C37" s="43">
        <f t="shared" ref="C37:M37" si="3">C27+C32-C33-C36-C35+C34</f>
        <v>0</v>
      </c>
      <c r="D37" s="43">
        <f t="shared" si="3"/>
        <v>0</v>
      </c>
      <c r="E37" s="43">
        <f t="shared" si="3"/>
        <v>0</v>
      </c>
      <c r="F37" s="43">
        <f t="shared" si="3"/>
        <v>0</v>
      </c>
      <c r="G37" s="43">
        <f t="shared" si="3"/>
        <v>0</v>
      </c>
      <c r="H37" s="43">
        <f t="shared" si="3"/>
        <v>0</v>
      </c>
      <c r="I37" s="43">
        <f t="shared" si="3"/>
        <v>0</v>
      </c>
      <c r="J37" s="43">
        <f t="shared" si="3"/>
        <v>0</v>
      </c>
      <c r="K37" s="43">
        <f t="shared" si="3"/>
        <v>0</v>
      </c>
      <c r="L37" s="43">
        <f t="shared" si="3"/>
        <v>0</v>
      </c>
      <c r="M37" s="43">
        <f t="shared" si="3"/>
        <v>0</v>
      </c>
      <c r="N37" s="43">
        <f>N27+N32-N33-N36-N35+N34</f>
        <v>0</v>
      </c>
      <c r="O37" s="47"/>
    </row>
    <row r="38" spans="1:15" s="50" customFormat="1" ht="18.75" x14ac:dyDescent="0.25">
      <c r="A38" s="11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55"/>
      <c r="N38" s="29"/>
      <c r="O38" s="47"/>
    </row>
    <row r="39" spans="1:15" ht="21.95" customHeight="1" x14ac:dyDescent="0.25">
      <c r="A39" s="116" t="s">
        <v>57</v>
      </c>
      <c r="B39" s="30"/>
      <c r="C39" s="31"/>
      <c r="D39" s="57"/>
      <c r="E39" s="57"/>
      <c r="F39" s="57"/>
      <c r="G39" s="57"/>
      <c r="H39" s="58"/>
      <c r="I39" s="59"/>
      <c r="J39" s="57"/>
      <c r="K39" s="57"/>
      <c r="L39" s="57"/>
      <c r="M39" s="60"/>
      <c r="N39" s="33"/>
    </row>
    <row r="40" spans="1:15" ht="21.95" customHeight="1" x14ac:dyDescent="0.25">
      <c r="A40" s="108" t="s">
        <v>20</v>
      </c>
      <c r="B40" s="2"/>
      <c r="C40" s="2"/>
      <c r="D40" s="32"/>
      <c r="E40" s="32"/>
      <c r="F40" s="32"/>
      <c r="G40" s="32"/>
      <c r="H40" s="32"/>
      <c r="I40" s="32"/>
      <c r="J40" s="32"/>
      <c r="K40" s="51"/>
      <c r="L40" s="51"/>
      <c r="M40" s="61"/>
      <c r="N40" s="41">
        <f>SUM(B40:M40)</f>
        <v>0</v>
      </c>
    </row>
    <row r="41" spans="1:15" ht="21.95" customHeight="1" x14ac:dyDescent="0.25">
      <c r="A41" s="108" t="s">
        <v>16</v>
      </c>
      <c r="B41" s="2"/>
      <c r="C41" s="2"/>
      <c r="D41" s="32"/>
      <c r="E41" s="32"/>
      <c r="F41" s="32"/>
      <c r="G41" s="51"/>
      <c r="H41" s="38"/>
      <c r="I41" s="51"/>
      <c r="J41" s="32"/>
      <c r="K41" s="51"/>
      <c r="L41" s="51"/>
      <c r="M41" s="61"/>
      <c r="N41" s="41">
        <f t="shared" ref="N41:N72" si="4">SUM(B41:M41)</f>
        <v>0</v>
      </c>
    </row>
    <row r="42" spans="1:15" ht="21.75" customHeight="1" x14ac:dyDescent="0.25">
      <c r="A42" s="117" t="s">
        <v>59</v>
      </c>
      <c r="B42" s="2"/>
      <c r="C42" s="2"/>
      <c r="D42" s="32"/>
      <c r="E42" s="32"/>
      <c r="F42" s="32"/>
      <c r="G42" s="51"/>
      <c r="H42" s="38"/>
      <c r="I42" s="53"/>
      <c r="J42" s="32"/>
      <c r="K42" s="51"/>
      <c r="L42" s="51"/>
      <c r="M42" s="61"/>
      <c r="N42" s="41">
        <f t="shared" si="4"/>
        <v>0</v>
      </c>
    </row>
    <row r="43" spans="1:15" ht="21.95" customHeight="1" x14ac:dyDescent="0.25">
      <c r="A43" s="118" t="s">
        <v>58</v>
      </c>
      <c r="B43" s="2"/>
      <c r="C43" s="5"/>
      <c r="D43" s="32"/>
      <c r="E43" s="32"/>
      <c r="F43" s="32"/>
      <c r="G43" s="51"/>
      <c r="H43" s="38"/>
      <c r="I43" s="53"/>
      <c r="J43" s="32"/>
      <c r="K43" s="51"/>
      <c r="L43" s="51"/>
      <c r="M43" s="61"/>
      <c r="N43" s="41"/>
    </row>
    <row r="44" spans="1:15" ht="21.95" customHeight="1" x14ac:dyDescent="0.25">
      <c r="A44" s="108" t="s">
        <v>50</v>
      </c>
      <c r="B44" s="2"/>
      <c r="C44" s="2"/>
      <c r="D44" s="35"/>
      <c r="E44" s="35"/>
      <c r="F44" s="35"/>
      <c r="G44" s="35"/>
      <c r="H44" s="35"/>
      <c r="I44" s="35"/>
      <c r="J44" s="35"/>
      <c r="K44" s="35"/>
      <c r="L44" s="35"/>
      <c r="M44" s="54"/>
      <c r="N44" s="41">
        <f t="shared" si="4"/>
        <v>0</v>
      </c>
    </row>
    <row r="45" spans="1:15" ht="21.95" customHeight="1" x14ac:dyDescent="0.25">
      <c r="A45" s="108" t="s">
        <v>21</v>
      </c>
      <c r="B45" s="2"/>
      <c r="C45" s="2"/>
      <c r="D45" s="35"/>
      <c r="E45" s="35"/>
      <c r="F45" s="35"/>
      <c r="G45" s="35"/>
      <c r="H45" s="35"/>
      <c r="I45" s="35"/>
      <c r="J45" s="35"/>
      <c r="K45" s="35"/>
      <c r="L45" s="35"/>
      <c r="M45" s="54"/>
      <c r="N45" s="41">
        <f t="shared" si="4"/>
        <v>0</v>
      </c>
    </row>
    <row r="46" spans="1:15" ht="21.95" customHeight="1" x14ac:dyDescent="0.25">
      <c r="A46" s="117" t="s">
        <v>32</v>
      </c>
      <c r="B46" s="10"/>
      <c r="C46" s="4"/>
      <c r="D46" s="37"/>
      <c r="E46" s="37"/>
      <c r="F46" s="37"/>
      <c r="G46" s="37"/>
      <c r="H46" s="37"/>
      <c r="I46" s="37"/>
      <c r="J46" s="37"/>
      <c r="K46" s="37"/>
      <c r="L46" s="37"/>
      <c r="M46" s="62"/>
      <c r="N46" s="46">
        <f>SUM(B46:M46)</f>
        <v>0</v>
      </c>
    </row>
    <row r="47" spans="1:15" ht="21.95" customHeight="1" thickBot="1" x14ac:dyDescent="0.3">
      <c r="A47" s="117" t="s">
        <v>18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62"/>
      <c r="N47" s="46">
        <f>SUM(B47:M47)</f>
        <v>0</v>
      </c>
    </row>
    <row r="48" spans="1:15" ht="20.65" customHeight="1" thickBot="1" x14ac:dyDescent="0.3">
      <c r="A48" s="107" t="s">
        <v>22</v>
      </c>
      <c r="B48" s="43">
        <f>B40+B41+B42-SUM(B44:B46)-B47</f>
        <v>0</v>
      </c>
      <c r="C48" s="43">
        <f t="shared" ref="C48:M48" si="5">C40+C41+C42-SUM(C44:C46)-C47</f>
        <v>0</v>
      </c>
      <c r="D48" s="43">
        <f t="shared" si="5"/>
        <v>0</v>
      </c>
      <c r="E48" s="43">
        <f t="shared" si="5"/>
        <v>0</v>
      </c>
      <c r="F48" s="43">
        <f t="shared" si="5"/>
        <v>0</v>
      </c>
      <c r="G48" s="43">
        <f t="shared" si="5"/>
        <v>0</v>
      </c>
      <c r="H48" s="43">
        <f t="shared" si="5"/>
        <v>0</v>
      </c>
      <c r="I48" s="43">
        <f t="shared" si="5"/>
        <v>0</v>
      </c>
      <c r="J48" s="43">
        <f t="shared" si="5"/>
        <v>0</v>
      </c>
      <c r="K48" s="43">
        <f t="shared" si="5"/>
        <v>0</v>
      </c>
      <c r="L48" s="43">
        <f t="shared" si="5"/>
        <v>0</v>
      </c>
      <c r="M48" s="43">
        <f t="shared" si="5"/>
        <v>0</v>
      </c>
      <c r="N48" s="155">
        <f>N40+N41+N42-SUM(N44:N46)+N47</f>
        <v>0</v>
      </c>
    </row>
    <row r="49" spans="1:14" ht="21.95" customHeight="1" thickBot="1" x14ac:dyDescent="0.3">
      <c r="A49" s="119" t="s">
        <v>23</v>
      </c>
      <c r="B49" s="66">
        <f>B37+B48</f>
        <v>0</v>
      </c>
      <c r="C49" s="66">
        <f t="shared" ref="C49:M49" si="6">C37+C48</f>
        <v>0</v>
      </c>
      <c r="D49" s="66">
        <f t="shared" si="6"/>
        <v>0</v>
      </c>
      <c r="E49" s="66">
        <f t="shared" si="6"/>
        <v>0</v>
      </c>
      <c r="F49" s="66">
        <f t="shared" si="6"/>
        <v>0</v>
      </c>
      <c r="G49" s="66">
        <f t="shared" si="6"/>
        <v>0</v>
      </c>
      <c r="H49" s="66">
        <f t="shared" si="6"/>
        <v>0</v>
      </c>
      <c r="I49" s="66">
        <f t="shared" si="6"/>
        <v>0</v>
      </c>
      <c r="J49" s="66">
        <f t="shared" si="6"/>
        <v>0</v>
      </c>
      <c r="K49" s="66">
        <f t="shared" si="6"/>
        <v>0</v>
      </c>
      <c r="L49" s="66">
        <f t="shared" si="6"/>
        <v>0</v>
      </c>
      <c r="M49" s="66">
        <f t="shared" si="6"/>
        <v>0</v>
      </c>
      <c r="N49" s="156">
        <f>N37+N48</f>
        <v>0</v>
      </c>
    </row>
    <row r="50" spans="1:14" ht="21.95" customHeight="1" x14ac:dyDescent="0.25">
      <c r="A50" s="120"/>
      <c r="B50" s="63"/>
      <c r="C50" s="64"/>
      <c r="D50" s="64"/>
      <c r="E50" s="64"/>
      <c r="F50" s="64"/>
      <c r="G50" s="64"/>
      <c r="H50" s="67"/>
      <c r="I50" s="65"/>
      <c r="J50" s="64"/>
      <c r="K50" s="64"/>
      <c r="L50" s="64"/>
      <c r="M50" s="64"/>
      <c r="N50" s="64"/>
    </row>
    <row r="51" spans="1:14" ht="21.4" customHeight="1" thickBot="1" x14ac:dyDescent="0.3">
      <c r="A51" s="120"/>
      <c r="B51" s="63"/>
      <c r="C51" s="64"/>
      <c r="D51" s="64"/>
      <c r="E51" s="64"/>
      <c r="F51" s="64"/>
      <c r="G51" s="64"/>
      <c r="H51" s="67"/>
      <c r="I51" s="65"/>
      <c r="J51" s="64"/>
      <c r="K51" s="64"/>
      <c r="L51" s="64"/>
      <c r="M51" s="64"/>
      <c r="N51" s="64"/>
    </row>
    <row r="52" spans="1:14" ht="21.95" customHeight="1" x14ac:dyDescent="0.25">
      <c r="A52" s="121" t="s">
        <v>24</v>
      </c>
      <c r="B52" s="27"/>
      <c r="C52" s="68"/>
      <c r="D52" s="68"/>
      <c r="E52" s="68"/>
      <c r="F52" s="68"/>
      <c r="G52" s="28"/>
      <c r="H52" s="69"/>
      <c r="I52" s="70"/>
      <c r="J52" s="68"/>
      <c r="K52" s="68"/>
      <c r="L52" s="68"/>
      <c r="M52" s="68"/>
      <c r="N52" s="29"/>
    </row>
    <row r="53" spans="1:14" ht="21.95" customHeight="1" x14ac:dyDescent="0.25">
      <c r="A53" s="122" t="s">
        <v>25</v>
      </c>
      <c r="B53" s="13"/>
      <c r="C53" s="2"/>
      <c r="D53" s="71"/>
      <c r="E53" s="71"/>
      <c r="F53" s="71"/>
      <c r="G53" s="35"/>
      <c r="H53" s="35"/>
      <c r="I53" s="71"/>
      <c r="J53" s="71"/>
      <c r="K53" s="71"/>
      <c r="L53" s="71"/>
      <c r="M53" s="71"/>
      <c r="N53" s="41">
        <f t="shared" si="4"/>
        <v>0</v>
      </c>
    </row>
    <row r="54" spans="1:14" ht="21.95" customHeight="1" x14ac:dyDescent="0.25">
      <c r="A54" s="122" t="s">
        <v>26</v>
      </c>
      <c r="B54" s="2"/>
      <c r="C54" s="2"/>
      <c r="D54" s="71"/>
      <c r="E54" s="71"/>
      <c r="F54" s="71"/>
      <c r="G54" s="35"/>
      <c r="H54" s="35"/>
      <c r="I54" s="35"/>
      <c r="J54" s="35"/>
      <c r="K54" s="35"/>
      <c r="L54" s="35"/>
      <c r="M54" s="54"/>
      <c r="N54" s="41">
        <f t="shared" si="4"/>
        <v>0</v>
      </c>
    </row>
    <row r="55" spans="1:14" ht="21.95" customHeight="1" thickBot="1" x14ac:dyDescent="0.3">
      <c r="A55" s="117" t="s">
        <v>27</v>
      </c>
      <c r="B55" s="4"/>
      <c r="C55" s="12"/>
      <c r="D55" s="72"/>
      <c r="E55" s="72"/>
      <c r="F55" s="37"/>
      <c r="G55" s="37"/>
      <c r="H55" s="37"/>
      <c r="I55" s="37"/>
      <c r="J55" s="37"/>
      <c r="K55" s="37"/>
      <c r="L55" s="37"/>
      <c r="M55" s="37"/>
      <c r="N55" s="46">
        <f t="shared" si="4"/>
        <v>0</v>
      </c>
    </row>
    <row r="56" spans="1:14" ht="21.95" customHeight="1" thickBot="1" x14ac:dyDescent="0.3">
      <c r="A56" s="107" t="s">
        <v>28</v>
      </c>
      <c r="B56" s="43">
        <f t="shared" ref="B56:M56" si="7">SUM(B53:B55)</f>
        <v>0</v>
      </c>
      <c r="C56" s="43">
        <f t="shared" si="7"/>
        <v>0</v>
      </c>
      <c r="D56" s="43">
        <f t="shared" si="7"/>
        <v>0</v>
      </c>
      <c r="E56" s="43">
        <f t="shared" si="7"/>
        <v>0</v>
      </c>
      <c r="F56" s="43">
        <f t="shared" si="7"/>
        <v>0</v>
      </c>
      <c r="G56" s="43">
        <f t="shared" si="7"/>
        <v>0</v>
      </c>
      <c r="H56" s="43">
        <f t="shared" si="7"/>
        <v>0</v>
      </c>
      <c r="I56" s="43">
        <f t="shared" si="7"/>
        <v>0</v>
      </c>
      <c r="J56" s="43">
        <f t="shared" si="7"/>
        <v>0</v>
      </c>
      <c r="K56" s="43">
        <f t="shared" si="7"/>
        <v>0</v>
      </c>
      <c r="L56" s="43">
        <f t="shared" si="7"/>
        <v>0</v>
      </c>
      <c r="M56" s="43">
        <f t="shared" si="7"/>
        <v>0</v>
      </c>
      <c r="N56" s="73">
        <f t="shared" si="4"/>
        <v>0</v>
      </c>
    </row>
    <row r="57" spans="1:14" ht="21.95" customHeight="1" x14ac:dyDescent="0.25">
      <c r="A57" s="111" t="s">
        <v>29</v>
      </c>
      <c r="B57" s="7"/>
      <c r="C57" s="7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3"/>
    </row>
    <row r="58" spans="1:14" ht="21.95" customHeight="1" x14ac:dyDescent="0.25">
      <c r="A58" s="122" t="s">
        <v>30</v>
      </c>
      <c r="B58" s="13"/>
      <c r="C58" s="2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41">
        <f>SUM(B58:M58)</f>
        <v>0</v>
      </c>
    </row>
    <row r="59" spans="1:14" ht="21.95" customHeight="1" thickBot="1" x14ac:dyDescent="0.3">
      <c r="A59" s="122" t="s">
        <v>31</v>
      </c>
      <c r="B59" s="2"/>
      <c r="C59" s="11"/>
      <c r="D59" s="51"/>
      <c r="E59" s="51"/>
      <c r="F59" s="51"/>
      <c r="G59" s="51"/>
      <c r="H59" s="32"/>
      <c r="I59" s="32"/>
      <c r="J59" s="32"/>
      <c r="K59" s="51"/>
      <c r="L59" s="51"/>
      <c r="M59" s="36"/>
      <c r="N59" s="41">
        <f>SUM(B59:M59)</f>
        <v>0</v>
      </c>
    </row>
    <row r="60" spans="1:14" ht="21.95" customHeight="1" thickBot="1" x14ac:dyDescent="0.3">
      <c r="A60" s="107" t="s">
        <v>33</v>
      </c>
      <c r="B60" s="43">
        <f t="shared" ref="B60:M60" si="8">SUM(B57:B59)</f>
        <v>0</v>
      </c>
      <c r="C60" s="43">
        <f t="shared" si="8"/>
        <v>0</v>
      </c>
      <c r="D60" s="43">
        <f t="shared" si="8"/>
        <v>0</v>
      </c>
      <c r="E60" s="43">
        <f t="shared" si="8"/>
        <v>0</v>
      </c>
      <c r="F60" s="43">
        <f t="shared" si="8"/>
        <v>0</v>
      </c>
      <c r="G60" s="43">
        <f t="shared" si="8"/>
        <v>0</v>
      </c>
      <c r="H60" s="43">
        <f t="shared" si="8"/>
        <v>0</v>
      </c>
      <c r="I60" s="43">
        <f t="shared" si="8"/>
        <v>0</v>
      </c>
      <c r="J60" s="43">
        <f t="shared" si="8"/>
        <v>0</v>
      </c>
      <c r="K60" s="43">
        <f t="shared" si="8"/>
        <v>0</v>
      </c>
      <c r="L60" s="43">
        <f t="shared" si="8"/>
        <v>0</v>
      </c>
      <c r="M60" s="43">
        <f t="shared" si="8"/>
        <v>0</v>
      </c>
      <c r="N60" s="73">
        <f t="shared" si="4"/>
        <v>0</v>
      </c>
    </row>
    <row r="61" spans="1:14" ht="21.95" customHeight="1" x14ac:dyDescent="0.25">
      <c r="A61" s="123" t="s">
        <v>34</v>
      </c>
      <c r="B61" s="9"/>
      <c r="C61" s="8"/>
      <c r="D61" s="31"/>
      <c r="E61" s="31"/>
      <c r="F61" s="35"/>
      <c r="G61" s="31"/>
      <c r="H61" s="58"/>
      <c r="I61" s="57"/>
      <c r="J61" s="31"/>
      <c r="K61" s="57"/>
      <c r="L61" s="57"/>
      <c r="M61" s="60"/>
      <c r="N61" s="33">
        <f t="shared" si="4"/>
        <v>0</v>
      </c>
    </row>
    <row r="62" spans="1:14" ht="21.95" customHeight="1" x14ac:dyDescent="0.25">
      <c r="A62" s="122" t="s">
        <v>35</v>
      </c>
      <c r="B62" s="6"/>
      <c r="C62" s="2"/>
      <c r="D62" s="35"/>
      <c r="E62" s="35"/>
      <c r="F62" s="35"/>
      <c r="G62" s="35"/>
      <c r="H62" s="35"/>
      <c r="I62" s="35"/>
      <c r="J62" s="35"/>
      <c r="K62" s="35"/>
      <c r="L62" s="35"/>
      <c r="M62" s="54"/>
      <c r="N62" s="41">
        <f t="shared" si="4"/>
        <v>0</v>
      </c>
    </row>
    <row r="63" spans="1:14" ht="21.95" customHeight="1" x14ac:dyDescent="0.25">
      <c r="A63" s="122" t="s">
        <v>36</v>
      </c>
      <c r="B63" s="6"/>
      <c r="C63" s="2"/>
      <c r="D63" s="35"/>
      <c r="E63" s="35"/>
      <c r="F63" s="35"/>
      <c r="G63" s="35"/>
      <c r="H63" s="35"/>
      <c r="I63" s="35"/>
      <c r="J63" s="35"/>
      <c r="K63" s="35"/>
      <c r="L63" s="35"/>
      <c r="M63" s="54"/>
      <c r="N63" s="41">
        <f t="shared" si="4"/>
        <v>0</v>
      </c>
    </row>
    <row r="64" spans="1:14" ht="21.95" customHeight="1" x14ac:dyDescent="0.25">
      <c r="A64" s="122" t="s">
        <v>37</v>
      </c>
      <c r="B64" s="3"/>
      <c r="C64" s="5"/>
      <c r="D64" s="32"/>
      <c r="E64" s="32"/>
      <c r="F64" s="32"/>
      <c r="G64" s="32"/>
      <c r="H64" s="38"/>
      <c r="I64" s="32"/>
      <c r="J64" s="32"/>
      <c r="K64" s="51"/>
      <c r="L64" s="51"/>
      <c r="M64" s="36"/>
      <c r="N64" s="41">
        <f t="shared" si="4"/>
        <v>0</v>
      </c>
    </row>
    <row r="65" spans="1:14" ht="21.95" customHeight="1" x14ac:dyDescent="0.25">
      <c r="A65" s="122" t="s">
        <v>38</v>
      </c>
      <c r="B65" s="2"/>
      <c r="C65" s="2"/>
      <c r="D65" s="2"/>
      <c r="E65" s="2"/>
      <c r="F65" s="35"/>
      <c r="G65" s="35"/>
      <c r="H65" s="35"/>
      <c r="I65" s="35"/>
      <c r="J65" s="35"/>
      <c r="K65" s="35"/>
      <c r="L65" s="35"/>
      <c r="M65" s="54"/>
      <c r="N65" s="41">
        <f t="shared" si="4"/>
        <v>0</v>
      </c>
    </row>
    <row r="66" spans="1:14" ht="21.95" customHeight="1" x14ac:dyDescent="0.25">
      <c r="A66" s="117" t="s">
        <v>60</v>
      </c>
      <c r="B66" s="10"/>
      <c r="C66" s="4"/>
      <c r="D66" s="37"/>
      <c r="E66" s="37"/>
      <c r="F66" s="37"/>
      <c r="G66" s="37"/>
      <c r="H66" s="37"/>
      <c r="I66" s="37"/>
      <c r="J66" s="37"/>
      <c r="K66" s="37"/>
      <c r="L66" s="37"/>
      <c r="M66" s="62"/>
      <c r="N66" s="41">
        <f t="shared" si="4"/>
        <v>0</v>
      </c>
    </row>
    <row r="67" spans="1:14" ht="21.95" customHeight="1" x14ac:dyDescent="0.25">
      <c r="A67" s="117" t="s">
        <v>39</v>
      </c>
      <c r="B67" s="4"/>
      <c r="C67" s="4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41">
        <f>SUM(B67:M67)</f>
        <v>0</v>
      </c>
    </row>
    <row r="68" spans="1:14" ht="21.95" customHeight="1" x14ac:dyDescent="0.25">
      <c r="A68" s="117" t="s">
        <v>40</v>
      </c>
      <c r="B68" s="4"/>
      <c r="C68" s="4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46">
        <f t="shared" si="4"/>
        <v>0</v>
      </c>
    </row>
    <row r="69" spans="1:14" ht="21.95" customHeight="1" x14ac:dyDescent="0.25">
      <c r="A69" s="122" t="s">
        <v>61</v>
      </c>
      <c r="B69" s="4"/>
      <c r="C69" s="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46">
        <f t="shared" si="4"/>
        <v>0</v>
      </c>
    </row>
    <row r="70" spans="1:14" ht="21.95" customHeight="1" thickBot="1" x14ac:dyDescent="0.3">
      <c r="A70" s="123" t="s">
        <v>62</v>
      </c>
      <c r="B70" s="2"/>
      <c r="C70" s="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46">
        <f t="shared" si="4"/>
        <v>0</v>
      </c>
    </row>
    <row r="71" spans="1:14" ht="21.95" customHeight="1" thickBot="1" x14ac:dyDescent="0.3">
      <c r="A71" s="107" t="s">
        <v>41</v>
      </c>
      <c r="B71" s="43">
        <f t="shared" ref="B71:N71" si="9">SUM(B61:B70)</f>
        <v>0</v>
      </c>
      <c r="C71" s="43">
        <f t="shared" si="9"/>
        <v>0</v>
      </c>
      <c r="D71" s="43">
        <f t="shared" si="9"/>
        <v>0</v>
      </c>
      <c r="E71" s="43">
        <f t="shared" si="9"/>
        <v>0</v>
      </c>
      <c r="F71" s="43">
        <f t="shared" si="9"/>
        <v>0</v>
      </c>
      <c r="G71" s="43">
        <f t="shared" si="9"/>
        <v>0</v>
      </c>
      <c r="H71" s="43">
        <f t="shared" si="9"/>
        <v>0</v>
      </c>
      <c r="I71" s="43">
        <f t="shared" si="9"/>
        <v>0</v>
      </c>
      <c r="J71" s="43">
        <f t="shared" si="9"/>
        <v>0</v>
      </c>
      <c r="K71" s="43">
        <f t="shared" si="9"/>
        <v>0</v>
      </c>
      <c r="L71" s="43">
        <f t="shared" si="9"/>
        <v>0</v>
      </c>
      <c r="M71" s="43">
        <f t="shared" si="9"/>
        <v>0</v>
      </c>
      <c r="N71" s="155">
        <f t="shared" si="9"/>
        <v>0</v>
      </c>
    </row>
    <row r="72" spans="1:14" ht="21.95" customHeight="1" thickBot="1" x14ac:dyDescent="0.3">
      <c r="A72" s="124" t="s">
        <v>42</v>
      </c>
      <c r="B72" s="74">
        <f t="shared" ref="B72:M72" si="10">B56+B60+B71</f>
        <v>0</v>
      </c>
      <c r="C72" s="74">
        <f t="shared" si="10"/>
        <v>0</v>
      </c>
      <c r="D72" s="74">
        <f t="shared" si="10"/>
        <v>0</v>
      </c>
      <c r="E72" s="74">
        <f t="shared" si="10"/>
        <v>0</v>
      </c>
      <c r="F72" s="74">
        <f t="shared" si="10"/>
        <v>0</v>
      </c>
      <c r="G72" s="74">
        <f t="shared" si="10"/>
        <v>0</v>
      </c>
      <c r="H72" s="74">
        <f t="shared" si="10"/>
        <v>0</v>
      </c>
      <c r="I72" s="74">
        <f t="shared" si="10"/>
        <v>0</v>
      </c>
      <c r="J72" s="74">
        <f t="shared" si="10"/>
        <v>0</v>
      </c>
      <c r="K72" s="74">
        <f t="shared" si="10"/>
        <v>0</v>
      </c>
      <c r="L72" s="74">
        <f t="shared" si="10"/>
        <v>0</v>
      </c>
      <c r="M72" s="74">
        <f t="shared" si="10"/>
        <v>0</v>
      </c>
      <c r="N72" s="75">
        <f t="shared" si="4"/>
        <v>0</v>
      </c>
    </row>
    <row r="73" spans="1:14" ht="21.95" customHeight="1" thickBot="1" x14ac:dyDescent="0.3">
      <c r="A73" s="149" t="s">
        <v>43</v>
      </c>
      <c r="B73" s="150">
        <f t="shared" ref="B73:M73" si="11">B49-B72</f>
        <v>0</v>
      </c>
      <c r="C73" s="150">
        <f t="shared" si="11"/>
        <v>0</v>
      </c>
      <c r="D73" s="150">
        <f t="shared" si="11"/>
        <v>0</v>
      </c>
      <c r="E73" s="150">
        <f t="shared" si="11"/>
        <v>0</v>
      </c>
      <c r="F73" s="150">
        <f t="shared" si="11"/>
        <v>0</v>
      </c>
      <c r="G73" s="150">
        <f t="shared" si="11"/>
        <v>0</v>
      </c>
      <c r="H73" s="150">
        <f>H49-H72</f>
        <v>0</v>
      </c>
      <c r="I73" s="150">
        <f t="shared" si="11"/>
        <v>0</v>
      </c>
      <c r="J73" s="150">
        <f t="shared" si="11"/>
        <v>0</v>
      </c>
      <c r="K73" s="150">
        <f t="shared" si="11"/>
        <v>0</v>
      </c>
      <c r="L73" s="150">
        <f t="shared" si="11"/>
        <v>0</v>
      </c>
      <c r="M73" s="150">
        <f t="shared" si="11"/>
        <v>0</v>
      </c>
      <c r="N73" s="151">
        <f>SUM(B73:M73)</f>
        <v>0</v>
      </c>
    </row>
    <row r="74" spans="1:14" ht="21.95" customHeight="1" x14ac:dyDescent="0.25">
      <c r="A74" s="125" t="s">
        <v>69</v>
      </c>
      <c r="B74" s="4"/>
      <c r="C74" s="4"/>
      <c r="D74" s="37"/>
      <c r="E74" s="37"/>
      <c r="F74" s="37"/>
      <c r="G74" s="37"/>
      <c r="H74" s="37"/>
      <c r="I74" s="37"/>
      <c r="J74" s="37"/>
      <c r="K74" s="37"/>
      <c r="L74" s="37"/>
      <c r="M74" s="62"/>
      <c r="N74" s="46">
        <f>SUM(B74:M74)</f>
        <v>0</v>
      </c>
    </row>
    <row r="75" spans="1:14" ht="21.95" customHeight="1" x14ac:dyDescent="0.25">
      <c r="A75" s="122" t="s">
        <v>87</v>
      </c>
      <c r="B75" s="2"/>
      <c r="C75" s="2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46">
        <f>SUM(B75:M75)</f>
        <v>0</v>
      </c>
    </row>
    <row r="76" spans="1:14" ht="21.95" customHeight="1" x14ac:dyDescent="0.25">
      <c r="A76" s="152" t="s">
        <v>44</v>
      </c>
      <c r="B76" s="153">
        <f t="shared" ref="B76:M76" si="12">B73-SUM(B74:B75)</f>
        <v>0</v>
      </c>
      <c r="C76" s="153">
        <f t="shared" si="12"/>
        <v>0</v>
      </c>
      <c r="D76" s="153">
        <f t="shared" si="12"/>
        <v>0</v>
      </c>
      <c r="E76" s="153">
        <f t="shared" si="12"/>
        <v>0</v>
      </c>
      <c r="F76" s="153">
        <f t="shared" si="12"/>
        <v>0</v>
      </c>
      <c r="G76" s="153">
        <f t="shared" si="12"/>
        <v>0</v>
      </c>
      <c r="H76" s="153">
        <f>H73-SUM(H74:H75)</f>
        <v>0</v>
      </c>
      <c r="I76" s="153">
        <f t="shared" si="12"/>
        <v>0</v>
      </c>
      <c r="J76" s="153">
        <f t="shared" si="12"/>
        <v>0</v>
      </c>
      <c r="K76" s="153">
        <f>K73-SUM(K74:K75)</f>
        <v>0</v>
      </c>
      <c r="L76" s="153">
        <f t="shared" si="12"/>
        <v>0</v>
      </c>
      <c r="M76" s="153">
        <f t="shared" si="12"/>
        <v>0</v>
      </c>
      <c r="N76" s="154">
        <f>SUM(B76:M76)</f>
        <v>0</v>
      </c>
    </row>
    <row r="77" spans="1:14" ht="21.95" customHeight="1" x14ac:dyDescent="0.25">
      <c r="A77" s="126" t="s">
        <v>45</v>
      </c>
      <c r="B77" s="51"/>
      <c r="C77" s="76"/>
      <c r="D77" s="76"/>
      <c r="E77" s="76"/>
      <c r="F77" s="76"/>
      <c r="G77" s="51"/>
      <c r="H77" s="77"/>
      <c r="I77" s="78"/>
      <c r="J77" s="76"/>
      <c r="K77" s="76"/>
      <c r="L77" s="76"/>
      <c r="M77" s="79"/>
      <c r="N77" s="41">
        <f>SUM(B77:M77)</f>
        <v>0</v>
      </c>
    </row>
    <row r="78" spans="1:14" ht="21.95" customHeight="1" thickBot="1" x14ac:dyDescent="0.3">
      <c r="A78" s="127" t="s">
        <v>46</v>
      </c>
      <c r="B78" s="80">
        <f>B76+B77</f>
        <v>0</v>
      </c>
      <c r="C78" s="80">
        <f>C76+C77</f>
        <v>0</v>
      </c>
      <c r="D78" s="80">
        <f>D76+D77</f>
        <v>0</v>
      </c>
      <c r="E78" s="80">
        <f>E76+E77</f>
        <v>0</v>
      </c>
      <c r="F78" s="80">
        <f t="shared" ref="F78:M78" si="13">F76+F77</f>
        <v>0</v>
      </c>
      <c r="G78" s="80">
        <f t="shared" si="13"/>
        <v>0</v>
      </c>
      <c r="H78" s="80">
        <f>H76+H77</f>
        <v>0</v>
      </c>
      <c r="I78" s="80">
        <f t="shared" si="13"/>
        <v>0</v>
      </c>
      <c r="J78" s="80">
        <f t="shared" si="13"/>
        <v>0</v>
      </c>
      <c r="K78" s="80">
        <f>K76+K77</f>
        <v>0</v>
      </c>
      <c r="L78" s="80">
        <f t="shared" si="13"/>
        <v>0</v>
      </c>
      <c r="M78" s="80">
        <f t="shared" si="13"/>
        <v>0</v>
      </c>
      <c r="N78" s="157">
        <f>N76+N77</f>
        <v>0</v>
      </c>
    </row>
    <row r="79" spans="1:14" s="50" customFormat="1" ht="21.95" customHeight="1" thickTop="1" x14ac:dyDescent="0.25">
      <c r="A79" s="128"/>
      <c r="B79" s="81"/>
      <c r="C79" s="81"/>
      <c r="D79" s="81"/>
      <c r="E79" s="81"/>
      <c r="F79" s="81"/>
      <c r="G79" s="81"/>
      <c r="H79" s="82"/>
      <c r="I79" s="83"/>
      <c r="J79" s="83"/>
      <c r="K79" s="81"/>
      <c r="L79" s="81"/>
      <c r="M79" s="81"/>
      <c r="N79" s="81"/>
    </row>
    <row r="80" spans="1:14" s="50" customFormat="1" ht="21.95" customHeight="1" x14ac:dyDescent="0.25">
      <c r="A80" s="146" t="s">
        <v>47</v>
      </c>
      <c r="B80" s="147" t="e">
        <f t="shared" ref="B80:M80" si="14">(B17+B31)/(B15+B28)</f>
        <v>#DIV/0!</v>
      </c>
      <c r="C80" s="147" t="e">
        <f t="shared" si="14"/>
        <v>#DIV/0!</v>
      </c>
      <c r="D80" s="147" t="e">
        <f t="shared" si="14"/>
        <v>#DIV/0!</v>
      </c>
      <c r="E80" s="147" t="e">
        <f t="shared" si="14"/>
        <v>#DIV/0!</v>
      </c>
      <c r="F80" s="147" t="e">
        <f t="shared" si="14"/>
        <v>#DIV/0!</v>
      </c>
      <c r="G80" s="147" t="e">
        <f t="shared" si="14"/>
        <v>#DIV/0!</v>
      </c>
      <c r="H80" s="147" t="e">
        <f t="shared" si="14"/>
        <v>#DIV/0!</v>
      </c>
      <c r="I80" s="147" t="e">
        <f t="shared" si="14"/>
        <v>#DIV/0!</v>
      </c>
      <c r="J80" s="147" t="e">
        <f t="shared" si="14"/>
        <v>#DIV/0!</v>
      </c>
      <c r="K80" s="147" t="e">
        <f t="shared" si="14"/>
        <v>#DIV/0!</v>
      </c>
      <c r="L80" s="147" t="e">
        <f t="shared" si="14"/>
        <v>#DIV/0!</v>
      </c>
      <c r="M80" s="147" t="e">
        <f t="shared" si="14"/>
        <v>#DIV/0!</v>
      </c>
    </row>
    <row r="81" spans="1:15" s="50" customFormat="1" ht="21.95" customHeight="1" x14ac:dyDescent="0.25">
      <c r="A81" s="146" t="s">
        <v>48</v>
      </c>
      <c r="B81" s="148" t="e">
        <f t="shared" ref="B81:M81" si="15">(B15-B17)/B5</f>
        <v>#DIV/0!</v>
      </c>
      <c r="C81" s="148" t="e">
        <f t="shared" si="15"/>
        <v>#DIV/0!</v>
      </c>
      <c r="D81" s="148" t="e">
        <f t="shared" si="15"/>
        <v>#DIV/0!</v>
      </c>
      <c r="E81" s="148" t="e">
        <f t="shared" si="15"/>
        <v>#DIV/0!</v>
      </c>
      <c r="F81" s="148" t="e">
        <f t="shared" si="15"/>
        <v>#DIV/0!</v>
      </c>
      <c r="G81" s="148" t="e">
        <f t="shared" si="15"/>
        <v>#DIV/0!</v>
      </c>
      <c r="H81" s="148" t="e">
        <f t="shared" si="15"/>
        <v>#DIV/0!</v>
      </c>
      <c r="I81" s="148" t="e">
        <f t="shared" si="15"/>
        <v>#DIV/0!</v>
      </c>
      <c r="J81" s="148" t="e">
        <f t="shared" si="15"/>
        <v>#DIV/0!</v>
      </c>
      <c r="K81" s="148" t="e">
        <f t="shared" si="15"/>
        <v>#DIV/0!</v>
      </c>
      <c r="L81" s="148" t="e">
        <f t="shared" si="15"/>
        <v>#DIV/0!</v>
      </c>
      <c r="M81" s="148" t="e">
        <f t="shared" si="15"/>
        <v>#DIV/0!</v>
      </c>
    </row>
    <row r="82" spans="1:15" ht="21.95" customHeight="1" x14ac:dyDescent="0.25">
      <c r="A82" s="130" t="s">
        <v>49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</row>
    <row r="83" spans="1:15" ht="21.95" customHeight="1" x14ac:dyDescent="0.25">
      <c r="A83" s="14" t="s">
        <v>86</v>
      </c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</row>
    <row r="84" spans="1:15" ht="21.95" customHeight="1" x14ac:dyDescent="0.25"/>
    <row r="87" spans="1:15" ht="20.25" hidden="1" x14ac:dyDescent="0.25">
      <c r="A87" s="131" t="s">
        <v>70</v>
      </c>
    </row>
    <row r="88" spans="1:15" hidden="1" x14ac:dyDescent="0.25"/>
    <row r="89" spans="1:15" s="50" customFormat="1" ht="20.100000000000001" hidden="1" customHeight="1" x14ac:dyDescent="0.25">
      <c r="A89" s="132" t="s">
        <v>63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56"/>
      <c r="O89" s="47"/>
    </row>
    <row r="90" spans="1:15" s="50" customFormat="1" ht="20.100000000000001" hidden="1" customHeight="1" x14ac:dyDescent="0.25">
      <c r="A90" s="122" t="s">
        <v>64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88"/>
      <c r="O90" s="47"/>
    </row>
    <row r="91" spans="1:15" s="50" customFormat="1" ht="20.100000000000001" hidden="1" customHeight="1" x14ac:dyDescent="0.25">
      <c r="A91" s="133" t="s">
        <v>65</v>
      </c>
      <c r="B91" s="35"/>
      <c r="C91" s="35"/>
      <c r="D91" s="35"/>
      <c r="E91" s="35"/>
      <c r="F91" s="35"/>
      <c r="G91" s="48"/>
      <c r="H91" s="48"/>
      <c r="I91" s="35"/>
      <c r="J91" s="35"/>
      <c r="K91" s="35"/>
      <c r="L91" s="35"/>
      <c r="M91" s="35"/>
      <c r="N91" s="88"/>
      <c r="O91" s="47"/>
    </row>
    <row r="92" spans="1:15" s="50" customFormat="1" ht="20.100000000000001" hidden="1" customHeight="1" x14ac:dyDescent="0.25">
      <c r="A92" s="122" t="s">
        <v>66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88"/>
      <c r="O92" s="47"/>
    </row>
    <row r="93" spans="1:15" s="50" customFormat="1" ht="20.100000000000001" hidden="1" customHeight="1" x14ac:dyDescent="0.25">
      <c r="A93" s="134" t="s">
        <v>67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88"/>
      <c r="O93" s="47"/>
    </row>
    <row r="94" spans="1:15" s="50" customFormat="1" ht="20.100000000000001" hidden="1" customHeight="1" x14ac:dyDescent="0.25">
      <c r="A94" s="135" t="s">
        <v>71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89"/>
      <c r="O94" s="47"/>
    </row>
    <row r="95" spans="1:15" s="50" customFormat="1" ht="21.95" hidden="1" customHeight="1" thickBot="1" x14ac:dyDescent="0.3">
      <c r="A95" s="11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44"/>
      <c r="O95" s="47"/>
    </row>
    <row r="96" spans="1:15" s="50" customFormat="1" ht="20.100000000000001" hidden="1" customHeight="1" thickBot="1" x14ac:dyDescent="0.3">
      <c r="A96" s="136" t="s">
        <v>68</v>
      </c>
      <c r="B96" s="90"/>
      <c r="C96" s="90"/>
      <c r="D96" s="90"/>
      <c r="E96" s="90">
        <f>E90-SUM(E92:E95)</f>
        <v>0</v>
      </c>
      <c r="F96" s="90">
        <f>F90-SUM(F92:F95)</f>
        <v>0</v>
      </c>
      <c r="G96" s="90">
        <f>G90-SUM(G92:G95)</f>
        <v>0</v>
      </c>
      <c r="H96" s="90">
        <f>H90-SUM(H92:H95)</f>
        <v>0</v>
      </c>
      <c r="I96" s="90">
        <f t="shared" ref="I96:N96" si="16">I90-SUM(I92:I94)</f>
        <v>0</v>
      </c>
      <c r="J96" s="90">
        <f t="shared" si="16"/>
        <v>0</v>
      </c>
      <c r="K96" s="90">
        <f t="shared" si="16"/>
        <v>0</v>
      </c>
      <c r="L96" s="90">
        <f t="shared" si="16"/>
        <v>0</v>
      </c>
      <c r="M96" s="90">
        <f t="shared" si="16"/>
        <v>0</v>
      </c>
      <c r="N96" s="91">
        <f t="shared" si="16"/>
        <v>0</v>
      </c>
      <c r="O96" s="47"/>
    </row>
    <row r="97" spans="1:15" s="50" customFormat="1" ht="10.7" hidden="1" customHeight="1" thickBot="1" x14ac:dyDescent="0.3">
      <c r="A97" s="13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34"/>
      <c r="O97" s="47"/>
    </row>
    <row r="98" spans="1:15" s="50" customFormat="1" ht="20.100000000000001" hidden="1" customHeight="1" x14ac:dyDescent="0.25">
      <c r="A98" s="138" t="s">
        <v>72</v>
      </c>
      <c r="B98" s="92"/>
      <c r="C98" s="92"/>
      <c r="D98" s="92"/>
      <c r="E98" s="92"/>
      <c r="F98" s="92" t="s">
        <v>73</v>
      </c>
      <c r="G98" s="92"/>
      <c r="H98" s="92"/>
      <c r="I98" s="92"/>
      <c r="J98" s="92"/>
      <c r="K98" s="92"/>
      <c r="L98" s="92"/>
      <c r="M98" s="92"/>
      <c r="N98" s="93"/>
    </row>
    <row r="99" spans="1:15" s="50" customFormat="1" ht="20.100000000000001" hidden="1" customHeight="1" x14ac:dyDescent="0.25">
      <c r="A99" s="139" t="s">
        <v>74</v>
      </c>
      <c r="B99" s="94"/>
      <c r="C99" s="94"/>
      <c r="D99" s="94"/>
      <c r="E99" s="94"/>
      <c r="F99" s="95"/>
      <c r="G99" s="94"/>
      <c r="H99" s="94"/>
      <c r="I99" s="96"/>
      <c r="J99" s="94"/>
      <c r="K99" s="94"/>
      <c r="L99" s="94"/>
      <c r="M99" s="94"/>
      <c r="N99" s="97"/>
    </row>
    <row r="100" spans="1:15" s="50" customFormat="1" ht="20.100000000000001" hidden="1" customHeight="1" x14ac:dyDescent="0.25">
      <c r="A100" s="140" t="s">
        <v>75</v>
      </c>
      <c r="B100" s="94"/>
      <c r="C100" s="94"/>
      <c r="D100" s="94"/>
      <c r="E100" s="94"/>
      <c r="F100" s="95"/>
      <c r="G100" s="94"/>
      <c r="H100" s="94"/>
      <c r="I100" s="96"/>
      <c r="J100" s="94"/>
      <c r="K100" s="94"/>
      <c r="L100" s="94"/>
      <c r="M100" s="94"/>
      <c r="N100" s="97"/>
    </row>
    <row r="101" spans="1:15" s="50" customFormat="1" ht="20.100000000000001" hidden="1" customHeight="1" x14ac:dyDescent="0.25">
      <c r="A101" s="139" t="s">
        <v>76</v>
      </c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7"/>
    </row>
    <row r="102" spans="1:15" s="50" customFormat="1" ht="20.100000000000001" hidden="1" customHeight="1" x14ac:dyDescent="0.25">
      <c r="A102" s="139" t="s">
        <v>77</v>
      </c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7"/>
    </row>
    <row r="103" spans="1:15" s="50" customFormat="1" ht="20.100000000000001" hidden="1" customHeight="1" x14ac:dyDescent="0.25">
      <c r="A103" s="139" t="s">
        <v>78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7"/>
    </row>
    <row r="104" spans="1:15" s="50" customFormat="1" ht="20.100000000000001" hidden="1" customHeight="1" x14ac:dyDescent="0.25">
      <c r="A104" s="139" t="s">
        <v>79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7"/>
    </row>
    <row r="105" spans="1:15" s="50" customFormat="1" ht="20.100000000000001" hidden="1" customHeight="1" thickBot="1" x14ac:dyDescent="0.3">
      <c r="A105" s="141" t="s">
        <v>80</v>
      </c>
      <c r="B105" s="98"/>
      <c r="C105" s="98"/>
      <c r="D105" s="98"/>
      <c r="E105" s="99"/>
      <c r="F105" s="98"/>
      <c r="G105" s="98"/>
      <c r="H105" s="98"/>
      <c r="I105" s="98"/>
      <c r="J105" s="98"/>
      <c r="K105" s="98"/>
      <c r="L105" s="98"/>
      <c r="M105" s="98"/>
      <c r="N105" s="100"/>
    </row>
    <row r="106" spans="1:15" s="50" customFormat="1" ht="20.100000000000001" hidden="1" customHeight="1" thickBot="1" x14ac:dyDescent="0.3">
      <c r="A106" s="142" t="s">
        <v>81</v>
      </c>
      <c r="B106" s="101"/>
      <c r="C106" s="101"/>
      <c r="D106" s="101"/>
      <c r="E106" s="101">
        <f>SUM(E99:E105)</f>
        <v>0</v>
      </c>
      <c r="F106" s="101">
        <f>SUM(F99:F105)</f>
        <v>0</v>
      </c>
      <c r="G106" s="101">
        <f>SUM(G99:G105)</f>
        <v>0</v>
      </c>
      <c r="H106" s="101">
        <f t="shared" ref="H106:N106" si="17">SUM(H99:H105)</f>
        <v>0</v>
      </c>
      <c r="I106" s="101">
        <f t="shared" si="17"/>
        <v>0</v>
      </c>
      <c r="J106" s="101">
        <f t="shared" si="17"/>
        <v>0</v>
      </c>
      <c r="K106" s="101">
        <f t="shared" si="17"/>
        <v>0</v>
      </c>
      <c r="L106" s="101">
        <f t="shared" si="17"/>
        <v>0</v>
      </c>
      <c r="M106" s="101">
        <f t="shared" si="17"/>
        <v>0</v>
      </c>
      <c r="N106" s="101">
        <f t="shared" si="17"/>
        <v>0</v>
      </c>
    </row>
    <row r="107" spans="1:15" s="50" customFormat="1" ht="20.100000000000001" hidden="1" customHeight="1" x14ac:dyDescent="0.25">
      <c r="A107" s="143"/>
      <c r="B107" s="47"/>
      <c r="C107" s="47"/>
      <c r="D107" s="47"/>
      <c r="E107" s="102"/>
      <c r="F107" s="47"/>
      <c r="G107" s="47"/>
      <c r="H107" s="47"/>
      <c r="I107" s="47"/>
      <c r="J107" s="47"/>
      <c r="K107" s="47"/>
      <c r="L107" s="47"/>
      <c r="M107" s="47"/>
      <c r="N107" s="47"/>
    </row>
    <row r="108" spans="1:15" ht="20.100000000000001" hidden="1" customHeight="1" thickBot="1" x14ac:dyDescent="0.3">
      <c r="E108" s="84"/>
      <c r="F108" s="84"/>
    </row>
    <row r="109" spans="1:15" s="50" customFormat="1" ht="20.100000000000001" hidden="1" customHeight="1" thickBot="1" x14ac:dyDescent="0.3">
      <c r="A109" s="144" t="s">
        <v>70</v>
      </c>
      <c r="B109" s="103"/>
      <c r="C109" s="103"/>
      <c r="D109" s="103"/>
      <c r="E109" s="103">
        <f>E96-E106</f>
        <v>0</v>
      </c>
      <c r="F109" s="103">
        <f>F96-F106</f>
        <v>0</v>
      </c>
      <c r="G109" s="103">
        <f>G96-G106</f>
        <v>0</v>
      </c>
      <c r="H109" s="103">
        <f t="shared" ref="H109:N109" si="18">H96-H106</f>
        <v>0</v>
      </c>
      <c r="I109" s="103">
        <f t="shared" si="18"/>
        <v>0</v>
      </c>
      <c r="J109" s="103">
        <f t="shared" si="18"/>
        <v>0</v>
      </c>
      <c r="K109" s="103">
        <f t="shared" si="18"/>
        <v>0</v>
      </c>
      <c r="L109" s="103">
        <f t="shared" si="18"/>
        <v>0</v>
      </c>
      <c r="M109" s="103">
        <f t="shared" si="18"/>
        <v>0</v>
      </c>
      <c r="N109" s="103">
        <f t="shared" si="18"/>
        <v>0</v>
      </c>
      <c r="O109" s="47"/>
    </row>
    <row r="110" spans="1:15" hidden="1" x14ac:dyDescent="0.25"/>
  </sheetData>
  <mergeCells count="1">
    <mergeCell ref="A1:M1"/>
  </mergeCells>
  <phoneticPr fontId="2" type="noConversion"/>
  <pageMargins left="0.12" right="0.12" top="0.12" bottom="0.12" header="0.3" footer="0.3"/>
  <pageSetup paperSize="9" scale="47" fitToWidth="0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年度規劃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杏德生技</dc:creator>
  <cp:lastModifiedBy>Windows 使用者</cp:lastModifiedBy>
  <cp:lastPrinted>2017-03-28T06:07:33Z</cp:lastPrinted>
  <dcterms:created xsi:type="dcterms:W3CDTF">2015-10-02T08:52:21Z</dcterms:created>
  <dcterms:modified xsi:type="dcterms:W3CDTF">2019-12-13T01:34:19Z</dcterms:modified>
</cp:coreProperties>
</file>