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louisefallon/Documents/Analytics in Business/Homework/Group Project/Git/Analytics_In_Business/"/>
    </mc:Choice>
  </mc:AlternateContent>
  <bookViews>
    <workbookView xWindow="0" yWindow="540" windowWidth="25600" windowHeight="13460"/>
  </bookViews>
  <sheets>
    <sheet name="Optimisation Model" sheetId="1" r:id="rId1"/>
  </sheets>
  <definedNames>
    <definedName name="solver_adj" localSheetId="0" hidden="1">'Optimisation Model'!$N$2:$P$61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'Optimisation Model'!$N$2:$P$61</definedName>
    <definedName name="solver_lhs10" localSheetId="0" hidden="1">'Optimisation Model'!$Z$18</definedName>
    <definedName name="solver_lhs11" localSheetId="0" hidden="1">'Optimisation Model'!$Z$19</definedName>
    <definedName name="solver_lhs12" localSheetId="0" hidden="1">'Optimisation Model'!$Z$20</definedName>
    <definedName name="solver_lhs13" localSheetId="0" hidden="1">'Optimisation Model'!$Z$21</definedName>
    <definedName name="solver_lhs14" localSheetId="0" hidden="1">'Optimisation Model'!$Z$22</definedName>
    <definedName name="solver_lhs15" localSheetId="0" hidden="1">'Optimisation Model'!$Z$23</definedName>
    <definedName name="solver_lhs16" localSheetId="0" hidden="1">'Optimisation Model'!$Z$24</definedName>
    <definedName name="solver_lhs17" localSheetId="0" hidden="1">'Optimisation Model'!$Z$25</definedName>
    <definedName name="solver_lhs18" localSheetId="0" hidden="1">'Optimisation Model'!$Z$26</definedName>
    <definedName name="solver_lhs19" localSheetId="0" hidden="1">'Optimisation Model'!$Z$27</definedName>
    <definedName name="solver_lhs2" localSheetId="0" hidden="1">'Optimisation Model'!$Z$10</definedName>
    <definedName name="solver_lhs20" localSheetId="0" hidden="1">'Optimisation Model'!$Z$28</definedName>
    <definedName name="solver_lhs21" localSheetId="0" hidden="1">'Optimisation Model'!$Z$29</definedName>
    <definedName name="solver_lhs22" localSheetId="0" hidden="1">'Optimisation Model'!$Z$30</definedName>
    <definedName name="solver_lhs23" localSheetId="0" hidden="1">'Optimisation Model'!$Z$31</definedName>
    <definedName name="solver_lhs24" localSheetId="0" hidden="1">'Optimisation Model'!$Z$32</definedName>
    <definedName name="solver_lhs25" localSheetId="0" hidden="1">'Optimisation Model'!$Z$33</definedName>
    <definedName name="solver_lhs26" localSheetId="0" hidden="1">'Optimisation Model'!$Z$34</definedName>
    <definedName name="solver_lhs27" localSheetId="0" hidden="1">'Optimisation Model'!$Z$35</definedName>
    <definedName name="solver_lhs28" localSheetId="0" hidden="1">'Optimisation Model'!$Z$36</definedName>
    <definedName name="solver_lhs29" localSheetId="0" hidden="1">'Optimisation Model'!$Z$37</definedName>
    <definedName name="solver_lhs3" localSheetId="0" hidden="1">'Optimisation Model'!$Z$11</definedName>
    <definedName name="solver_lhs30" localSheetId="0" hidden="1">'Optimisation Model'!$Z$38</definedName>
    <definedName name="solver_lhs31" localSheetId="0" hidden="1">'Optimisation Model'!$Z$39</definedName>
    <definedName name="solver_lhs32" localSheetId="0" hidden="1">'Optimisation Model'!$Z$40</definedName>
    <definedName name="solver_lhs33" localSheetId="0" hidden="1">'Optimisation Model'!$Z$41</definedName>
    <definedName name="solver_lhs34" localSheetId="0" hidden="1">'Optimisation Model'!$Z$42</definedName>
    <definedName name="solver_lhs35" localSheetId="0" hidden="1">'Optimisation Model'!$Z$43</definedName>
    <definedName name="solver_lhs36" localSheetId="0" hidden="1">'Optimisation Model'!$Z$44</definedName>
    <definedName name="solver_lhs37" localSheetId="0" hidden="1">'Optimisation Model'!$Z$45</definedName>
    <definedName name="solver_lhs38" localSheetId="0" hidden="1">'Optimisation Model'!$Z$46</definedName>
    <definedName name="solver_lhs39" localSheetId="0" hidden="1">'Optimisation Model'!$Z$47</definedName>
    <definedName name="solver_lhs4" localSheetId="0" hidden="1">'Optimisation Model'!$Z$12</definedName>
    <definedName name="solver_lhs40" localSheetId="0" hidden="1">'Optimisation Model'!$Z$48</definedName>
    <definedName name="solver_lhs41" localSheetId="0" hidden="1">'Optimisation Model'!$Z$49</definedName>
    <definedName name="solver_lhs42" localSheetId="0" hidden="1">'Optimisation Model'!$Z$50</definedName>
    <definedName name="solver_lhs43" localSheetId="0" hidden="1">'Optimisation Model'!$Z$51</definedName>
    <definedName name="solver_lhs44" localSheetId="0" hidden="1">'Optimisation Model'!$Z$52</definedName>
    <definedName name="solver_lhs45" localSheetId="0" hidden="1">'Optimisation Model'!$Z$53</definedName>
    <definedName name="solver_lhs46" localSheetId="0" hidden="1">'Optimisation Model'!$Z$54</definedName>
    <definedName name="solver_lhs47" localSheetId="0" hidden="1">'Optimisation Model'!$Z$55</definedName>
    <definedName name="solver_lhs48" localSheetId="0" hidden="1">'Optimisation Model'!$Z$56</definedName>
    <definedName name="solver_lhs49" localSheetId="0" hidden="1">'Optimisation Model'!$Z$57</definedName>
    <definedName name="solver_lhs5" localSheetId="0" hidden="1">'Optimisation Model'!$Z$13</definedName>
    <definedName name="solver_lhs50" localSheetId="0" hidden="1">'Optimisation Model'!$Z$58</definedName>
    <definedName name="solver_lhs51" localSheetId="0" hidden="1">'Optimisation Model'!$Z$59</definedName>
    <definedName name="solver_lhs52" localSheetId="0" hidden="1">'Optimisation Model'!$Z$60</definedName>
    <definedName name="solver_lhs53" localSheetId="0" hidden="1">'Optimisation Model'!$Z$61</definedName>
    <definedName name="solver_lhs54" localSheetId="0" hidden="1">'Optimisation Model'!$Z$62</definedName>
    <definedName name="solver_lhs55" localSheetId="0" hidden="1">'Optimisation Model'!$Z$63</definedName>
    <definedName name="solver_lhs56" localSheetId="0" hidden="1">'Optimisation Model'!$Z$64</definedName>
    <definedName name="solver_lhs57" localSheetId="0" hidden="1">'Optimisation Model'!$Z$65</definedName>
    <definedName name="solver_lhs58" localSheetId="0" hidden="1">'Optimisation Model'!$Z$66</definedName>
    <definedName name="solver_lhs59" localSheetId="0" hidden="1">'Optimisation Model'!$Z$67</definedName>
    <definedName name="solver_lhs6" localSheetId="0" hidden="1">'Optimisation Model'!$Z$14</definedName>
    <definedName name="solver_lhs60" localSheetId="0" hidden="1">'Optimisation Model'!$Z$68</definedName>
    <definedName name="solver_lhs61" localSheetId="0" hidden="1">'Optimisation Model'!$Z$69</definedName>
    <definedName name="solver_lhs62" localSheetId="0" hidden="1">'Optimisation Model'!$Z$7</definedName>
    <definedName name="solver_lhs63" localSheetId="0" hidden="1">'Optimisation Model'!$Z$70</definedName>
    <definedName name="solver_lhs64" localSheetId="0" hidden="1">'Optimisation Model'!$Z$71</definedName>
    <definedName name="solver_lhs65" localSheetId="0" hidden="1">'Optimisation Model'!$Z$72</definedName>
    <definedName name="solver_lhs66" localSheetId="0" hidden="1">'Optimisation Model'!$Z$73</definedName>
    <definedName name="solver_lhs67" localSheetId="0" hidden="1">'Optimisation Model'!$Z$74</definedName>
    <definedName name="solver_lhs68" localSheetId="0" hidden="1">'Optimisation Model'!$Z$75</definedName>
    <definedName name="solver_lhs69" localSheetId="0" hidden="1">'Optimisation Model'!$Z$8</definedName>
    <definedName name="solver_lhs7" localSheetId="0" hidden="1">'Optimisation Model'!$Z$15</definedName>
    <definedName name="solver_lhs70" localSheetId="0" hidden="1">'Optimisation Model'!$Z$9</definedName>
    <definedName name="solver_lhs8" localSheetId="0" hidden="1">'Optimisation Model'!$Z$16</definedName>
    <definedName name="solver_lhs9" localSheetId="0" hidden="1">'Optimisation Model'!$Z$17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70</definedName>
    <definedName name="solver_opt" localSheetId="0" hidden="1">'Optimisation Model'!$Z$3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1</definedName>
    <definedName name="solver_rel19" localSheetId="0" hidden="1">1</definedName>
    <definedName name="solver_rel2" localSheetId="0" hidden="1">2</definedName>
    <definedName name="solver_rel20" localSheetId="0" hidden="1">1</definedName>
    <definedName name="solver_rel21" localSheetId="0" hidden="1">1</definedName>
    <definedName name="solver_rel22" localSheetId="0" hidden="1">1</definedName>
    <definedName name="solver_rel23" localSheetId="0" hidden="1">1</definedName>
    <definedName name="solver_rel24" localSheetId="0" hidden="1">1</definedName>
    <definedName name="solver_rel25" localSheetId="0" hidden="1">1</definedName>
    <definedName name="solver_rel26" localSheetId="0" hidden="1">1</definedName>
    <definedName name="solver_rel27" localSheetId="0" hidden="1">1</definedName>
    <definedName name="solver_rel28" localSheetId="0" hidden="1">1</definedName>
    <definedName name="solver_rel29" localSheetId="0" hidden="1">1</definedName>
    <definedName name="solver_rel3" localSheetId="0" hidden="1">2</definedName>
    <definedName name="solver_rel30" localSheetId="0" hidden="1">1</definedName>
    <definedName name="solver_rel31" localSheetId="0" hidden="1">1</definedName>
    <definedName name="solver_rel32" localSheetId="0" hidden="1">1</definedName>
    <definedName name="solver_rel33" localSheetId="0" hidden="1">1</definedName>
    <definedName name="solver_rel34" localSheetId="0" hidden="1">1</definedName>
    <definedName name="solver_rel35" localSheetId="0" hidden="1">1</definedName>
    <definedName name="solver_rel36" localSheetId="0" hidden="1">1</definedName>
    <definedName name="solver_rel37" localSheetId="0" hidden="1">1</definedName>
    <definedName name="solver_rel38" localSheetId="0" hidden="1">1</definedName>
    <definedName name="solver_rel39" localSheetId="0" hidden="1">1</definedName>
    <definedName name="solver_rel4" localSheetId="0" hidden="1">2</definedName>
    <definedName name="solver_rel40" localSheetId="0" hidden="1">1</definedName>
    <definedName name="solver_rel41" localSheetId="0" hidden="1">1</definedName>
    <definedName name="solver_rel42" localSheetId="0" hidden="1">1</definedName>
    <definedName name="solver_rel43" localSheetId="0" hidden="1">1</definedName>
    <definedName name="solver_rel44" localSheetId="0" hidden="1">1</definedName>
    <definedName name="solver_rel45" localSheetId="0" hidden="1">1</definedName>
    <definedName name="solver_rel46" localSheetId="0" hidden="1">1</definedName>
    <definedName name="solver_rel47" localSheetId="0" hidden="1">1</definedName>
    <definedName name="solver_rel48" localSheetId="0" hidden="1">1</definedName>
    <definedName name="solver_rel49" localSheetId="0" hidden="1">1</definedName>
    <definedName name="solver_rel5" localSheetId="0" hidden="1">1</definedName>
    <definedName name="solver_rel50" localSheetId="0" hidden="1">1</definedName>
    <definedName name="solver_rel51" localSheetId="0" hidden="1">1</definedName>
    <definedName name="solver_rel52" localSheetId="0" hidden="1">1</definedName>
    <definedName name="solver_rel53" localSheetId="0" hidden="1">1</definedName>
    <definedName name="solver_rel54" localSheetId="0" hidden="1">1</definedName>
    <definedName name="solver_rel55" localSheetId="0" hidden="1">1</definedName>
    <definedName name="solver_rel56" localSheetId="0" hidden="1">1</definedName>
    <definedName name="solver_rel57" localSheetId="0" hidden="1">1</definedName>
    <definedName name="solver_rel58" localSheetId="0" hidden="1">1</definedName>
    <definedName name="solver_rel59" localSheetId="0" hidden="1">1</definedName>
    <definedName name="solver_rel6" localSheetId="0" hidden="1">1</definedName>
    <definedName name="solver_rel60" localSheetId="0" hidden="1">1</definedName>
    <definedName name="solver_rel61" localSheetId="0" hidden="1">1</definedName>
    <definedName name="solver_rel62" localSheetId="0" hidden="1">2</definedName>
    <definedName name="solver_rel63" localSheetId="0" hidden="1">1</definedName>
    <definedName name="solver_rel64" localSheetId="0" hidden="1">1</definedName>
    <definedName name="solver_rel65" localSheetId="0" hidden="1">1</definedName>
    <definedName name="solver_rel66" localSheetId="0" hidden="1">1</definedName>
    <definedName name="solver_rel67" localSheetId="0" hidden="1">1</definedName>
    <definedName name="solver_rel68" localSheetId="0" hidden="1">1</definedName>
    <definedName name="solver_rel69" localSheetId="0" hidden="1">2</definedName>
    <definedName name="solver_rel7" localSheetId="0" hidden="1">1</definedName>
    <definedName name="solver_rel70" localSheetId="0" hidden="1">2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'Optimisation Model'!$AA$18</definedName>
    <definedName name="solver_rhs11" localSheetId="0" hidden="1">'Optimisation Model'!$AA$19</definedName>
    <definedName name="solver_rhs12" localSheetId="0" hidden="1">'Optimisation Model'!$AA$20</definedName>
    <definedName name="solver_rhs13" localSheetId="0" hidden="1">'Optimisation Model'!$AA$21</definedName>
    <definedName name="solver_rhs14" localSheetId="0" hidden="1">'Optimisation Model'!$AA$22</definedName>
    <definedName name="solver_rhs15" localSheetId="0" hidden="1">'Optimisation Model'!$AA$23</definedName>
    <definedName name="solver_rhs16" localSheetId="0" hidden="1">'Optimisation Model'!$AA$24</definedName>
    <definedName name="solver_rhs17" localSheetId="0" hidden="1">'Optimisation Model'!$AA$25</definedName>
    <definedName name="solver_rhs18" localSheetId="0" hidden="1">'Optimisation Model'!$AA$26</definedName>
    <definedName name="solver_rhs19" localSheetId="0" hidden="1">'Optimisation Model'!$AA$27</definedName>
    <definedName name="solver_rhs2" localSheetId="0" hidden="1">'Optimisation Model'!$AA$10</definedName>
    <definedName name="solver_rhs20" localSheetId="0" hidden="1">'Optimisation Model'!$AA$28</definedName>
    <definedName name="solver_rhs21" localSheetId="0" hidden="1">'Optimisation Model'!$AA$29</definedName>
    <definedName name="solver_rhs22" localSheetId="0" hidden="1">'Optimisation Model'!$AA$29</definedName>
    <definedName name="solver_rhs23" localSheetId="0" hidden="1">'Optimisation Model'!$AA$31</definedName>
    <definedName name="solver_rhs24" localSheetId="0" hidden="1">'Optimisation Model'!$AA$32</definedName>
    <definedName name="solver_rhs25" localSheetId="0" hidden="1">'Optimisation Model'!$AA$33</definedName>
    <definedName name="solver_rhs26" localSheetId="0" hidden="1">'Optimisation Model'!$AA$34</definedName>
    <definedName name="solver_rhs27" localSheetId="0" hidden="1">'Optimisation Model'!$AA$35</definedName>
    <definedName name="solver_rhs28" localSheetId="0" hidden="1">'Optimisation Model'!$AA$36</definedName>
    <definedName name="solver_rhs29" localSheetId="0" hidden="1">'Optimisation Model'!$AA$37</definedName>
    <definedName name="solver_rhs3" localSheetId="0" hidden="1">'Optimisation Model'!$AA$11</definedName>
    <definedName name="solver_rhs30" localSheetId="0" hidden="1">'Optimisation Model'!$AA$38</definedName>
    <definedName name="solver_rhs31" localSheetId="0" hidden="1">'Optimisation Model'!$AA$39</definedName>
    <definedName name="solver_rhs32" localSheetId="0" hidden="1">'Optimisation Model'!$AA$40</definedName>
    <definedName name="solver_rhs33" localSheetId="0" hidden="1">'Optimisation Model'!$AA$41</definedName>
    <definedName name="solver_rhs34" localSheetId="0" hidden="1">'Optimisation Model'!$AA$42</definedName>
    <definedName name="solver_rhs35" localSheetId="0" hidden="1">'Optimisation Model'!$AA$43</definedName>
    <definedName name="solver_rhs36" localSheetId="0" hidden="1">'Optimisation Model'!$AA$44</definedName>
    <definedName name="solver_rhs37" localSheetId="0" hidden="1">'Optimisation Model'!$AA$45</definedName>
    <definedName name="solver_rhs38" localSheetId="0" hidden="1">'Optimisation Model'!$AA$46</definedName>
    <definedName name="solver_rhs39" localSheetId="0" hidden="1">'Optimisation Model'!$AA$47</definedName>
    <definedName name="solver_rhs4" localSheetId="0" hidden="1">'Optimisation Model'!$AA$12</definedName>
    <definedName name="solver_rhs40" localSheetId="0" hidden="1">'Optimisation Model'!$AA$48</definedName>
    <definedName name="solver_rhs41" localSheetId="0" hidden="1">'Optimisation Model'!$AA$49</definedName>
    <definedName name="solver_rhs42" localSheetId="0" hidden="1">'Optimisation Model'!$AA$50</definedName>
    <definedName name="solver_rhs43" localSheetId="0" hidden="1">'Optimisation Model'!$AA$51</definedName>
    <definedName name="solver_rhs44" localSheetId="0" hidden="1">'Optimisation Model'!$AA$52</definedName>
    <definedName name="solver_rhs45" localSheetId="0" hidden="1">'Optimisation Model'!$AA$53</definedName>
    <definedName name="solver_rhs46" localSheetId="0" hidden="1">'Optimisation Model'!$AA$54</definedName>
    <definedName name="solver_rhs47" localSheetId="0" hidden="1">'Optimisation Model'!$AA$55</definedName>
    <definedName name="solver_rhs48" localSheetId="0" hidden="1">'Optimisation Model'!$AA$56</definedName>
    <definedName name="solver_rhs49" localSheetId="0" hidden="1">'Optimisation Model'!$AA$57</definedName>
    <definedName name="solver_rhs5" localSheetId="0" hidden="1">'Optimisation Model'!$AA$13</definedName>
    <definedName name="solver_rhs50" localSheetId="0" hidden="1">'Optimisation Model'!$AA$58</definedName>
    <definedName name="solver_rhs51" localSheetId="0" hidden="1">'Optimisation Model'!$AA$59</definedName>
    <definedName name="solver_rhs52" localSheetId="0" hidden="1">'Optimisation Model'!$AA$60</definedName>
    <definedName name="solver_rhs53" localSheetId="0" hidden="1">'Optimisation Model'!$AA$61</definedName>
    <definedName name="solver_rhs54" localSheetId="0" hidden="1">'Optimisation Model'!$AA$62</definedName>
    <definedName name="solver_rhs55" localSheetId="0" hidden="1">'Optimisation Model'!$AA$63</definedName>
    <definedName name="solver_rhs56" localSheetId="0" hidden="1">'Optimisation Model'!$AA$64</definedName>
    <definedName name="solver_rhs57" localSheetId="0" hidden="1">'Optimisation Model'!$AA$65</definedName>
    <definedName name="solver_rhs58" localSheetId="0" hidden="1">'Optimisation Model'!$AA$66</definedName>
    <definedName name="solver_rhs59" localSheetId="0" hidden="1">'Optimisation Model'!$AA$67</definedName>
    <definedName name="solver_rhs6" localSheetId="0" hidden="1">'Optimisation Model'!$AA$14</definedName>
    <definedName name="solver_rhs60" localSheetId="0" hidden="1">'Optimisation Model'!$AA$68</definedName>
    <definedName name="solver_rhs61" localSheetId="0" hidden="1">'Optimisation Model'!$AA$69</definedName>
    <definedName name="solver_rhs62" localSheetId="0" hidden="1">'Optimisation Model'!$AA$7</definedName>
    <definedName name="solver_rhs63" localSheetId="0" hidden="1">'Optimisation Model'!$AA$70</definedName>
    <definedName name="solver_rhs64" localSheetId="0" hidden="1">'Optimisation Model'!$AA$71</definedName>
    <definedName name="solver_rhs65" localSheetId="0" hidden="1">'Optimisation Model'!$AA$72</definedName>
    <definedName name="solver_rhs66" localSheetId="0" hidden="1">'Optimisation Model'!$AA$73</definedName>
    <definedName name="solver_rhs67" localSheetId="0" hidden="1">'Optimisation Model'!$AA$74</definedName>
    <definedName name="solver_rhs68" localSheetId="0" hidden="1">'Optimisation Model'!$AA$75</definedName>
    <definedName name="solver_rhs69" localSheetId="0" hidden="1">'Optimisation Model'!$AA$8</definedName>
    <definedName name="solver_rhs7" localSheetId="0" hidden="1">'Optimisation Model'!$AA$15</definedName>
    <definedName name="solver_rhs70" localSheetId="0" hidden="1">'Optimisation Model'!$AA$9</definedName>
    <definedName name="solver_rhs8" localSheetId="0" hidden="1">'Optimisation Model'!$AA$16</definedName>
    <definedName name="solver_rhs9" localSheetId="0" hidden="1">'Optimisation Model'!$AA$17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alcMode="manual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" i="1" l="1"/>
  <c r="Z8" i="1"/>
  <c r="Z7" i="1"/>
  <c r="Z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Z3" i="1"/>
  <c r="Z11" i="1"/>
  <c r="Z12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Z1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Z14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</calcChain>
</file>

<file path=xl/sharedStrings.xml><?xml version="1.0" encoding="utf-8"?>
<sst xmlns="http://schemas.openxmlformats.org/spreadsheetml/2006/main" count="224" uniqueCount="157">
  <si>
    <t>node</t>
  </si>
  <si>
    <t>frienddegree</t>
  </si>
  <si>
    <t>creativitydegree</t>
  </si>
  <si>
    <t>influencedegree</t>
  </si>
  <si>
    <t>implementationdegree</t>
  </si>
  <si>
    <t>cluster</t>
  </si>
  <si>
    <t>creativitymetric</t>
  </si>
  <si>
    <t>scaledcreativitymetric</t>
  </si>
  <si>
    <t>influencemetric</t>
  </si>
  <si>
    <t>scaledinfluencemetric</t>
  </si>
  <si>
    <t>implementationmetric</t>
  </si>
  <si>
    <t>scaledimplementationmetric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</si>
  <si>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</si>
  <si>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</si>
  <si>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</si>
  <si>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</si>
  <si>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</si>
  <si>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</si>
  <si>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</si>
  <si>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</si>
  <si>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</si>
  <si>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</si>
  <si>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</si>
  <si>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</si>
  <si>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</si>
  <si>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</si>
  <si>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</si>
  <si>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</si>
  <si>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</si>
  <si>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</si>
  <si>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</si>
  <si>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</si>
  <si>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</si>
  <si>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</si>
  <si>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</si>
  <si>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</si>
  <si>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</si>
  <si>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</si>
  <si>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</si>
  <si>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</si>
  <si>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</si>
  <si>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</si>
  <si>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</si>
  <si>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</si>
  <si>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</si>
  <si>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</si>
  <si>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</si>
  <si>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</si>
  <si>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</si>
  <si>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</si>
  <si>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</si>
  <si>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</si>
  <si>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</si>
  <si>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</si>
  <si>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</si>
  <si>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</si>
  <si>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</si>
  <si>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</si>
  <si>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</si>
  <si>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</si>
  <si>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</si>
  <si>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</si>
  <si>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</si>
  <si>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</si>
  <si>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</si>
  <si>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</si>
  <si>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</si>
  <si>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</si>
  <si>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</si>
  <si>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</si>
  <si>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</si>
  <si>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</si>
  <si>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Maximise</t>
  </si>
  <si>
    <t>Design binary</t>
  </si>
  <si>
    <t>Lobby binary</t>
  </si>
  <si>
    <t>Impl binary</t>
  </si>
  <si>
    <t>Design Score</t>
  </si>
  <si>
    <t>Lobby Score</t>
  </si>
  <si>
    <t>Impl Score</t>
  </si>
  <si>
    <t>Constraints</t>
  </si>
  <si>
    <t>Actual Value</t>
  </si>
  <si>
    <t>Limit</t>
  </si>
  <si>
    <t>Direction</t>
  </si>
  <si>
    <t>&lt;=</t>
  </si>
  <si>
    <t>Total Design</t>
  </si>
  <si>
    <t>Total Lobby</t>
  </si>
  <si>
    <t>Total Infl</t>
  </si>
  <si>
    <t>=</t>
  </si>
  <si>
    <t>Design Cost</t>
  </si>
  <si>
    <t>Lobby Cost</t>
  </si>
  <si>
    <t>Impl Cost</t>
  </si>
  <si>
    <t>Cost Design</t>
  </si>
  <si>
    <t>Cost Lobby</t>
  </si>
  <si>
    <t>Cost Infl</t>
  </si>
  <si>
    <t>One team - 1</t>
  </si>
  <si>
    <t>One team - 2</t>
  </si>
  <si>
    <t>One team - 3</t>
  </si>
  <si>
    <t>One team - 4</t>
  </si>
  <si>
    <t>One team - 5</t>
  </si>
  <si>
    <t>One team - 6</t>
  </si>
  <si>
    <t>One team - 7</t>
  </si>
  <si>
    <t>One team - 8</t>
  </si>
  <si>
    <t>One team - 9</t>
  </si>
  <si>
    <t>One team - 10</t>
  </si>
  <si>
    <t>One team - 11</t>
  </si>
  <si>
    <t>One team - 12</t>
  </si>
  <si>
    <t>One team - 13</t>
  </si>
  <si>
    <t>One team - 14</t>
  </si>
  <si>
    <t>One team - 15</t>
  </si>
  <si>
    <t>One team - 16</t>
  </si>
  <si>
    <t>One team - 17</t>
  </si>
  <si>
    <t>One team - 18</t>
  </si>
  <si>
    <t>One team - 19</t>
  </si>
  <si>
    <t>One team - 20</t>
  </si>
  <si>
    <t>One team - 21</t>
  </si>
  <si>
    <t>One team - 22</t>
  </si>
  <si>
    <t>One team - 23</t>
  </si>
  <si>
    <t>One team - 24</t>
  </si>
  <si>
    <t>One team - 25</t>
  </si>
  <si>
    <t>One team - 26</t>
  </si>
  <si>
    <t>One team - 27</t>
  </si>
  <si>
    <t>One team - 28</t>
  </si>
  <si>
    <t>One team - 29</t>
  </si>
  <si>
    <t>One team - 30</t>
  </si>
  <si>
    <t>One team - 31</t>
  </si>
  <si>
    <t>One team - 32</t>
  </si>
  <si>
    <t>One team - 33</t>
  </si>
  <si>
    <t>One team - 34</t>
  </si>
  <si>
    <t>One team - 35</t>
  </si>
  <si>
    <t>One team - 36</t>
  </si>
  <si>
    <t>One team - 37</t>
  </si>
  <si>
    <t>One team - 38</t>
  </si>
  <si>
    <t>One team - 39</t>
  </si>
  <si>
    <t>One team - 40</t>
  </si>
  <si>
    <t>One team - 41</t>
  </si>
  <si>
    <t>One team - 42</t>
  </si>
  <si>
    <t>One team - 43</t>
  </si>
  <si>
    <t>One team - 44</t>
  </si>
  <si>
    <t>One team - 45</t>
  </si>
  <si>
    <t>One team - 46</t>
  </si>
  <si>
    <t>One team - 47</t>
  </si>
  <si>
    <t>One team - 48</t>
  </si>
  <si>
    <t>One team - 49</t>
  </si>
  <si>
    <t>One team - 50</t>
  </si>
  <si>
    <t>One team - 51</t>
  </si>
  <si>
    <t>One team - 52</t>
  </si>
  <si>
    <t>One team - 53</t>
  </si>
  <si>
    <t>One team - 54</t>
  </si>
  <si>
    <t>One team - 55</t>
  </si>
  <si>
    <t>One team - 56</t>
  </si>
  <si>
    <t>One team - 57</t>
  </si>
  <si>
    <t>One team - 58</t>
  </si>
  <si>
    <t>One team - 59</t>
  </si>
  <si>
    <t>One team - 60</t>
  </si>
  <si>
    <t>Leader Design</t>
  </si>
  <si>
    <t>Leader Lobby</t>
  </si>
  <si>
    <t>Leader Infl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</si>
</sst>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9"/>
      <name val="Calibri"/>
      <scheme val="minor"/>
    </font>
    <font>
      <b/>
      <sz val="11"/>
      <color rgb="FF7030A0"/>
      <name val="Calibri"/>
      <scheme val="minor"/>
    </font>
    <font>
      <b/>
      <sz val="11"/>
      <color theme="4"/>
      <name val="Calibri"/>
      <scheme val="minor"/>
    </font>
    <font>
      <b/>
      <sz val="11"/>
      <color theme="5"/>
      <name val="Calibri"/>
      <scheme val="minor"/>
    </font>
    <font>
      <b/>
      <sz val="11"/>
      <color rgb="FFC00000"/>
      <name val="Calibri"/>
      <scheme val="minor"/>
    </font>
    <font>
      <b/>
      <sz val="11"/>
      <color indexed="8"/>
      <name val="Calibri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/>
    <xf numFmtId="0" fontId="2" fillId="3" borderId="0" xfId="0" applyFont="1" applyFill="1"/>
    <xf numFmtId="0" fontId="3" fillId="3" borderId="0" xfId="0" applyFont="1" applyFill="1"/>
    <xf numFmtId="0" fontId="4" fillId="0" borderId="0" xfId="0" applyFont="1"/>
    <xf numFmtId="0" fontId="5" fillId="0" borderId="0" xfId="0" applyFont="1"/>
    <xf numFmtId="0" fontId="0" fillId="4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6" fillId="0" borderId="0" xfId="0" applyFont="1"/>
    <xf numFmtId="0" fontId="7" fillId="0" borderId="0" xfId="0" applyFont="1"/>
    <xf numFmtId="0" fontId="1" fillId="4" borderId="1" xfId="0" applyFont="1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5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W12" sqref="W12"/>
    </sheetView>
  </sheetViews>
  <sheetFormatPr baseColWidth="10" defaultColWidth="8.83203125" defaultRowHeight="15" x14ac:dyDescent="0.2"/>
  <cols>
    <col min="2" max="2" width="5" bestFit="1" customWidth="1"/>
    <col min="3" max="3" width="11" bestFit="1" customWidth="1"/>
    <col min="4" max="4" width="13.5" bestFit="1" customWidth="1"/>
    <col min="5" max="5" width="13.33203125" bestFit="1" customWidth="1"/>
    <col min="6" max="6" width="18.6640625" bestFit="1" customWidth="1"/>
    <col min="7" max="7" width="6.1640625" bestFit="1" customWidth="1"/>
    <col min="8" max="8" width="13.1640625" bestFit="1" customWidth="1"/>
    <col min="13" max="13" width="10.33203125" customWidth="1"/>
    <col min="14" max="16" width="11.6640625" bestFit="1" customWidth="1"/>
    <col min="17" max="17" width="11.1640625" bestFit="1" customWidth="1"/>
    <col min="18" max="18" width="10.1640625" bestFit="1" customWidth="1"/>
    <col min="20" max="20" width="11.1640625" bestFit="1" customWidth="1"/>
    <col min="21" max="21" width="10.1640625" bestFit="1" customWidth="1"/>
    <col min="25" max="25" width="12.83203125" customWidth="1"/>
    <col min="26" max="26" width="12.1640625" bestFit="1" customWidth="1"/>
    <col min="27" max="27" width="4.83203125" bestFit="1" customWidth="1"/>
    <col min="28" max="28" width="8" bestFit="1" customWidth="1"/>
  </cols>
  <sheetData>
    <row r="1" spans="1:2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3" t="s">
        <v>73</v>
      </c>
      <c r="O1" s="3" t="s">
        <v>74</v>
      </c>
      <c r="P1" s="3" t="s">
        <v>75</v>
      </c>
      <c r="Q1" s="4" t="s">
        <v>76</v>
      </c>
      <c r="R1" s="4" t="s">
        <v>77</v>
      </c>
      <c r="S1" s="4" t="s">
        <v>78</v>
      </c>
      <c r="T1" s="8" t="s">
        <v>88</v>
      </c>
      <c r="U1" s="8" t="s">
        <v>89</v>
      </c>
      <c r="V1" s="8" t="s">
        <v>90</v>
      </c>
    </row>
    <row r="2" spans="1:28" x14ac:dyDescent="0.2">
      <c r="A2" t="s">
        <v>12</v>
      </c>
      <c r="B2">
        <v>1</v>
      </c>
      <c r="C2">
        <v>3</v>
      </c>
      <c r="D2">
        <v>3</v>
      </c>
      <c r="E2">
        <v>6</v>
      </c>
      <c r="F2">
        <v>6</v>
      </c>
      <c r="G2">
        <v>2</v>
      </c>
      <c r="H2">
        <v>0.22609901280573991</v>
      </c>
      <c r="I2">
        <v>1.3113742742732915</v>
      </c>
      <c r="J2">
        <v>0.36075588931486707</v>
      </c>
      <c r="K2">
        <v>2.092384158026229</v>
      </c>
      <c r="L2">
        <v>0.41776428620429445</v>
      </c>
      <c r="M2">
        <v>2.4230328599849078</v>
      </c>
      <c r="N2">
        <v>0</v>
      </c>
      <c r="O2">
        <v>1</v>
      </c>
      <c r="P2">
        <v>0</v>
      </c>
      <c r="Q2">
        <f>N2*H2</f>
        <v>0</v>
      </c>
      <c r="R2">
        <f>O2*J2</f>
        <v>0.36075588931486707</v>
      </c>
      <c r="S2">
        <f>L2*P2</f>
        <v>0</v>
      </c>
      <c r="T2">
        <f>N2*C2</f>
        <v>0</v>
      </c>
      <c r="U2">
        <f>O2*C2</f>
        <v>3</v>
      </c>
      <c r="V2">
        <f>P2*C2</f>
        <v>0</v>
      </c>
    </row>
    <row r="3" spans="1:28" x14ac:dyDescent="0.2">
      <c r="A3" t="s">
        <v>13</v>
      </c>
      <c r="B3">
        <v>2</v>
      </c>
      <c r="C3">
        <v>7</v>
      </c>
      <c r="D3">
        <v>3</v>
      </c>
      <c r="E3">
        <v>8</v>
      </c>
      <c r="F3">
        <v>10</v>
      </c>
      <c r="G3">
        <v>4</v>
      </c>
      <c r="H3">
        <v>0.29835173093283729</v>
      </c>
      <c r="I3">
        <v>0.6655538613117139</v>
      </c>
      <c r="J3">
        <v>0.37846944533056126</v>
      </c>
      <c r="K3">
        <v>0.84427799342971355</v>
      </c>
      <c r="L3">
        <v>0.40974657241980672</v>
      </c>
      <c r="M3">
        <v>0.91405004616726115</v>
      </c>
      <c r="N3">
        <v>0</v>
      </c>
      <c r="O3">
        <v>0</v>
      </c>
      <c r="P3">
        <v>0</v>
      </c>
      <c r="Q3">
        <f t="shared" ref="Q3:Q61" si="0">N3*H3</f>
        <v>0</v>
      </c>
      <c r="R3">
        <f t="shared" ref="R3:R61" si="1">O3*J3</f>
        <v>0</v>
      </c>
      <c r="S3">
        <f t="shared" ref="S3:S61" si="2">L3*P3</f>
        <v>0</v>
      </c>
      <c r="T3">
        <f t="shared" ref="T3:T61" si="3">N3*C3</f>
        <v>0</v>
      </c>
      <c r="U3">
        <f t="shared" ref="U3:U61" si="4">O3*C3</f>
        <v>0</v>
      </c>
      <c r="V3">
        <f t="shared" ref="V3:V61" si="5">P3*C3</f>
        <v>0</v>
      </c>
      <c r="Y3" s="9" t="s">
        <v>72</v>
      </c>
      <c r="Z3">
        <f>SUM('Optimisation Model'!Q2:Q61)+SUM('Optimisation Model'!R2:R61)+SUM('Optimisation Model'!S2:S61)</f>
        <v>8.6718981324924087</v>
      </c>
    </row>
    <row r="4" spans="1:28" x14ac:dyDescent="0.2">
      <c r="A4" t="s">
        <v>14</v>
      </c>
      <c r="B4">
        <v>3</v>
      </c>
      <c r="C4">
        <v>3</v>
      </c>
      <c r="D4">
        <v>2</v>
      </c>
      <c r="E4">
        <v>0</v>
      </c>
      <c r="F4">
        <v>0</v>
      </c>
      <c r="G4">
        <v>2</v>
      </c>
      <c r="H4">
        <v>0.23942435662558204</v>
      </c>
      <c r="I4">
        <v>1.3886612684283757</v>
      </c>
      <c r="J4">
        <v>0.28112493456712107</v>
      </c>
      <c r="K4">
        <v>1.630524620489302</v>
      </c>
      <c r="L4">
        <v>0.1026445770734719</v>
      </c>
      <c r="M4">
        <v>0.59533854702613698</v>
      </c>
      <c r="N4">
        <v>0</v>
      </c>
      <c r="O4">
        <v>0</v>
      </c>
      <c r="P4">
        <v>0</v>
      </c>
      <c r="Q4">
        <f t="shared" si="0"/>
        <v>0</v>
      </c>
      <c r="R4">
        <f t="shared" si="1"/>
        <v>0</v>
      </c>
      <c r="S4">
        <f t="shared" si="2"/>
        <v>0</v>
      </c>
      <c r="T4">
        <f t="shared" si="3"/>
        <v>0</v>
      </c>
      <c r="U4">
        <f t="shared" si="4"/>
        <v>0</v>
      </c>
      <c r="V4">
        <f t="shared" si="5"/>
        <v>0</v>
      </c>
    </row>
    <row r="5" spans="1:28" ht="16" x14ac:dyDescent="0.2">
      <c r="A5" t="s">
        <v>15</v>
      </c>
      <c r="B5">
        <v>4</v>
      </c>
      <c r="C5">
        <v>2</v>
      </c>
      <c r="D5">
        <v>1</v>
      </c>
      <c r="E5">
        <v>1</v>
      </c>
      <c r="F5">
        <v>1</v>
      </c>
      <c r="G5">
        <v>4</v>
      </c>
      <c r="H5">
        <v>2.3887242066333133E-2</v>
      </c>
      <c r="I5">
        <v>0.2309100066412203</v>
      </c>
      <c r="J5">
        <v>0.11148942145007246</v>
      </c>
      <c r="K5">
        <v>1.0777310740173671</v>
      </c>
      <c r="L5">
        <v>0.28797457780832636</v>
      </c>
      <c r="M5">
        <v>2.7837542521471548</v>
      </c>
      <c r="N5">
        <v>0</v>
      </c>
      <c r="O5">
        <v>0</v>
      </c>
      <c r="P5">
        <v>0</v>
      </c>
      <c r="Q5">
        <f t="shared" si="0"/>
        <v>0</v>
      </c>
      <c r="R5">
        <f t="shared" si="1"/>
        <v>0</v>
      </c>
      <c r="S5">
        <f t="shared" si="2"/>
        <v>0</v>
      </c>
      <c r="T5">
        <f t="shared" si="3"/>
        <v>0</v>
      </c>
      <c r="U5">
        <f t="shared" si="4"/>
        <v>0</v>
      </c>
      <c r="V5">
        <f t="shared" si="5"/>
        <v>0</v>
      </c>
      <c r="Z5" s="10" t="s">
        <v>79</v>
      </c>
      <c r="AA5" s="10"/>
      <c r="AB5" s="10"/>
    </row>
    <row r="6" spans="1:28" x14ac:dyDescent="0.2">
      <c r="A6" t="s">
        <v>16</v>
      </c>
      <c r="B6">
        <v>5</v>
      </c>
      <c r="C6">
        <v>5</v>
      </c>
      <c r="D6">
        <v>2</v>
      </c>
      <c r="E6">
        <v>4</v>
      </c>
      <c r="F6">
        <v>3</v>
      </c>
      <c r="G6">
        <v>4</v>
      </c>
      <c r="H6">
        <v>7.5877503025049725E-2</v>
      </c>
      <c r="I6">
        <v>0.24449417641404911</v>
      </c>
      <c r="J6">
        <v>0.13271127275159122</v>
      </c>
      <c r="K6">
        <v>0.42762521219957172</v>
      </c>
      <c r="L6">
        <v>0.33630352965110366</v>
      </c>
      <c r="M6">
        <v>1.0836447066535562</v>
      </c>
      <c r="N6">
        <v>0</v>
      </c>
      <c r="O6">
        <v>0</v>
      </c>
      <c r="P6">
        <v>0</v>
      </c>
      <c r="Q6">
        <f t="shared" si="0"/>
        <v>0</v>
      </c>
      <c r="R6">
        <f t="shared" si="1"/>
        <v>0</v>
      </c>
      <c r="S6">
        <f t="shared" si="2"/>
        <v>0</v>
      </c>
      <c r="T6">
        <f t="shared" si="3"/>
        <v>0</v>
      </c>
      <c r="U6">
        <f t="shared" si="4"/>
        <v>0</v>
      </c>
      <c r="V6">
        <f t="shared" si="5"/>
        <v>0</v>
      </c>
      <c r="Z6" s="5" t="s">
        <v>80</v>
      </c>
      <c r="AA6" s="5" t="s">
        <v>81</v>
      </c>
      <c r="AB6" s="5" t="s">
        <v>82</v>
      </c>
    </row>
    <row r="7" spans="1:28" x14ac:dyDescent="0.2">
      <c r="A7" t="s">
        <v>17</v>
      </c>
      <c r="B7">
        <v>6</v>
      </c>
      <c r="C7">
        <v>6</v>
      </c>
      <c r="D7">
        <v>7</v>
      </c>
      <c r="E7">
        <v>6</v>
      </c>
      <c r="F7">
        <v>9</v>
      </c>
      <c r="G7">
        <v>2</v>
      </c>
      <c r="H7">
        <v>0.26784246806685258</v>
      </c>
      <c r="I7">
        <v>0.70613014308533861</v>
      </c>
      <c r="J7">
        <v>0.2634582477955601</v>
      </c>
      <c r="K7">
        <v>0.69457174418829482</v>
      </c>
      <c r="L7">
        <v>0.51963686298443701</v>
      </c>
      <c r="M7">
        <v>1.3699517296862431</v>
      </c>
      <c r="N7">
        <v>0</v>
      </c>
      <c r="O7">
        <v>0</v>
      </c>
      <c r="P7">
        <v>0</v>
      </c>
      <c r="Q7">
        <f t="shared" si="0"/>
        <v>0</v>
      </c>
      <c r="R7">
        <f t="shared" si="1"/>
        <v>0</v>
      </c>
      <c r="S7">
        <f t="shared" si="2"/>
        <v>0</v>
      </c>
      <c r="T7">
        <f t="shared" si="3"/>
        <v>0</v>
      </c>
      <c r="U7">
        <f t="shared" si="4"/>
        <v>0</v>
      </c>
      <c r="V7">
        <f t="shared" si="5"/>
        <v>0</v>
      </c>
      <c r="Y7" s="6" t="s">
        <v>154</v>
      </c>
      <c r="Z7" s="7">
        <f>N31</f>
        <v>1</v>
      </c>
      <c r="AA7" s="7">
        <v>1</v>
      </c>
      <c r="AB7" s="7" t="s">
        <v>87</v>
      </c>
    </row>
    <row r="8" spans="1:28" x14ac:dyDescent="0.2">
      <c r="A8" t="s">
        <v>18</v>
      </c>
      <c r="B8">
        <v>7</v>
      </c>
      <c r="C8">
        <v>8</v>
      </c>
      <c r="D8">
        <v>17</v>
      </c>
      <c r="E8">
        <v>17</v>
      </c>
      <c r="F8">
        <v>13</v>
      </c>
      <c r="G8">
        <v>2</v>
      </c>
      <c r="H8">
        <v>0.73640167150744817</v>
      </c>
      <c r="I8">
        <v>1.423709898247733</v>
      </c>
      <c r="J8">
        <v>0.6374403110682233</v>
      </c>
      <c r="K8">
        <v>1.2323846013985649</v>
      </c>
      <c r="L8">
        <v>0.49099349519703506</v>
      </c>
      <c r="M8">
        <v>0.9492540907142677</v>
      </c>
      <c r="N8">
        <v>1</v>
      </c>
      <c r="O8">
        <v>0</v>
      </c>
      <c r="P8">
        <v>0</v>
      </c>
      <c r="Q8">
        <f t="shared" si="0"/>
        <v>0.73640167150744817</v>
      </c>
      <c r="R8">
        <f t="shared" si="1"/>
        <v>0</v>
      </c>
      <c r="S8">
        <f t="shared" si="2"/>
        <v>0</v>
      </c>
      <c r="T8">
        <f t="shared" si="3"/>
        <v>8</v>
      </c>
      <c r="U8">
        <f t="shared" si="4"/>
        <v>0</v>
      </c>
      <c r="V8">
        <f t="shared" si="5"/>
        <v>0</v>
      </c>
      <c r="Y8" s="6" t="s">
        <v>155</v>
      </c>
      <c r="Z8" s="7">
        <f>O34</f>
        <v>1</v>
      </c>
      <c r="AA8" s="7">
        <v>1</v>
      </c>
      <c r="AB8" s="7" t="s">
        <v>87</v>
      </c>
    </row>
    <row r="9" spans="1:28" x14ac:dyDescent="0.2">
      <c r="A9" t="s">
        <v>19</v>
      </c>
      <c r="B9">
        <v>8</v>
      </c>
      <c r="C9">
        <v>1</v>
      </c>
      <c r="D9">
        <v>3</v>
      </c>
      <c r="E9">
        <v>4</v>
      </c>
      <c r="F9">
        <v>4</v>
      </c>
      <c r="G9">
        <v>2</v>
      </c>
      <c r="H9">
        <v>0.11697041251945589</v>
      </c>
      <c r="I9">
        <v>3.3921419630642209</v>
      </c>
      <c r="J9">
        <v>0.13392737181224712</v>
      </c>
      <c r="K9">
        <v>3.8838937825551665</v>
      </c>
      <c r="L9">
        <v>0.3738595942706705</v>
      </c>
      <c r="M9">
        <v>10.841928233849444</v>
      </c>
      <c r="N9">
        <v>0</v>
      </c>
      <c r="O9">
        <v>0</v>
      </c>
      <c r="P9">
        <v>1</v>
      </c>
      <c r="Q9">
        <f t="shared" si="0"/>
        <v>0</v>
      </c>
      <c r="R9">
        <f t="shared" si="1"/>
        <v>0</v>
      </c>
      <c r="S9">
        <f t="shared" si="2"/>
        <v>0.3738595942706705</v>
      </c>
      <c r="T9">
        <f t="shared" si="3"/>
        <v>0</v>
      </c>
      <c r="U9">
        <f t="shared" si="4"/>
        <v>0</v>
      </c>
      <c r="V9">
        <f t="shared" si="5"/>
        <v>1</v>
      </c>
      <c r="Y9" s="6" t="s">
        <v>156</v>
      </c>
      <c r="Z9" s="7">
        <f>P20</f>
        <v>1</v>
      </c>
      <c r="AA9" s="7">
        <v>1</v>
      </c>
      <c r="AB9" s="7" t="s">
        <v>87</v>
      </c>
    </row>
    <row r="10" spans="1:28" x14ac:dyDescent="0.2">
      <c r="A10" t="s">
        <v>20</v>
      </c>
      <c r="B10">
        <v>9</v>
      </c>
      <c r="C10">
        <v>5</v>
      </c>
      <c r="D10">
        <v>3</v>
      </c>
      <c r="E10">
        <v>5</v>
      </c>
      <c r="F10">
        <v>4</v>
      </c>
      <c r="G10">
        <v>4</v>
      </c>
      <c r="H10">
        <v>0.16700081380083387</v>
      </c>
      <c r="I10">
        <v>0.53811373335824242</v>
      </c>
      <c r="J10">
        <v>0.14208720302925831</v>
      </c>
      <c r="K10">
        <v>0.45783654309427679</v>
      </c>
      <c r="L10">
        <v>0.36908979073806958</v>
      </c>
      <c r="M10">
        <v>1.1892893257115575</v>
      </c>
      <c r="N10">
        <v>0</v>
      </c>
      <c r="O10">
        <v>0</v>
      </c>
      <c r="P10">
        <v>0</v>
      </c>
      <c r="Q10">
        <f t="shared" si="0"/>
        <v>0</v>
      </c>
      <c r="R10">
        <f t="shared" si="1"/>
        <v>0</v>
      </c>
      <c r="S10">
        <f t="shared" si="2"/>
        <v>0</v>
      </c>
      <c r="T10">
        <f t="shared" si="3"/>
        <v>0</v>
      </c>
      <c r="U10">
        <f t="shared" si="4"/>
        <v>0</v>
      </c>
      <c r="V10">
        <f t="shared" si="5"/>
        <v>0</v>
      </c>
      <c r="Y10" s="6" t="s">
        <v>84</v>
      </c>
      <c r="Z10" s="7">
        <f>SUM('Optimisation Model'!N2:N61)</f>
        <v>5</v>
      </c>
      <c r="AA10" s="7">
        <v>5</v>
      </c>
      <c r="AB10" s="7" t="s">
        <v>87</v>
      </c>
    </row>
    <row r="11" spans="1:28" x14ac:dyDescent="0.2">
      <c r="A11" t="s">
        <v>21</v>
      </c>
      <c r="B11">
        <v>10</v>
      </c>
      <c r="C11">
        <v>4</v>
      </c>
      <c r="D11">
        <v>3</v>
      </c>
      <c r="E11">
        <v>4</v>
      </c>
      <c r="F11">
        <v>3</v>
      </c>
      <c r="G11">
        <v>2</v>
      </c>
      <c r="H11">
        <v>9.8718002114193237E-2</v>
      </c>
      <c r="I11">
        <v>0.40897458018737198</v>
      </c>
      <c r="J11">
        <v>0.18220905037653773</v>
      </c>
      <c r="K11">
        <v>0.7548660658456563</v>
      </c>
      <c r="L11">
        <v>0.33375040281599366</v>
      </c>
      <c r="M11">
        <v>1.3826802402376879</v>
      </c>
      <c r="N11">
        <v>0</v>
      </c>
      <c r="O11">
        <v>0</v>
      </c>
      <c r="P11">
        <v>0</v>
      </c>
      <c r="Q11">
        <f t="shared" si="0"/>
        <v>0</v>
      </c>
      <c r="R11">
        <f t="shared" si="1"/>
        <v>0</v>
      </c>
      <c r="S11">
        <f t="shared" si="2"/>
        <v>0</v>
      </c>
      <c r="T11">
        <f t="shared" si="3"/>
        <v>0</v>
      </c>
      <c r="U11">
        <f t="shared" si="4"/>
        <v>0</v>
      </c>
      <c r="V11">
        <f t="shared" si="5"/>
        <v>0</v>
      </c>
      <c r="Y11" s="6" t="s">
        <v>85</v>
      </c>
      <c r="Z11" s="7">
        <f>SUM('Optimisation Model'!O2:O61)</f>
        <v>5</v>
      </c>
      <c r="AA11" s="7">
        <v>5</v>
      </c>
      <c r="AB11" s="7" t="s">
        <v>87</v>
      </c>
    </row>
    <row r="12" spans="1:28" x14ac:dyDescent="0.2">
      <c r="A12" t="s">
        <v>22</v>
      </c>
      <c r="B12">
        <v>11</v>
      </c>
      <c r="C12">
        <v>4</v>
      </c>
      <c r="D12">
        <v>2</v>
      </c>
      <c r="E12">
        <v>4</v>
      </c>
      <c r="F12">
        <v>5</v>
      </c>
      <c r="G12">
        <v>4</v>
      </c>
      <c r="H12">
        <v>0.2129355029882041</v>
      </c>
      <c r="I12">
        <v>0.88216136952255986</v>
      </c>
      <c r="J12">
        <v>0.4235512700448556</v>
      </c>
      <c r="K12">
        <v>1.7547124044715445</v>
      </c>
      <c r="L12">
        <v>0.24964534629362517</v>
      </c>
      <c r="M12">
        <v>1.0342450060735899</v>
      </c>
      <c r="N12">
        <v>0</v>
      </c>
      <c r="O12">
        <v>1</v>
      </c>
      <c r="P12">
        <v>0</v>
      </c>
      <c r="Q12">
        <f t="shared" si="0"/>
        <v>0</v>
      </c>
      <c r="R12">
        <f t="shared" si="1"/>
        <v>0.4235512700448556</v>
      </c>
      <c r="S12">
        <f t="shared" si="2"/>
        <v>0</v>
      </c>
      <c r="T12">
        <f t="shared" si="3"/>
        <v>0</v>
      </c>
      <c r="U12">
        <f t="shared" si="4"/>
        <v>4</v>
      </c>
      <c r="V12">
        <f t="shared" si="5"/>
        <v>0</v>
      </c>
      <c r="Y12" s="6" t="s">
        <v>86</v>
      </c>
      <c r="Z12" s="7">
        <f>SUM('Optimisation Model'!P2:P61)</f>
        <v>5</v>
      </c>
      <c r="AA12" s="7">
        <v>5</v>
      </c>
      <c r="AB12" s="7" t="s">
        <v>87</v>
      </c>
    </row>
    <row r="13" spans="1:28" x14ac:dyDescent="0.2">
      <c r="A13" t="s">
        <v>23</v>
      </c>
      <c r="B13">
        <v>12</v>
      </c>
      <c r="C13">
        <v>7</v>
      </c>
      <c r="D13">
        <v>2</v>
      </c>
      <c r="E13">
        <v>2</v>
      </c>
      <c r="F13">
        <v>3</v>
      </c>
      <c r="G13">
        <v>3</v>
      </c>
      <c r="H13">
        <v>0.20774097321734944</v>
      </c>
      <c r="I13">
        <v>0.46342217102331795</v>
      </c>
      <c r="J13">
        <v>0.30252533510821067</v>
      </c>
      <c r="K13">
        <v>0.67486420908754685</v>
      </c>
      <c r="L13">
        <v>0.17335872868010735</v>
      </c>
      <c r="M13">
        <v>0.38672331782485486</v>
      </c>
      <c r="N13">
        <v>0</v>
      </c>
      <c r="O13">
        <v>0</v>
      </c>
      <c r="P13">
        <v>0</v>
      </c>
      <c r="Q13">
        <f t="shared" si="0"/>
        <v>0</v>
      </c>
      <c r="R13">
        <f t="shared" si="1"/>
        <v>0</v>
      </c>
      <c r="S13">
        <f t="shared" si="2"/>
        <v>0</v>
      </c>
      <c r="T13">
        <f t="shared" si="3"/>
        <v>0</v>
      </c>
      <c r="U13">
        <f t="shared" si="4"/>
        <v>0</v>
      </c>
      <c r="V13">
        <f t="shared" si="5"/>
        <v>0</v>
      </c>
      <c r="Y13" s="6" t="s">
        <v>91</v>
      </c>
      <c r="Z13" s="7">
        <f>SUM('Optimisation Model'!T2:T61)</f>
        <v>30</v>
      </c>
      <c r="AA13" s="7">
        <v>30</v>
      </c>
      <c r="AB13" s="7" t="s">
        <v>83</v>
      </c>
    </row>
    <row r="14" spans="1:28" x14ac:dyDescent="0.2">
      <c r="A14" t="s">
        <v>24</v>
      </c>
      <c r="B14">
        <v>13</v>
      </c>
      <c r="C14">
        <v>6</v>
      </c>
      <c r="D14">
        <v>5</v>
      </c>
      <c r="E14">
        <v>3</v>
      </c>
      <c r="F14">
        <v>4</v>
      </c>
      <c r="G14">
        <v>5</v>
      </c>
      <c r="H14">
        <v>0.29688640609476302</v>
      </c>
      <c r="I14">
        <v>0.78270052515892075</v>
      </c>
      <c r="J14">
        <v>0.28652998513103434</v>
      </c>
      <c r="K14">
        <v>0.75539723352727239</v>
      </c>
      <c r="L14">
        <v>0.30141323908647338</v>
      </c>
      <c r="M14">
        <v>0.79463490304615714</v>
      </c>
      <c r="N14">
        <v>0</v>
      </c>
      <c r="O14">
        <v>0</v>
      </c>
      <c r="P14">
        <v>0</v>
      </c>
      <c r="Q14">
        <f t="shared" si="0"/>
        <v>0</v>
      </c>
      <c r="R14">
        <f t="shared" si="1"/>
        <v>0</v>
      </c>
      <c r="S14">
        <f t="shared" si="2"/>
        <v>0</v>
      </c>
      <c r="T14">
        <f t="shared" si="3"/>
        <v>0</v>
      </c>
      <c r="U14">
        <f t="shared" si="4"/>
        <v>0</v>
      </c>
      <c r="V14">
        <f t="shared" si="5"/>
        <v>0</v>
      </c>
      <c r="Y14" s="6" t="s">
        <v>92</v>
      </c>
      <c r="Z14" s="7">
        <f>SUM('Optimisation Model'!U2:U61)</f>
        <v>30</v>
      </c>
      <c r="AA14" s="7">
        <v>30</v>
      </c>
      <c r="AB14" s="7" t="s">
        <v>83</v>
      </c>
    </row>
    <row r="15" spans="1:28" x14ac:dyDescent="0.2">
      <c r="A15" t="s">
        <v>25</v>
      </c>
      <c r="B15">
        <v>14</v>
      </c>
      <c r="C15">
        <v>10</v>
      </c>
      <c r="D15">
        <v>7</v>
      </c>
      <c r="E15">
        <v>8</v>
      </c>
      <c r="F15">
        <v>10</v>
      </c>
      <c r="G15">
        <v>3</v>
      </c>
      <c r="H15">
        <v>0.20625000000000002</v>
      </c>
      <c r="I15">
        <v>0.31480263157894739</v>
      </c>
      <c r="J15">
        <v>0.23330552140688274</v>
      </c>
      <c r="K15">
        <v>0.35609790109471579</v>
      </c>
      <c r="L15">
        <v>0.4555555555555556</v>
      </c>
      <c r="M15">
        <v>0.69532163742690067</v>
      </c>
      <c r="N15">
        <v>0</v>
      </c>
      <c r="O15">
        <v>0</v>
      </c>
      <c r="P15">
        <v>0</v>
      </c>
      <c r="Q15">
        <f t="shared" si="0"/>
        <v>0</v>
      </c>
      <c r="R15">
        <f t="shared" si="1"/>
        <v>0</v>
      </c>
      <c r="S15">
        <f t="shared" si="2"/>
        <v>0</v>
      </c>
      <c r="T15">
        <f t="shared" si="3"/>
        <v>0</v>
      </c>
      <c r="U15">
        <f t="shared" si="4"/>
        <v>0</v>
      </c>
      <c r="V15">
        <f t="shared" si="5"/>
        <v>0</v>
      </c>
      <c r="Y15" s="6" t="s">
        <v>93</v>
      </c>
      <c r="Z15" s="7">
        <f>SUM('Optimisation Model'!V2:V61)</f>
        <v>30</v>
      </c>
      <c r="AA15" s="7">
        <v>30</v>
      </c>
      <c r="AB15" s="7" t="s">
        <v>83</v>
      </c>
    </row>
    <row r="16" spans="1:28" x14ac:dyDescent="0.2">
      <c r="A16" t="s">
        <v>26</v>
      </c>
      <c r="B16">
        <v>15</v>
      </c>
      <c r="C16">
        <v>2</v>
      </c>
      <c r="D16">
        <v>5</v>
      </c>
      <c r="E16">
        <v>4</v>
      </c>
      <c r="F16">
        <v>5</v>
      </c>
      <c r="G16">
        <v>2</v>
      </c>
      <c r="H16">
        <v>0.28749999999999998</v>
      </c>
      <c r="I16">
        <v>2.7791666666666663</v>
      </c>
      <c r="J16">
        <v>0.22971779521831504</v>
      </c>
      <c r="K16">
        <v>2.2206053537770454</v>
      </c>
      <c r="L16">
        <v>0.2348031576408601</v>
      </c>
      <c r="M16">
        <v>2.269763857194981</v>
      </c>
      <c r="N16">
        <v>0</v>
      </c>
      <c r="O16">
        <v>0</v>
      </c>
      <c r="P16">
        <v>0</v>
      </c>
      <c r="Q16">
        <f t="shared" si="0"/>
        <v>0</v>
      </c>
      <c r="R16">
        <f t="shared" si="1"/>
        <v>0</v>
      </c>
      <c r="S16">
        <f t="shared" si="2"/>
        <v>0</v>
      </c>
      <c r="T16">
        <f t="shared" si="3"/>
        <v>0</v>
      </c>
      <c r="U16">
        <f t="shared" si="4"/>
        <v>0</v>
      </c>
      <c r="V16">
        <f t="shared" si="5"/>
        <v>0</v>
      </c>
      <c r="Y16" s="6" t="s">
        <v>94</v>
      </c>
      <c r="Z16" s="7">
        <f>'Optimisation Model'!N2+'Optimisation Model'!O2+'Optimisation Model'!P2</f>
        <v>1</v>
      </c>
      <c r="AA16" s="7">
        <v>1</v>
      </c>
      <c r="AB16" s="7" t="s">
        <v>83</v>
      </c>
    </row>
    <row r="17" spans="1:28" x14ac:dyDescent="0.2">
      <c r="A17" t="s">
        <v>27</v>
      </c>
      <c r="B17">
        <v>16</v>
      </c>
      <c r="C17">
        <v>5</v>
      </c>
      <c r="D17">
        <v>4</v>
      </c>
      <c r="E17">
        <v>4</v>
      </c>
      <c r="F17">
        <v>5</v>
      </c>
      <c r="G17">
        <v>5</v>
      </c>
      <c r="H17">
        <v>0.29445111650347322</v>
      </c>
      <c r="I17">
        <v>0.94878693095563593</v>
      </c>
      <c r="J17">
        <v>0.29285900053434299</v>
      </c>
      <c r="K17">
        <v>0.94365677949954963</v>
      </c>
      <c r="L17">
        <v>0.25293867882363458</v>
      </c>
      <c r="M17">
        <v>0.81502463176504469</v>
      </c>
      <c r="N17">
        <v>0</v>
      </c>
      <c r="O17">
        <v>0</v>
      </c>
      <c r="P17">
        <v>0</v>
      </c>
      <c r="Q17">
        <f t="shared" si="0"/>
        <v>0</v>
      </c>
      <c r="R17">
        <f t="shared" si="1"/>
        <v>0</v>
      </c>
      <c r="S17">
        <f t="shared" si="2"/>
        <v>0</v>
      </c>
      <c r="T17">
        <f t="shared" si="3"/>
        <v>0</v>
      </c>
      <c r="U17">
        <f t="shared" si="4"/>
        <v>0</v>
      </c>
      <c r="V17">
        <f t="shared" si="5"/>
        <v>0</v>
      </c>
      <c r="Y17" s="6" t="s">
        <v>95</v>
      </c>
      <c r="Z17" s="7">
        <f>'Optimisation Model'!N3+'Optimisation Model'!O3+'Optimisation Model'!P3</f>
        <v>0</v>
      </c>
      <c r="AA17" s="7">
        <v>1</v>
      </c>
      <c r="AB17" s="7" t="s">
        <v>83</v>
      </c>
    </row>
    <row r="18" spans="1:28" x14ac:dyDescent="0.2">
      <c r="A18" t="s">
        <v>28</v>
      </c>
      <c r="B18">
        <v>17</v>
      </c>
      <c r="C18">
        <v>12</v>
      </c>
      <c r="D18">
        <v>3</v>
      </c>
      <c r="E18">
        <v>6</v>
      </c>
      <c r="F18">
        <v>7</v>
      </c>
      <c r="G18">
        <v>2</v>
      </c>
      <c r="H18">
        <v>0.27299439089971145</v>
      </c>
      <c r="I18">
        <v>0.34421031896050575</v>
      </c>
      <c r="J18">
        <v>0.52984465139763504</v>
      </c>
      <c r="K18">
        <v>0.66806499524049634</v>
      </c>
      <c r="L18">
        <v>0.30394133071124224</v>
      </c>
      <c r="M18">
        <v>0.38323037350547934</v>
      </c>
      <c r="N18">
        <v>0</v>
      </c>
      <c r="O18">
        <v>0</v>
      </c>
      <c r="P18">
        <v>0</v>
      </c>
      <c r="Q18">
        <f t="shared" si="0"/>
        <v>0</v>
      </c>
      <c r="R18">
        <f t="shared" si="1"/>
        <v>0</v>
      </c>
      <c r="S18">
        <f t="shared" si="2"/>
        <v>0</v>
      </c>
      <c r="T18">
        <f t="shared" si="3"/>
        <v>0</v>
      </c>
      <c r="U18">
        <f t="shared" si="4"/>
        <v>0</v>
      </c>
      <c r="V18">
        <f t="shared" si="5"/>
        <v>0</v>
      </c>
      <c r="Y18" s="6" t="s">
        <v>96</v>
      </c>
      <c r="Z18" s="7">
        <f>'Optimisation Model'!N4+'Optimisation Model'!O4+'Optimisation Model'!P4</f>
        <v>0</v>
      </c>
      <c r="AA18" s="7">
        <v>1</v>
      </c>
      <c r="AB18" s="7" t="s">
        <v>83</v>
      </c>
    </row>
    <row r="19" spans="1:28" x14ac:dyDescent="0.2">
      <c r="A19" t="s">
        <v>29</v>
      </c>
      <c r="B19">
        <v>18</v>
      </c>
      <c r="C19">
        <v>6</v>
      </c>
      <c r="D19">
        <v>4</v>
      </c>
      <c r="E19">
        <v>5</v>
      </c>
      <c r="F19">
        <v>7</v>
      </c>
      <c r="G19">
        <v>5</v>
      </c>
      <c r="H19">
        <v>0.17713153914625493</v>
      </c>
      <c r="I19">
        <v>0.46698314865830848</v>
      </c>
      <c r="J19">
        <v>0.16828550708218701</v>
      </c>
      <c r="K19">
        <v>0.44366179139849304</v>
      </c>
      <c r="L19">
        <v>0.47075691505279815</v>
      </c>
      <c r="M19">
        <v>1.2410864124119225</v>
      </c>
      <c r="N19">
        <v>0</v>
      </c>
      <c r="O19">
        <v>0</v>
      </c>
      <c r="P19">
        <v>0</v>
      </c>
      <c r="Q19">
        <f t="shared" si="0"/>
        <v>0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0</v>
      </c>
      <c r="V19">
        <f t="shared" si="5"/>
        <v>0</v>
      </c>
      <c r="Y19" s="6" t="s">
        <v>97</v>
      </c>
      <c r="Z19" s="7">
        <f>'Optimisation Model'!N5+'Optimisation Model'!O5+'Optimisation Model'!P5</f>
        <v>0</v>
      </c>
      <c r="AA19" s="7">
        <v>1</v>
      </c>
      <c r="AB19" s="7" t="s">
        <v>83</v>
      </c>
    </row>
    <row r="20" spans="1:28" x14ac:dyDescent="0.2">
      <c r="A20" t="s">
        <v>30</v>
      </c>
      <c r="B20">
        <v>19</v>
      </c>
      <c r="C20">
        <v>10</v>
      </c>
      <c r="D20">
        <v>13</v>
      </c>
      <c r="E20">
        <v>12</v>
      </c>
      <c r="F20">
        <v>13</v>
      </c>
      <c r="G20">
        <v>2</v>
      </c>
      <c r="H20">
        <v>0.47464797538156084</v>
      </c>
      <c r="I20">
        <v>0.7244626992665929</v>
      </c>
      <c r="J20">
        <v>0.57515547842953318</v>
      </c>
      <c r="K20">
        <v>0.87786888812928754</v>
      </c>
      <c r="L20">
        <v>0.63532527674691541</v>
      </c>
      <c r="M20">
        <v>0.9697070013505551</v>
      </c>
      <c r="N20">
        <v>0</v>
      </c>
      <c r="O20">
        <v>0</v>
      </c>
      <c r="P20">
        <v>1</v>
      </c>
      <c r="Q20">
        <f t="shared" si="0"/>
        <v>0</v>
      </c>
      <c r="R20">
        <f t="shared" si="1"/>
        <v>0</v>
      </c>
      <c r="S20">
        <f t="shared" si="2"/>
        <v>0.63532527674691541</v>
      </c>
      <c r="T20">
        <f t="shared" si="3"/>
        <v>0</v>
      </c>
      <c r="U20">
        <f t="shared" si="4"/>
        <v>0</v>
      </c>
      <c r="V20">
        <f t="shared" si="5"/>
        <v>10</v>
      </c>
      <c r="Y20" s="6" t="s">
        <v>98</v>
      </c>
      <c r="Z20" s="7">
        <f>'Optimisation Model'!N6+'Optimisation Model'!O6+'Optimisation Model'!P6</f>
        <v>0</v>
      </c>
      <c r="AA20" s="7">
        <v>1</v>
      </c>
      <c r="AB20" s="7" t="s">
        <v>83</v>
      </c>
    </row>
    <row r="21" spans="1:28" x14ac:dyDescent="0.2">
      <c r="A21" t="s">
        <v>31</v>
      </c>
      <c r="B21">
        <v>20</v>
      </c>
      <c r="C21">
        <v>7</v>
      </c>
      <c r="D21">
        <v>12</v>
      </c>
      <c r="E21">
        <v>15</v>
      </c>
      <c r="F21">
        <v>11</v>
      </c>
      <c r="G21">
        <v>2</v>
      </c>
      <c r="H21">
        <v>0.7536477866023269</v>
      </c>
      <c r="I21">
        <v>1.6812142931898062</v>
      </c>
      <c r="J21">
        <v>0.53122645385330536</v>
      </c>
      <c r="K21">
        <v>1.1850436278266043</v>
      </c>
      <c r="L21">
        <v>0.43436490377862064</v>
      </c>
      <c r="M21">
        <v>0.96896786227538445</v>
      </c>
      <c r="N21">
        <v>1</v>
      </c>
      <c r="O21">
        <v>0</v>
      </c>
      <c r="P21">
        <v>0</v>
      </c>
      <c r="Q21">
        <f t="shared" si="0"/>
        <v>0.7536477866023269</v>
      </c>
      <c r="R21">
        <f t="shared" si="1"/>
        <v>0</v>
      </c>
      <c r="S21">
        <f t="shared" si="2"/>
        <v>0</v>
      </c>
      <c r="T21">
        <f t="shared" si="3"/>
        <v>7</v>
      </c>
      <c r="U21">
        <f t="shared" si="4"/>
        <v>0</v>
      </c>
      <c r="V21">
        <f t="shared" si="5"/>
        <v>0</v>
      </c>
      <c r="Y21" s="6" t="s">
        <v>99</v>
      </c>
      <c r="Z21" s="7">
        <f>'Optimisation Model'!N7+'Optimisation Model'!O7+'Optimisation Model'!P7</f>
        <v>0</v>
      </c>
      <c r="AA21" s="7">
        <v>1</v>
      </c>
      <c r="AB21" s="7" t="s">
        <v>83</v>
      </c>
    </row>
    <row r="22" spans="1:28" x14ac:dyDescent="0.2">
      <c r="A22" t="s">
        <v>32</v>
      </c>
      <c r="B22">
        <v>21</v>
      </c>
      <c r="C22">
        <v>10</v>
      </c>
      <c r="D22">
        <v>15</v>
      </c>
      <c r="E22">
        <v>22</v>
      </c>
      <c r="F22">
        <v>15</v>
      </c>
      <c r="G22">
        <v>2</v>
      </c>
      <c r="H22">
        <v>0.69596890917640553</v>
      </c>
      <c r="I22">
        <v>1.0622683350587243</v>
      </c>
      <c r="J22">
        <v>0.77108169517847025</v>
      </c>
      <c r="K22">
        <v>1.1769141663250335</v>
      </c>
      <c r="L22">
        <v>0.55041706948266034</v>
      </c>
      <c r="M22">
        <v>0.84011026394721844</v>
      </c>
      <c r="N22">
        <v>0</v>
      </c>
      <c r="O22">
        <v>0</v>
      </c>
      <c r="P22">
        <v>0</v>
      </c>
      <c r="Q22">
        <f t="shared" si="0"/>
        <v>0</v>
      </c>
      <c r="R22">
        <f t="shared" si="1"/>
        <v>0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Y22" s="6" t="s">
        <v>100</v>
      </c>
      <c r="Z22" s="7">
        <f>'Optimisation Model'!N8+'Optimisation Model'!O8+'Optimisation Model'!P8</f>
        <v>1</v>
      </c>
      <c r="AA22" s="7">
        <v>1</v>
      </c>
      <c r="AB22" s="7" t="s">
        <v>83</v>
      </c>
    </row>
    <row r="23" spans="1:28" x14ac:dyDescent="0.2">
      <c r="A23" t="s">
        <v>33</v>
      </c>
      <c r="B23">
        <v>22</v>
      </c>
      <c r="C23">
        <v>8</v>
      </c>
      <c r="D23">
        <v>6</v>
      </c>
      <c r="E23">
        <v>10</v>
      </c>
      <c r="F23">
        <v>11</v>
      </c>
      <c r="G23">
        <v>2</v>
      </c>
      <c r="H23">
        <v>0.3316218706073189</v>
      </c>
      <c r="I23">
        <v>0.64113561650748319</v>
      </c>
      <c r="J23">
        <v>0.53472134765692214</v>
      </c>
      <c r="K23">
        <v>1.0337946054700493</v>
      </c>
      <c r="L23">
        <v>0.65278178908348872</v>
      </c>
      <c r="M23">
        <v>1.2620447922280782</v>
      </c>
      <c r="N23">
        <v>0</v>
      </c>
      <c r="O23">
        <v>0</v>
      </c>
      <c r="P23">
        <v>1</v>
      </c>
      <c r="Q23">
        <f t="shared" si="0"/>
        <v>0</v>
      </c>
      <c r="R23">
        <f t="shared" si="1"/>
        <v>0</v>
      </c>
      <c r="S23">
        <f t="shared" si="2"/>
        <v>0.65278178908348872</v>
      </c>
      <c r="T23">
        <f t="shared" si="3"/>
        <v>0</v>
      </c>
      <c r="U23">
        <f t="shared" si="4"/>
        <v>0</v>
      </c>
      <c r="V23">
        <f t="shared" si="5"/>
        <v>8</v>
      </c>
      <c r="Y23" s="6" t="s">
        <v>101</v>
      </c>
      <c r="Z23" s="7">
        <f>'Optimisation Model'!N9+'Optimisation Model'!O9+'Optimisation Model'!P9</f>
        <v>1</v>
      </c>
      <c r="AA23" s="7">
        <v>1</v>
      </c>
      <c r="AB23" s="7" t="s">
        <v>83</v>
      </c>
    </row>
    <row r="24" spans="1:28" x14ac:dyDescent="0.2">
      <c r="A24" t="s">
        <v>34</v>
      </c>
      <c r="B24">
        <v>23</v>
      </c>
      <c r="C24">
        <v>3</v>
      </c>
      <c r="D24">
        <v>2</v>
      </c>
      <c r="E24">
        <v>6</v>
      </c>
      <c r="F24">
        <v>5</v>
      </c>
      <c r="G24">
        <v>4</v>
      </c>
      <c r="H24">
        <v>0.20024323252930532</v>
      </c>
      <c r="I24">
        <v>1.1614107486699707</v>
      </c>
      <c r="J24">
        <v>0.31710125306535047</v>
      </c>
      <c r="K24">
        <v>1.8391872677790326</v>
      </c>
      <c r="L24">
        <v>0.25010333185405631</v>
      </c>
      <c r="M24">
        <v>1.4505993247535265</v>
      </c>
      <c r="N24">
        <v>0</v>
      </c>
      <c r="O24">
        <v>0</v>
      </c>
      <c r="P24">
        <v>0</v>
      </c>
      <c r="Q24">
        <f t="shared" si="0"/>
        <v>0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0</v>
      </c>
      <c r="V24">
        <f t="shared" si="5"/>
        <v>0</v>
      </c>
      <c r="Y24" s="6" t="s">
        <v>102</v>
      </c>
      <c r="Z24" s="7">
        <f>'Optimisation Model'!N10+'Optimisation Model'!O10+'Optimisation Model'!P10</f>
        <v>0</v>
      </c>
      <c r="AA24" s="7">
        <v>1</v>
      </c>
      <c r="AB24" s="7" t="s">
        <v>83</v>
      </c>
    </row>
    <row r="25" spans="1:28" x14ac:dyDescent="0.2">
      <c r="A25" t="s">
        <v>35</v>
      </c>
      <c r="B25">
        <v>24</v>
      </c>
      <c r="C25">
        <v>4</v>
      </c>
      <c r="D25">
        <v>6</v>
      </c>
      <c r="E25">
        <v>5</v>
      </c>
      <c r="F25">
        <v>5</v>
      </c>
      <c r="G25">
        <v>2</v>
      </c>
      <c r="H25">
        <v>0.34236436481764237</v>
      </c>
      <c r="I25">
        <v>1.4183666542445184</v>
      </c>
      <c r="J25">
        <v>0.36257728617545737</v>
      </c>
      <c r="K25">
        <v>1.5021058998697518</v>
      </c>
      <c r="L25">
        <v>0.39243395070683629</v>
      </c>
      <c r="M25">
        <v>1.6257977957854646</v>
      </c>
      <c r="N25">
        <v>0</v>
      </c>
      <c r="O25">
        <v>0</v>
      </c>
      <c r="P25">
        <v>0</v>
      </c>
      <c r="Q25">
        <f t="shared" si="0"/>
        <v>0</v>
      </c>
      <c r="R25">
        <f t="shared" si="1"/>
        <v>0</v>
      </c>
      <c r="S25">
        <f t="shared" si="2"/>
        <v>0</v>
      </c>
      <c r="T25">
        <f t="shared" si="3"/>
        <v>0</v>
      </c>
      <c r="U25">
        <f t="shared" si="4"/>
        <v>0</v>
      </c>
      <c r="V25">
        <f t="shared" si="5"/>
        <v>0</v>
      </c>
      <c r="Y25" s="6" t="s">
        <v>103</v>
      </c>
      <c r="Z25" s="7">
        <f>'Optimisation Model'!N11+'Optimisation Model'!O11+'Optimisation Model'!P11</f>
        <v>0</v>
      </c>
      <c r="AA25" s="7">
        <v>1</v>
      </c>
      <c r="AB25" s="7" t="s">
        <v>83</v>
      </c>
    </row>
    <row r="26" spans="1:28" x14ac:dyDescent="0.2">
      <c r="A26" t="s">
        <v>36</v>
      </c>
      <c r="B26">
        <v>25</v>
      </c>
      <c r="C26">
        <v>8</v>
      </c>
      <c r="D26">
        <v>8</v>
      </c>
      <c r="E26">
        <v>7</v>
      </c>
      <c r="F26">
        <v>11</v>
      </c>
      <c r="G26">
        <v>2</v>
      </c>
      <c r="H26">
        <v>0.28013865141581146</v>
      </c>
      <c r="I26">
        <v>0.5416013927372354</v>
      </c>
      <c r="J26">
        <v>0.36231773253239852</v>
      </c>
      <c r="K26">
        <v>0.70048094956263707</v>
      </c>
      <c r="L26">
        <v>0.57861139116039983</v>
      </c>
      <c r="M26">
        <v>1.1186486895767729</v>
      </c>
      <c r="N26">
        <v>0</v>
      </c>
      <c r="O26">
        <v>0</v>
      </c>
      <c r="P26">
        <v>1</v>
      </c>
      <c r="Q26">
        <f t="shared" si="0"/>
        <v>0</v>
      </c>
      <c r="R26">
        <f t="shared" si="1"/>
        <v>0</v>
      </c>
      <c r="S26">
        <f t="shared" si="2"/>
        <v>0.57861139116039983</v>
      </c>
      <c r="T26">
        <f t="shared" si="3"/>
        <v>0</v>
      </c>
      <c r="U26">
        <f t="shared" si="4"/>
        <v>0</v>
      </c>
      <c r="V26">
        <f t="shared" si="5"/>
        <v>8</v>
      </c>
      <c r="Y26" s="6" t="s">
        <v>104</v>
      </c>
      <c r="Z26" s="7">
        <f>'Optimisation Model'!N12+'Optimisation Model'!O12+'Optimisation Model'!P12</f>
        <v>1</v>
      </c>
      <c r="AA26" s="7">
        <v>1</v>
      </c>
      <c r="AB26" s="7" t="s">
        <v>83</v>
      </c>
    </row>
    <row r="27" spans="1:28" x14ac:dyDescent="0.2">
      <c r="A27" t="s">
        <v>37</v>
      </c>
      <c r="B27">
        <v>26</v>
      </c>
      <c r="C27">
        <v>5</v>
      </c>
      <c r="D27">
        <v>4</v>
      </c>
      <c r="E27">
        <v>4</v>
      </c>
      <c r="F27">
        <v>6</v>
      </c>
      <c r="G27">
        <v>4</v>
      </c>
      <c r="H27">
        <v>0.33877260042414992</v>
      </c>
      <c r="I27">
        <v>1.0916006013667052</v>
      </c>
      <c r="J27">
        <v>0.31187100197879863</v>
      </c>
      <c r="K27">
        <v>1.0049176730427956</v>
      </c>
      <c r="L27">
        <v>0.2891151853890559</v>
      </c>
      <c r="M27">
        <v>0.93159337514251339</v>
      </c>
      <c r="N27">
        <v>0</v>
      </c>
      <c r="O27">
        <v>0</v>
      </c>
      <c r="P27">
        <v>0</v>
      </c>
      <c r="Q27">
        <f t="shared" si="0"/>
        <v>0</v>
      </c>
      <c r="R27">
        <f t="shared" si="1"/>
        <v>0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Y27" s="6" t="s">
        <v>105</v>
      </c>
      <c r="Z27" s="7">
        <f>'Optimisation Model'!N13+'Optimisation Model'!O13+'Optimisation Model'!P13</f>
        <v>0</v>
      </c>
      <c r="AA27" s="7">
        <v>1</v>
      </c>
      <c r="AB27" s="7" t="s">
        <v>83</v>
      </c>
    </row>
    <row r="28" spans="1:28" x14ac:dyDescent="0.2">
      <c r="A28" t="s">
        <v>38</v>
      </c>
      <c r="B28">
        <v>27</v>
      </c>
      <c r="C28">
        <v>0</v>
      </c>
      <c r="D28">
        <v>1</v>
      </c>
      <c r="E28">
        <v>1</v>
      </c>
      <c r="F28">
        <v>2</v>
      </c>
      <c r="G28">
        <v>4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f t="shared" si="3"/>
        <v>0</v>
      </c>
      <c r="U28">
        <f t="shared" si="4"/>
        <v>0</v>
      </c>
      <c r="V28">
        <f t="shared" si="5"/>
        <v>0</v>
      </c>
      <c r="Y28" s="6" t="s">
        <v>106</v>
      </c>
      <c r="Z28" s="7">
        <f>'Optimisation Model'!N14+'Optimisation Model'!O14+'Optimisation Model'!P14</f>
        <v>0</v>
      </c>
      <c r="AA28" s="7">
        <v>1</v>
      </c>
      <c r="AB28" s="7" t="s">
        <v>83</v>
      </c>
    </row>
    <row r="29" spans="1:28" x14ac:dyDescent="0.2">
      <c r="A29" t="s">
        <v>39</v>
      </c>
      <c r="B29">
        <v>28</v>
      </c>
      <c r="C29">
        <v>7</v>
      </c>
      <c r="D29">
        <v>8</v>
      </c>
      <c r="E29">
        <v>5</v>
      </c>
      <c r="F29">
        <v>2</v>
      </c>
      <c r="G29">
        <v>3</v>
      </c>
      <c r="H29">
        <v>0.44289125274477059</v>
      </c>
      <c r="I29">
        <v>0.98798817919987281</v>
      </c>
      <c r="J29">
        <v>0.36742560139722669</v>
      </c>
      <c r="K29">
        <v>0.81964172619381337</v>
      </c>
      <c r="L29">
        <v>0.14280317312455179</v>
      </c>
      <c r="M29">
        <v>0.31856092466246166</v>
      </c>
      <c r="N29">
        <v>0</v>
      </c>
      <c r="O29">
        <v>0</v>
      </c>
      <c r="P29">
        <v>0</v>
      </c>
      <c r="Q29">
        <f t="shared" si="0"/>
        <v>0</v>
      </c>
      <c r="R29">
        <f t="shared" si="1"/>
        <v>0</v>
      </c>
      <c r="S29">
        <f t="shared" si="2"/>
        <v>0</v>
      </c>
      <c r="T29">
        <f t="shared" si="3"/>
        <v>0</v>
      </c>
      <c r="U29">
        <f t="shared" si="4"/>
        <v>0</v>
      </c>
      <c r="V29">
        <f t="shared" si="5"/>
        <v>0</v>
      </c>
      <c r="Y29" s="6" t="s">
        <v>107</v>
      </c>
      <c r="Z29" s="7">
        <f>'Optimisation Model'!N15+'Optimisation Model'!O15+'Optimisation Model'!P15</f>
        <v>0</v>
      </c>
      <c r="AA29" s="7">
        <v>1</v>
      </c>
      <c r="AB29" s="7" t="s">
        <v>83</v>
      </c>
    </row>
    <row r="30" spans="1:28" x14ac:dyDescent="0.2">
      <c r="A30" t="s">
        <v>40</v>
      </c>
      <c r="B30">
        <v>29</v>
      </c>
      <c r="C30">
        <v>9</v>
      </c>
      <c r="D30">
        <v>5</v>
      </c>
      <c r="E30">
        <v>5</v>
      </c>
      <c r="F30">
        <v>8</v>
      </c>
      <c r="G30">
        <v>2</v>
      </c>
      <c r="H30">
        <v>0.30305171516115509</v>
      </c>
      <c r="I30">
        <v>0.51697057292197046</v>
      </c>
      <c r="J30">
        <v>0.43016928459901593</v>
      </c>
      <c r="K30">
        <v>0.73381819137479198</v>
      </c>
      <c r="L30">
        <v>0.56364665493477828</v>
      </c>
      <c r="M30">
        <v>0.96151488194756307</v>
      </c>
      <c r="N30">
        <v>0</v>
      </c>
      <c r="O30">
        <v>0</v>
      </c>
      <c r="P30">
        <v>0</v>
      </c>
      <c r="Q30">
        <f t="shared" si="0"/>
        <v>0</v>
      </c>
      <c r="R30">
        <f t="shared" si="1"/>
        <v>0</v>
      </c>
      <c r="S30">
        <f t="shared" si="2"/>
        <v>0</v>
      </c>
      <c r="T30">
        <f t="shared" si="3"/>
        <v>0</v>
      </c>
      <c r="U30">
        <f t="shared" si="4"/>
        <v>0</v>
      </c>
      <c r="V30">
        <f t="shared" si="5"/>
        <v>0</v>
      </c>
      <c r="Y30" s="6" t="s">
        <v>108</v>
      </c>
      <c r="Z30" s="7">
        <f>'Optimisation Model'!N16+'Optimisation Model'!O16+'Optimisation Model'!P16</f>
        <v>0</v>
      </c>
      <c r="AA30" s="7">
        <v>1</v>
      </c>
      <c r="AB30" s="7" t="s">
        <v>83</v>
      </c>
    </row>
    <row r="31" spans="1:28" x14ac:dyDescent="0.2">
      <c r="A31" t="s">
        <v>41</v>
      </c>
      <c r="B31">
        <v>30</v>
      </c>
      <c r="C31">
        <v>1</v>
      </c>
      <c r="D31">
        <v>11</v>
      </c>
      <c r="E31">
        <v>17</v>
      </c>
      <c r="F31">
        <v>13</v>
      </c>
      <c r="G31">
        <v>2</v>
      </c>
      <c r="H31">
        <v>0.49987702337029394</v>
      </c>
      <c r="I31">
        <v>14.496433677738525</v>
      </c>
      <c r="J31">
        <v>0.63992784466312613</v>
      </c>
      <c r="K31">
        <v>18.557907495230658</v>
      </c>
      <c r="L31">
        <v>0.50141323908647339</v>
      </c>
      <c r="M31">
        <v>14.540983933507729</v>
      </c>
      <c r="N31">
        <v>1</v>
      </c>
      <c r="O31">
        <v>0</v>
      </c>
      <c r="P31">
        <v>0</v>
      </c>
      <c r="Q31">
        <f t="shared" si="0"/>
        <v>0.49987702337029394</v>
      </c>
      <c r="R31">
        <f t="shared" si="1"/>
        <v>0</v>
      </c>
      <c r="S31">
        <f t="shared" si="2"/>
        <v>0</v>
      </c>
      <c r="T31">
        <f t="shared" si="3"/>
        <v>1</v>
      </c>
      <c r="U31">
        <f t="shared" si="4"/>
        <v>0</v>
      </c>
      <c r="V31">
        <f t="shared" si="5"/>
        <v>0</v>
      </c>
      <c r="Y31" s="6" t="s">
        <v>109</v>
      </c>
      <c r="Z31" s="7">
        <f>'Optimisation Model'!N17+'Optimisation Model'!O17+'Optimisation Model'!P17</f>
        <v>0</v>
      </c>
      <c r="AA31" s="7">
        <v>1</v>
      </c>
      <c r="AB31" s="7" t="s">
        <v>83</v>
      </c>
    </row>
    <row r="32" spans="1:28" x14ac:dyDescent="0.2">
      <c r="A32" t="s">
        <v>42</v>
      </c>
      <c r="B32">
        <v>31</v>
      </c>
      <c r="C32">
        <v>3</v>
      </c>
      <c r="D32">
        <v>1</v>
      </c>
      <c r="E32">
        <v>1</v>
      </c>
      <c r="F32">
        <v>5</v>
      </c>
      <c r="G32">
        <v>2</v>
      </c>
      <c r="H32">
        <v>0.20339629206226942</v>
      </c>
      <c r="I32">
        <v>1.1796984939611626</v>
      </c>
      <c r="J32">
        <v>0.2378584701474786</v>
      </c>
      <c r="K32">
        <v>1.3795791268553759</v>
      </c>
      <c r="L32">
        <v>0.25491642084562438</v>
      </c>
      <c r="M32">
        <v>1.4785152409046214</v>
      </c>
      <c r="N32">
        <v>0</v>
      </c>
      <c r="O32">
        <v>0</v>
      </c>
      <c r="P32">
        <v>0</v>
      </c>
      <c r="Q32">
        <f t="shared" si="0"/>
        <v>0</v>
      </c>
      <c r="R32">
        <f t="shared" si="1"/>
        <v>0</v>
      </c>
      <c r="S32">
        <f t="shared" si="2"/>
        <v>0</v>
      </c>
      <c r="T32">
        <f t="shared" si="3"/>
        <v>0</v>
      </c>
      <c r="U32">
        <f t="shared" si="4"/>
        <v>0</v>
      </c>
      <c r="V32">
        <f t="shared" si="5"/>
        <v>0</v>
      </c>
      <c r="Y32" s="6" t="s">
        <v>110</v>
      </c>
      <c r="Z32" s="7">
        <f>'Optimisation Model'!N18+'Optimisation Model'!O18+'Optimisation Model'!P18</f>
        <v>0</v>
      </c>
      <c r="AA32" s="7">
        <v>1</v>
      </c>
      <c r="AB32" s="7" t="s">
        <v>83</v>
      </c>
    </row>
    <row r="33" spans="1:28" x14ac:dyDescent="0.2">
      <c r="A33" t="s">
        <v>43</v>
      </c>
      <c r="B33">
        <v>32</v>
      </c>
      <c r="C33">
        <v>5</v>
      </c>
      <c r="D33">
        <v>1</v>
      </c>
      <c r="E33">
        <v>2</v>
      </c>
      <c r="F33">
        <v>3</v>
      </c>
      <c r="G33">
        <v>5</v>
      </c>
      <c r="H33">
        <v>3.3504607281620233E-2</v>
      </c>
      <c r="I33">
        <v>0.10795929012966519</v>
      </c>
      <c r="J33">
        <v>0.10484756714770747</v>
      </c>
      <c r="K33">
        <v>0.33784216080927965</v>
      </c>
      <c r="L33">
        <v>0.34086542294506894</v>
      </c>
      <c r="M33">
        <v>1.0983441406007777</v>
      </c>
      <c r="N33">
        <v>0</v>
      </c>
      <c r="O33">
        <v>0</v>
      </c>
      <c r="P33">
        <v>0</v>
      </c>
      <c r="Q33">
        <f t="shared" si="0"/>
        <v>0</v>
      </c>
      <c r="R33">
        <f t="shared" si="1"/>
        <v>0</v>
      </c>
      <c r="S33">
        <f t="shared" si="2"/>
        <v>0</v>
      </c>
      <c r="T33">
        <f t="shared" si="3"/>
        <v>0</v>
      </c>
      <c r="U33">
        <f t="shared" si="4"/>
        <v>0</v>
      </c>
      <c r="V33">
        <f t="shared" si="5"/>
        <v>0</v>
      </c>
      <c r="Y33" s="6" t="s">
        <v>111</v>
      </c>
      <c r="Z33" s="7">
        <f>'Optimisation Model'!N19+'Optimisation Model'!O19+'Optimisation Model'!P19</f>
        <v>0</v>
      </c>
      <c r="AA33" s="7">
        <v>1</v>
      </c>
      <c r="AB33" s="7" t="s">
        <v>83</v>
      </c>
    </row>
    <row r="34" spans="1:28" x14ac:dyDescent="0.2">
      <c r="A34" t="s">
        <v>44</v>
      </c>
      <c r="B34">
        <v>33</v>
      </c>
      <c r="C34">
        <v>15</v>
      </c>
      <c r="D34">
        <v>16</v>
      </c>
      <c r="E34">
        <v>11</v>
      </c>
      <c r="F34">
        <v>18</v>
      </c>
      <c r="G34">
        <v>2</v>
      </c>
      <c r="H34">
        <v>0.7644159567038501</v>
      </c>
      <c r="I34">
        <v>0.7644159567038501</v>
      </c>
      <c r="J34">
        <v>0.67499999999999993</v>
      </c>
      <c r="K34">
        <v>0.67499999999999993</v>
      </c>
      <c r="L34">
        <v>0.7942022104903339</v>
      </c>
      <c r="M34">
        <v>0.7942022104903339</v>
      </c>
      <c r="N34">
        <v>0</v>
      </c>
      <c r="O34">
        <v>1</v>
      </c>
      <c r="P34">
        <v>0</v>
      </c>
      <c r="Q34">
        <f t="shared" si="0"/>
        <v>0</v>
      </c>
      <c r="R34">
        <f t="shared" si="1"/>
        <v>0.67499999999999993</v>
      </c>
      <c r="S34">
        <f t="shared" si="2"/>
        <v>0</v>
      </c>
      <c r="T34">
        <f t="shared" si="3"/>
        <v>0</v>
      </c>
      <c r="U34">
        <f t="shared" si="4"/>
        <v>15</v>
      </c>
      <c r="V34">
        <f t="shared" si="5"/>
        <v>0</v>
      </c>
      <c r="Y34" s="6" t="s">
        <v>112</v>
      </c>
      <c r="Z34" s="7">
        <f>'Optimisation Model'!N20+'Optimisation Model'!O20+'Optimisation Model'!P20</f>
        <v>1</v>
      </c>
      <c r="AA34" s="7">
        <v>1</v>
      </c>
      <c r="AB34" s="7" t="s">
        <v>83</v>
      </c>
    </row>
    <row r="35" spans="1:28" x14ac:dyDescent="0.2">
      <c r="A35" t="s">
        <v>45</v>
      </c>
      <c r="B35">
        <v>34</v>
      </c>
      <c r="C35">
        <v>1</v>
      </c>
      <c r="D35">
        <v>2</v>
      </c>
      <c r="E35">
        <v>13</v>
      </c>
      <c r="F35">
        <v>0</v>
      </c>
      <c r="G35">
        <v>2</v>
      </c>
      <c r="H35">
        <v>0.19229875547094483</v>
      </c>
      <c r="I35">
        <v>5.5766639086573999</v>
      </c>
      <c r="J35">
        <v>0.576273109719867</v>
      </c>
      <c r="K35">
        <v>16.711920181876142</v>
      </c>
      <c r="L35">
        <v>0.1068680261639092</v>
      </c>
      <c r="M35">
        <v>3.0991727587533666</v>
      </c>
      <c r="N35">
        <v>0</v>
      </c>
      <c r="O35">
        <v>1</v>
      </c>
      <c r="P35">
        <v>0</v>
      </c>
      <c r="Q35">
        <f t="shared" si="0"/>
        <v>0</v>
      </c>
      <c r="R35">
        <f t="shared" si="1"/>
        <v>0.576273109719867</v>
      </c>
      <c r="S35">
        <f t="shared" si="2"/>
        <v>0</v>
      </c>
      <c r="T35">
        <f t="shared" si="3"/>
        <v>0</v>
      </c>
      <c r="U35">
        <f t="shared" si="4"/>
        <v>1</v>
      </c>
      <c r="V35">
        <f t="shared" si="5"/>
        <v>0</v>
      </c>
      <c r="Y35" s="6" t="s">
        <v>113</v>
      </c>
      <c r="Z35" s="7">
        <f>'Optimisation Model'!N21+'Optimisation Model'!O21+'Optimisation Model'!P21</f>
        <v>1</v>
      </c>
      <c r="AA35" s="7">
        <v>1</v>
      </c>
      <c r="AB35" s="7" t="s">
        <v>83</v>
      </c>
    </row>
    <row r="36" spans="1:28" x14ac:dyDescent="0.2">
      <c r="A36" t="s">
        <v>46</v>
      </c>
      <c r="B36">
        <v>35</v>
      </c>
      <c r="C36">
        <v>5</v>
      </c>
      <c r="D36">
        <v>5</v>
      </c>
      <c r="E36">
        <v>2</v>
      </c>
      <c r="F36">
        <v>2</v>
      </c>
      <c r="G36">
        <v>2</v>
      </c>
      <c r="H36">
        <v>0.30348037288473129</v>
      </c>
      <c r="I36">
        <v>0.97788120151746749</v>
      </c>
      <c r="J36">
        <v>0.34315118547769097</v>
      </c>
      <c r="K36">
        <v>1.1057093754281153</v>
      </c>
      <c r="L36">
        <v>0.14998441134853829</v>
      </c>
      <c r="M36">
        <v>0.48328310323417895</v>
      </c>
      <c r="N36">
        <v>0</v>
      </c>
      <c r="O36">
        <v>0</v>
      </c>
      <c r="P36">
        <v>0</v>
      </c>
      <c r="Q36">
        <f t="shared" si="0"/>
        <v>0</v>
      </c>
      <c r="R36">
        <f t="shared" si="1"/>
        <v>0</v>
      </c>
      <c r="S36">
        <f t="shared" si="2"/>
        <v>0</v>
      </c>
      <c r="T36">
        <f t="shared" si="3"/>
        <v>0</v>
      </c>
      <c r="U36">
        <f t="shared" si="4"/>
        <v>0</v>
      </c>
      <c r="V36">
        <f t="shared" si="5"/>
        <v>0</v>
      </c>
      <c r="Y36" s="6" t="s">
        <v>114</v>
      </c>
      <c r="Z36" s="7">
        <f>'Optimisation Model'!N22+'Optimisation Model'!O22+'Optimisation Model'!P22</f>
        <v>0</v>
      </c>
      <c r="AA36" s="7">
        <v>1</v>
      </c>
      <c r="AB36" s="7" t="s">
        <v>83</v>
      </c>
    </row>
    <row r="37" spans="1:28" x14ac:dyDescent="0.2">
      <c r="A37" t="s">
        <v>47</v>
      </c>
      <c r="B37">
        <v>36</v>
      </c>
      <c r="C37">
        <v>3</v>
      </c>
      <c r="D37">
        <v>2</v>
      </c>
      <c r="E37">
        <v>0</v>
      </c>
      <c r="F37">
        <v>0</v>
      </c>
      <c r="G37">
        <v>4</v>
      </c>
      <c r="H37">
        <v>5.9644305196746746E-2</v>
      </c>
      <c r="I37">
        <v>0.34593697014113112</v>
      </c>
      <c r="J37">
        <v>6.3437608013937899E-2</v>
      </c>
      <c r="K37">
        <v>0.36793812648083979</v>
      </c>
      <c r="L37">
        <v>0.25632232811436351</v>
      </c>
      <c r="M37">
        <v>1.4866695030633081</v>
      </c>
      <c r="N37">
        <v>0</v>
      </c>
      <c r="O37">
        <v>0</v>
      </c>
      <c r="P37">
        <v>0</v>
      </c>
      <c r="Q37">
        <f t="shared" si="0"/>
        <v>0</v>
      </c>
      <c r="R37">
        <f t="shared" si="1"/>
        <v>0</v>
      </c>
      <c r="S37">
        <f t="shared" si="2"/>
        <v>0</v>
      </c>
      <c r="T37">
        <f t="shared" si="3"/>
        <v>0</v>
      </c>
      <c r="U37">
        <f t="shared" si="4"/>
        <v>0</v>
      </c>
      <c r="V37">
        <f t="shared" si="5"/>
        <v>0</v>
      </c>
      <c r="Y37" s="6" t="s">
        <v>115</v>
      </c>
      <c r="Z37" s="7">
        <f>'Optimisation Model'!N23+'Optimisation Model'!O23+'Optimisation Model'!P23</f>
        <v>1</v>
      </c>
      <c r="AA37" s="7">
        <v>1</v>
      </c>
      <c r="AB37" s="7" t="s">
        <v>83</v>
      </c>
    </row>
    <row r="38" spans="1:28" x14ac:dyDescent="0.2">
      <c r="A38" t="s">
        <v>48</v>
      </c>
      <c r="B38">
        <v>37</v>
      </c>
      <c r="C38">
        <v>4</v>
      </c>
      <c r="D38">
        <v>3</v>
      </c>
      <c r="E38">
        <v>3</v>
      </c>
      <c r="F38">
        <v>3</v>
      </c>
      <c r="G38">
        <v>2</v>
      </c>
      <c r="H38">
        <v>0.25448123074504858</v>
      </c>
      <c r="I38">
        <v>1.0542793845152012</v>
      </c>
      <c r="J38">
        <v>0.31691660477487016</v>
      </c>
      <c r="K38">
        <v>1.3129402197816049</v>
      </c>
      <c r="L38">
        <v>0.18630352965110364</v>
      </c>
      <c r="M38">
        <v>0.7718289085545722</v>
      </c>
      <c r="N38">
        <v>0</v>
      </c>
      <c r="O38">
        <v>0</v>
      </c>
      <c r="P38">
        <v>0</v>
      </c>
      <c r="Q38">
        <f t="shared" si="0"/>
        <v>0</v>
      </c>
      <c r="R38">
        <f t="shared" si="1"/>
        <v>0</v>
      </c>
      <c r="S38">
        <f t="shared" si="2"/>
        <v>0</v>
      </c>
      <c r="T38">
        <f t="shared" si="3"/>
        <v>0</v>
      </c>
      <c r="U38">
        <f t="shared" si="4"/>
        <v>0</v>
      </c>
      <c r="V38">
        <f t="shared" si="5"/>
        <v>0</v>
      </c>
      <c r="Y38" s="6" t="s">
        <v>116</v>
      </c>
      <c r="Z38" s="7">
        <f>'Optimisation Model'!N24+'Optimisation Model'!O24+'Optimisation Model'!P24</f>
        <v>0</v>
      </c>
      <c r="AA38" s="7">
        <v>1</v>
      </c>
      <c r="AB38" s="7" t="s">
        <v>83</v>
      </c>
    </row>
    <row r="39" spans="1:28" x14ac:dyDescent="0.2">
      <c r="A39" t="s">
        <v>49</v>
      </c>
      <c r="B39">
        <v>38</v>
      </c>
      <c r="C39">
        <v>3</v>
      </c>
      <c r="D39">
        <v>4</v>
      </c>
      <c r="E39">
        <v>4</v>
      </c>
      <c r="F39">
        <v>2</v>
      </c>
      <c r="G39">
        <v>2</v>
      </c>
      <c r="H39">
        <v>0.2869945797400677</v>
      </c>
      <c r="I39">
        <v>1.6645685624923925</v>
      </c>
      <c r="J39">
        <v>0.16938150897721924</v>
      </c>
      <c r="K39">
        <v>0.98241275206787149</v>
      </c>
      <c r="L39">
        <v>0.30445511412372639</v>
      </c>
      <c r="M39">
        <v>1.7658396619176129</v>
      </c>
      <c r="N39">
        <v>0</v>
      </c>
      <c r="O39">
        <v>0</v>
      </c>
      <c r="P39">
        <v>0</v>
      </c>
      <c r="Q39">
        <f t="shared" si="0"/>
        <v>0</v>
      </c>
      <c r="R39">
        <f t="shared" si="1"/>
        <v>0</v>
      </c>
      <c r="S39">
        <f t="shared" si="2"/>
        <v>0</v>
      </c>
      <c r="T39">
        <f t="shared" si="3"/>
        <v>0</v>
      </c>
      <c r="U39">
        <f t="shared" si="4"/>
        <v>0</v>
      </c>
      <c r="V39">
        <f t="shared" si="5"/>
        <v>0</v>
      </c>
      <c r="Y39" s="6" t="s">
        <v>117</v>
      </c>
      <c r="Z39" s="7">
        <f>'Optimisation Model'!N25+'Optimisation Model'!O25+'Optimisation Model'!P25</f>
        <v>0</v>
      </c>
      <c r="AA39" s="7">
        <v>1</v>
      </c>
      <c r="AB39" s="7" t="s">
        <v>83</v>
      </c>
    </row>
    <row r="40" spans="1:28" x14ac:dyDescent="0.2">
      <c r="A40" t="s">
        <v>50</v>
      </c>
      <c r="B40">
        <v>39</v>
      </c>
      <c r="C40">
        <v>4</v>
      </c>
      <c r="D40">
        <v>5</v>
      </c>
      <c r="E40">
        <v>4</v>
      </c>
      <c r="F40">
        <v>3</v>
      </c>
      <c r="G40">
        <v>2</v>
      </c>
      <c r="H40">
        <v>0.45532196735499919</v>
      </c>
      <c r="I40">
        <v>1.8863338647564252</v>
      </c>
      <c r="J40">
        <v>0.35192098803363325</v>
      </c>
      <c r="K40">
        <v>1.4579583789964805</v>
      </c>
      <c r="L40">
        <v>0.18053996690409385</v>
      </c>
      <c r="M40">
        <v>0.74795129145981731</v>
      </c>
      <c r="N40">
        <v>0</v>
      </c>
      <c r="O40">
        <v>0</v>
      </c>
      <c r="P40">
        <v>0</v>
      </c>
      <c r="Q40">
        <f t="shared" si="0"/>
        <v>0</v>
      </c>
      <c r="R40">
        <f t="shared" si="1"/>
        <v>0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Y40" s="6" t="s">
        <v>118</v>
      </c>
      <c r="Z40" s="7">
        <f>'Optimisation Model'!N26+'Optimisation Model'!O26+'Optimisation Model'!P26</f>
        <v>1</v>
      </c>
      <c r="AA40" s="7">
        <v>1</v>
      </c>
      <c r="AB40" s="7" t="s">
        <v>83</v>
      </c>
    </row>
    <row r="41" spans="1:28" x14ac:dyDescent="0.2">
      <c r="A41" t="s">
        <v>51</v>
      </c>
      <c r="B41">
        <v>40</v>
      </c>
      <c r="C41">
        <v>3</v>
      </c>
      <c r="D41">
        <v>3</v>
      </c>
      <c r="E41">
        <v>2</v>
      </c>
      <c r="F41">
        <v>3</v>
      </c>
      <c r="G41">
        <v>4</v>
      </c>
      <c r="H41">
        <v>7.9496885007155696E-2</v>
      </c>
      <c r="I41">
        <v>0.46108193304150302</v>
      </c>
      <c r="J41">
        <v>7.7597619183955538E-2</v>
      </c>
      <c r="K41">
        <v>0.45006619126694208</v>
      </c>
      <c r="L41">
        <v>0.34330403871511495</v>
      </c>
      <c r="M41">
        <v>1.9911634245476666</v>
      </c>
      <c r="N41">
        <v>0</v>
      </c>
      <c r="O41">
        <v>0</v>
      </c>
      <c r="P41">
        <v>0</v>
      </c>
      <c r="Q41">
        <f t="shared" si="0"/>
        <v>0</v>
      </c>
      <c r="R41">
        <f t="shared" si="1"/>
        <v>0</v>
      </c>
      <c r="S41">
        <f t="shared" si="2"/>
        <v>0</v>
      </c>
      <c r="T41">
        <f t="shared" si="3"/>
        <v>0</v>
      </c>
      <c r="U41">
        <f t="shared" si="4"/>
        <v>0</v>
      </c>
      <c r="V41">
        <f t="shared" si="5"/>
        <v>0</v>
      </c>
      <c r="Y41" s="6" t="s">
        <v>119</v>
      </c>
      <c r="Z41" s="7">
        <f>'Optimisation Model'!N27+'Optimisation Model'!O27+'Optimisation Model'!P27</f>
        <v>0</v>
      </c>
      <c r="AA41" s="7">
        <v>1</v>
      </c>
      <c r="AB41" s="7" t="s">
        <v>83</v>
      </c>
    </row>
    <row r="42" spans="1:28" x14ac:dyDescent="0.2">
      <c r="A42" t="s">
        <v>52</v>
      </c>
      <c r="B42">
        <v>41</v>
      </c>
      <c r="C42">
        <v>4</v>
      </c>
      <c r="D42">
        <v>5</v>
      </c>
      <c r="E42">
        <v>5</v>
      </c>
      <c r="F42">
        <v>4</v>
      </c>
      <c r="G42">
        <v>5</v>
      </c>
      <c r="H42">
        <v>0.20013108031770457</v>
      </c>
      <c r="I42">
        <v>0.82911447560191887</v>
      </c>
      <c r="J42">
        <v>0.12265529020770931</v>
      </c>
      <c r="K42">
        <v>0.50814334514622428</v>
      </c>
      <c r="L42">
        <v>0.36070884040143469</v>
      </c>
      <c r="M42">
        <v>1.4943651959488009</v>
      </c>
      <c r="N42">
        <v>0</v>
      </c>
      <c r="O42">
        <v>0</v>
      </c>
      <c r="P42">
        <v>0</v>
      </c>
      <c r="Q42">
        <f t="shared" si="0"/>
        <v>0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0</v>
      </c>
      <c r="Y42" s="6" t="s">
        <v>120</v>
      </c>
      <c r="Z42" s="7">
        <f>'Optimisation Model'!N28+'Optimisation Model'!O28+'Optimisation Model'!P28</f>
        <v>0</v>
      </c>
      <c r="AA42" s="7">
        <v>1</v>
      </c>
      <c r="AB42" s="7" t="s">
        <v>83</v>
      </c>
    </row>
    <row r="43" spans="1:28" x14ac:dyDescent="0.2">
      <c r="A43" t="s">
        <v>53</v>
      </c>
      <c r="B43">
        <v>42</v>
      </c>
      <c r="C43">
        <v>3</v>
      </c>
      <c r="D43">
        <v>7</v>
      </c>
      <c r="E43">
        <v>1</v>
      </c>
      <c r="F43">
        <v>4</v>
      </c>
      <c r="G43">
        <v>5</v>
      </c>
      <c r="H43">
        <v>0.2227017427226069</v>
      </c>
      <c r="I43">
        <v>1.2916701077911199</v>
      </c>
      <c r="J43">
        <v>5.7969968628407857E-2</v>
      </c>
      <c r="K43">
        <v>0.33622581804476553</v>
      </c>
      <c r="L43">
        <v>0.37436086529006884</v>
      </c>
      <c r="M43">
        <v>2.1712930186823991</v>
      </c>
      <c r="N43">
        <v>0</v>
      </c>
      <c r="O43">
        <v>0</v>
      </c>
      <c r="P43">
        <v>1</v>
      </c>
      <c r="Q43">
        <f t="shared" si="0"/>
        <v>0</v>
      </c>
      <c r="R43">
        <f t="shared" si="1"/>
        <v>0</v>
      </c>
      <c r="S43">
        <f t="shared" si="2"/>
        <v>0.37436086529006884</v>
      </c>
      <c r="T43">
        <f t="shared" si="3"/>
        <v>0</v>
      </c>
      <c r="U43">
        <f t="shared" si="4"/>
        <v>0</v>
      </c>
      <c r="V43">
        <f t="shared" si="5"/>
        <v>3</v>
      </c>
      <c r="Y43" s="6" t="s">
        <v>121</v>
      </c>
      <c r="Z43" s="7">
        <f>'Optimisation Model'!N29+'Optimisation Model'!O29+'Optimisation Model'!P29</f>
        <v>0</v>
      </c>
      <c r="AA43" s="7">
        <v>1</v>
      </c>
      <c r="AB43" s="7" t="s">
        <v>83</v>
      </c>
    </row>
    <row r="44" spans="1:28" x14ac:dyDescent="0.2">
      <c r="A44" t="s">
        <v>54</v>
      </c>
      <c r="B44">
        <v>43</v>
      </c>
      <c r="C44">
        <v>5</v>
      </c>
      <c r="D44">
        <v>4</v>
      </c>
      <c r="E44">
        <v>3</v>
      </c>
      <c r="F44">
        <v>5</v>
      </c>
      <c r="G44">
        <v>5</v>
      </c>
      <c r="H44">
        <v>0.14878358158668661</v>
      </c>
      <c r="I44">
        <v>0.47941376289043464</v>
      </c>
      <c r="J44">
        <v>0.10602684477006157</v>
      </c>
      <c r="K44">
        <v>0.34164205537019837</v>
      </c>
      <c r="L44">
        <v>0.40542235485124967</v>
      </c>
      <c r="M44">
        <v>1.3063609211873599</v>
      </c>
      <c r="N44">
        <v>0</v>
      </c>
      <c r="O44">
        <v>0</v>
      </c>
      <c r="P44">
        <v>0</v>
      </c>
      <c r="Q44">
        <f t="shared" si="0"/>
        <v>0</v>
      </c>
      <c r="R44">
        <f t="shared" si="1"/>
        <v>0</v>
      </c>
      <c r="S44">
        <f t="shared" si="2"/>
        <v>0</v>
      </c>
      <c r="T44">
        <f t="shared" si="3"/>
        <v>0</v>
      </c>
      <c r="U44">
        <f t="shared" si="4"/>
        <v>0</v>
      </c>
      <c r="V44">
        <f t="shared" si="5"/>
        <v>0</v>
      </c>
      <c r="Y44" s="6" t="s">
        <v>122</v>
      </c>
      <c r="Z44" s="7">
        <f>'Optimisation Model'!N30+'Optimisation Model'!O30+'Optimisation Model'!P30</f>
        <v>0</v>
      </c>
      <c r="AA44" s="7">
        <v>1</v>
      </c>
      <c r="AB44" s="7" t="s">
        <v>83</v>
      </c>
    </row>
    <row r="45" spans="1:28" x14ac:dyDescent="0.2">
      <c r="A45" t="s">
        <v>55</v>
      </c>
      <c r="B45">
        <v>44</v>
      </c>
      <c r="C45">
        <v>3</v>
      </c>
      <c r="D45">
        <v>2</v>
      </c>
      <c r="E45">
        <v>1</v>
      </c>
      <c r="F45">
        <v>3</v>
      </c>
      <c r="G45">
        <v>4</v>
      </c>
      <c r="H45">
        <v>0.23899733994246278</v>
      </c>
      <c r="I45">
        <v>1.3861845716662839</v>
      </c>
      <c r="J45">
        <v>0.24868076486836793</v>
      </c>
      <c r="K45">
        <v>1.442348436236534</v>
      </c>
      <c r="L45">
        <v>0.19280736651240829</v>
      </c>
      <c r="M45">
        <v>1.1182827257719681</v>
      </c>
      <c r="N45">
        <v>0</v>
      </c>
      <c r="O45">
        <v>0</v>
      </c>
      <c r="P45">
        <v>0</v>
      </c>
      <c r="Q45">
        <f t="shared" si="0"/>
        <v>0</v>
      </c>
      <c r="R45">
        <f t="shared" si="1"/>
        <v>0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Y45" s="6" t="s">
        <v>123</v>
      </c>
      <c r="Z45" s="7">
        <f>'Optimisation Model'!N31+'Optimisation Model'!O31+'Optimisation Model'!P31</f>
        <v>1</v>
      </c>
      <c r="AA45" s="7">
        <v>1</v>
      </c>
      <c r="AB45" s="7" t="s">
        <v>83</v>
      </c>
    </row>
    <row r="46" spans="1:28" x14ac:dyDescent="0.2">
      <c r="A46" t="s">
        <v>56</v>
      </c>
      <c r="B46">
        <v>45</v>
      </c>
      <c r="C46">
        <v>3</v>
      </c>
      <c r="D46">
        <v>4</v>
      </c>
      <c r="E46">
        <v>5</v>
      </c>
      <c r="F46">
        <v>3</v>
      </c>
      <c r="G46">
        <v>2</v>
      </c>
      <c r="H46">
        <v>0.29702122543998238</v>
      </c>
      <c r="I46">
        <v>1.7227231075518976</v>
      </c>
      <c r="J46">
        <v>0.17926643557535057</v>
      </c>
      <c r="K46">
        <v>1.0397453263370333</v>
      </c>
      <c r="L46">
        <v>0.33808026703927962</v>
      </c>
      <c r="M46">
        <v>1.9608655488278217</v>
      </c>
      <c r="N46">
        <v>0</v>
      </c>
      <c r="O46">
        <v>0</v>
      </c>
      <c r="P46">
        <v>0</v>
      </c>
      <c r="Q46">
        <f t="shared" si="0"/>
        <v>0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Y46" s="6" t="s">
        <v>124</v>
      </c>
      <c r="Z46" s="7">
        <f>'Optimisation Model'!N32+'Optimisation Model'!O32+'Optimisation Model'!P32</f>
        <v>0</v>
      </c>
      <c r="AA46" s="7">
        <v>1</v>
      </c>
      <c r="AB46" s="7" t="s">
        <v>83</v>
      </c>
    </row>
    <row r="47" spans="1:28" x14ac:dyDescent="0.2">
      <c r="A47" t="s">
        <v>57</v>
      </c>
      <c r="B47">
        <v>46</v>
      </c>
      <c r="C47">
        <v>10</v>
      </c>
      <c r="D47">
        <v>7</v>
      </c>
      <c r="E47">
        <v>1</v>
      </c>
      <c r="F47">
        <v>13</v>
      </c>
      <c r="G47">
        <v>2</v>
      </c>
      <c r="H47">
        <v>0.40195387677304151</v>
      </c>
      <c r="I47">
        <v>0.61350854875885286</v>
      </c>
      <c r="J47">
        <v>0.45800126720085477</v>
      </c>
      <c r="K47">
        <v>0.69905456572762048</v>
      </c>
      <c r="L47">
        <v>0.49056622523483756</v>
      </c>
      <c r="M47">
        <v>0.74875897535843627</v>
      </c>
      <c r="N47">
        <v>0</v>
      </c>
      <c r="O47">
        <v>0</v>
      </c>
      <c r="P47">
        <v>0</v>
      </c>
      <c r="Q47">
        <f t="shared" si="0"/>
        <v>0</v>
      </c>
      <c r="R47">
        <f t="shared" si="1"/>
        <v>0</v>
      </c>
      <c r="S47">
        <f t="shared" si="2"/>
        <v>0</v>
      </c>
      <c r="T47">
        <f t="shared" si="3"/>
        <v>0</v>
      </c>
      <c r="U47">
        <f t="shared" si="4"/>
        <v>0</v>
      </c>
      <c r="V47">
        <f t="shared" si="5"/>
        <v>0</v>
      </c>
      <c r="Y47" s="6" t="s">
        <v>125</v>
      </c>
      <c r="Z47" s="7">
        <f>'Optimisation Model'!N33+'Optimisation Model'!O33+'Optimisation Model'!P33</f>
        <v>0</v>
      </c>
      <c r="AA47" s="7">
        <v>1</v>
      </c>
      <c r="AB47" s="7" t="s">
        <v>83</v>
      </c>
    </row>
    <row r="48" spans="1:28" x14ac:dyDescent="0.2">
      <c r="A48" t="s">
        <v>58</v>
      </c>
      <c r="B48">
        <v>47</v>
      </c>
      <c r="C48">
        <v>1</v>
      </c>
      <c r="D48">
        <v>1</v>
      </c>
      <c r="E48">
        <v>0</v>
      </c>
      <c r="F48">
        <v>0</v>
      </c>
      <c r="G48">
        <v>2</v>
      </c>
      <c r="H48">
        <v>3.286869438678542E-2</v>
      </c>
      <c r="I48">
        <v>0.9531921372167772</v>
      </c>
      <c r="J48">
        <v>5.2931478808744575E-2</v>
      </c>
      <c r="K48">
        <v>1.5350128854535927</v>
      </c>
      <c r="L48">
        <v>0.25114069984574161</v>
      </c>
      <c r="M48">
        <v>7.2830802955265064</v>
      </c>
      <c r="N48">
        <v>0</v>
      </c>
      <c r="O48">
        <v>0</v>
      </c>
      <c r="P48">
        <v>0</v>
      </c>
      <c r="Q48">
        <f t="shared" si="0"/>
        <v>0</v>
      </c>
      <c r="R48">
        <f t="shared" si="1"/>
        <v>0</v>
      </c>
      <c r="S48">
        <f t="shared" si="2"/>
        <v>0</v>
      </c>
      <c r="T48">
        <f t="shared" si="3"/>
        <v>0</v>
      </c>
      <c r="U48">
        <f t="shared" si="4"/>
        <v>0</v>
      </c>
      <c r="V48">
        <f t="shared" si="5"/>
        <v>0</v>
      </c>
      <c r="Y48" s="6" t="s">
        <v>126</v>
      </c>
      <c r="Z48" s="7">
        <f>'Optimisation Model'!N34+'Optimisation Model'!O34+'Optimisation Model'!P34</f>
        <v>1</v>
      </c>
      <c r="AA48" s="7">
        <v>1</v>
      </c>
      <c r="AB48" s="7" t="s">
        <v>83</v>
      </c>
    </row>
    <row r="49" spans="1:28" x14ac:dyDescent="0.2">
      <c r="A49" t="s">
        <v>59</v>
      </c>
      <c r="B49">
        <v>48</v>
      </c>
      <c r="C49">
        <v>7</v>
      </c>
      <c r="D49">
        <v>7</v>
      </c>
      <c r="E49">
        <v>3</v>
      </c>
      <c r="F49">
        <v>8</v>
      </c>
      <c r="G49">
        <v>2</v>
      </c>
      <c r="H49">
        <v>0.33682294478777786</v>
      </c>
      <c r="I49">
        <v>0.75137426144965824</v>
      </c>
      <c r="J49">
        <v>0.38574345371140761</v>
      </c>
      <c r="K49">
        <v>0.86050462751006307</v>
      </c>
      <c r="L49">
        <v>0.41194472449373315</v>
      </c>
      <c r="M49">
        <v>0.91895361617832783</v>
      </c>
      <c r="N49">
        <v>0</v>
      </c>
      <c r="O49">
        <v>0</v>
      </c>
      <c r="P49">
        <v>0</v>
      </c>
      <c r="Q49">
        <f t="shared" si="0"/>
        <v>0</v>
      </c>
      <c r="R49">
        <f t="shared" si="1"/>
        <v>0</v>
      </c>
      <c r="S49">
        <f t="shared" si="2"/>
        <v>0</v>
      </c>
      <c r="T49">
        <f t="shared" si="3"/>
        <v>0</v>
      </c>
      <c r="U49">
        <f t="shared" si="4"/>
        <v>0</v>
      </c>
      <c r="V49">
        <f t="shared" si="5"/>
        <v>0</v>
      </c>
      <c r="Y49" s="6" t="s">
        <v>127</v>
      </c>
      <c r="Z49" s="7">
        <f>'Optimisation Model'!N35+'Optimisation Model'!O35+'Optimisation Model'!P35</f>
        <v>1</v>
      </c>
      <c r="AA49" s="7">
        <v>1</v>
      </c>
      <c r="AB49" s="7" t="s">
        <v>83</v>
      </c>
    </row>
    <row r="50" spans="1:28" x14ac:dyDescent="0.2">
      <c r="A50" t="s">
        <v>60</v>
      </c>
      <c r="B50">
        <v>49</v>
      </c>
      <c r="C50">
        <v>3</v>
      </c>
      <c r="D50">
        <v>7</v>
      </c>
      <c r="E50">
        <v>2</v>
      </c>
      <c r="F50">
        <v>2</v>
      </c>
      <c r="G50">
        <v>4</v>
      </c>
      <c r="H50">
        <v>0.41883823887989258</v>
      </c>
      <c r="I50">
        <v>2.4292617855033769</v>
      </c>
      <c r="J50">
        <v>0.26348448080033254</v>
      </c>
      <c r="K50">
        <v>1.5282099886419287</v>
      </c>
      <c r="L50">
        <v>0.16426635054540106</v>
      </c>
      <c r="M50">
        <v>0.95274483316332614</v>
      </c>
      <c r="N50">
        <v>0</v>
      </c>
      <c r="O50">
        <v>0</v>
      </c>
      <c r="P50">
        <v>0</v>
      </c>
      <c r="Q50">
        <f t="shared" si="0"/>
        <v>0</v>
      </c>
      <c r="R50">
        <f t="shared" si="1"/>
        <v>0</v>
      </c>
      <c r="S50">
        <f t="shared" si="2"/>
        <v>0</v>
      </c>
      <c r="T50">
        <f t="shared" si="3"/>
        <v>0</v>
      </c>
      <c r="U50">
        <f t="shared" si="4"/>
        <v>0</v>
      </c>
      <c r="V50">
        <f t="shared" si="5"/>
        <v>0</v>
      </c>
      <c r="Y50" s="6" t="s">
        <v>128</v>
      </c>
      <c r="Z50" s="7">
        <f>'Optimisation Model'!N36+'Optimisation Model'!O36+'Optimisation Model'!P36</f>
        <v>0</v>
      </c>
      <c r="AA50" s="7">
        <v>1</v>
      </c>
      <c r="AB50" s="7" t="s">
        <v>83</v>
      </c>
    </row>
    <row r="51" spans="1:28" x14ac:dyDescent="0.2">
      <c r="A51" t="s">
        <v>61</v>
      </c>
      <c r="B51">
        <v>50</v>
      </c>
      <c r="C51">
        <v>8</v>
      </c>
      <c r="D51">
        <v>13</v>
      </c>
      <c r="E51">
        <v>7</v>
      </c>
      <c r="F51">
        <v>8</v>
      </c>
      <c r="G51">
        <v>2</v>
      </c>
      <c r="H51">
        <v>0.82135765962722285</v>
      </c>
      <c r="I51">
        <v>1.5879581419459641</v>
      </c>
      <c r="J51">
        <v>0.60865721831779129</v>
      </c>
      <c r="K51">
        <v>1.1767372887477296</v>
      </c>
      <c r="L51">
        <v>0.34223205506391352</v>
      </c>
      <c r="M51">
        <v>0.66164863979023281</v>
      </c>
      <c r="N51">
        <v>1</v>
      </c>
      <c r="O51">
        <v>0</v>
      </c>
      <c r="P51">
        <v>0</v>
      </c>
      <c r="Q51">
        <f t="shared" si="0"/>
        <v>0.82135765962722285</v>
      </c>
      <c r="R51">
        <f t="shared" si="1"/>
        <v>0</v>
      </c>
      <c r="S51">
        <f t="shared" si="2"/>
        <v>0</v>
      </c>
      <c r="T51">
        <f t="shared" si="3"/>
        <v>8</v>
      </c>
      <c r="U51">
        <f t="shared" si="4"/>
        <v>0</v>
      </c>
      <c r="V51">
        <f t="shared" si="5"/>
        <v>0</v>
      </c>
      <c r="Y51" s="6" t="s">
        <v>129</v>
      </c>
      <c r="Z51" s="7">
        <f>'Optimisation Model'!N37+'Optimisation Model'!O37+'Optimisation Model'!P37</f>
        <v>0</v>
      </c>
      <c r="AA51" s="7">
        <v>1</v>
      </c>
      <c r="AB51" s="7" t="s">
        <v>83</v>
      </c>
    </row>
    <row r="52" spans="1:28" x14ac:dyDescent="0.2">
      <c r="A52" t="s">
        <v>62</v>
      </c>
      <c r="B52">
        <v>51</v>
      </c>
      <c r="C52">
        <v>10</v>
      </c>
      <c r="D52">
        <v>9</v>
      </c>
      <c r="E52">
        <v>5</v>
      </c>
      <c r="F52">
        <v>4</v>
      </c>
      <c r="G52">
        <v>3</v>
      </c>
      <c r="H52">
        <v>0.39884321349266538</v>
      </c>
      <c r="I52">
        <v>0.60876069427827872</v>
      </c>
      <c r="J52">
        <v>0.29283283800657567</v>
      </c>
      <c r="K52">
        <v>0.44695538432582604</v>
      </c>
      <c r="L52">
        <v>0.36430595837154922</v>
      </c>
      <c r="M52">
        <v>0.55604593646183831</v>
      </c>
      <c r="N52">
        <v>0</v>
      </c>
      <c r="O52">
        <v>0</v>
      </c>
      <c r="P52">
        <v>0</v>
      </c>
      <c r="Q52">
        <f t="shared" si="0"/>
        <v>0</v>
      </c>
      <c r="R52">
        <f t="shared" si="1"/>
        <v>0</v>
      </c>
      <c r="S52">
        <f t="shared" si="2"/>
        <v>0</v>
      </c>
      <c r="T52">
        <f t="shared" si="3"/>
        <v>0</v>
      </c>
      <c r="U52">
        <f t="shared" si="4"/>
        <v>0</v>
      </c>
      <c r="V52">
        <f t="shared" si="5"/>
        <v>0</v>
      </c>
      <c r="Y52" s="6" t="s">
        <v>130</v>
      </c>
      <c r="Z52" s="7">
        <f>'Optimisation Model'!N38+'Optimisation Model'!O38+'Optimisation Model'!P38</f>
        <v>0</v>
      </c>
      <c r="AA52" s="7">
        <v>1</v>
      </c>
      <c r="AB52" s="7" t="s">
        <v>83</v>
      </c>
    </row>
    <row r="53" spans="1:28" x14ac:dyDescent="0.2">
      <c r="A53" t="s">
        <v>63</v>
      </c>
      <c r="B53">
        <v>52</v>
      </c>
      <c r="C53">
        <v>7</v>
      </c>
      <c r="D53">
        <v>4</v>
      </c>
      <c r="E53">
        <v>16</v>
      </c>
      <c r="F53">
        <v>11</v>
      </c>
      <c r="G53">
        <v>2</v>
      </c>
      <c r="H53">
        <v>0.49537443925107416</v>
      </c>
      <c r="I53">
        <v>1.1050660567908577</v>
      </c>
      <c r="J53">
        <v>0.73821980575398471</v>
      </c>
      <c r="K53">
        <v>1.6467980282204273</v>
      </c>
      <c r="L53">
        <v>0.43252471148372412</v>
      </c>
      <c r="M53">
        <v>0.96486281792523076</v>
      </c>
      <c r="N53">
        <v>0</v>
      </c>
      <c r="O53">
        <v>1</v>
      </c>
      <c r="P53">
        <v>0</v>
      </c>
      <c r="Q53">
        <f t="shared" si="0"/>
        <v>0</v>
      </c>
      <c r="R53">
        <f t="shared" si="1"/>
        <v>0.73821980575398471</v>
      </c>
      <c r="S53">
        <f t="shared" si="2"/>
        <v>0</v>
      </c>
      <c r="T53">
        <f t="shared" si="3"/>
        <v>0</v>
      </c>
      <c r="U53">
        <f t="shared" si="4"/>
        <v>7</v>
      </c>
      <c r="V53">
        <f t="shared" si="5"/>
        <v>0</v>
      </c>
      <c r="Y53" s="6" t="s">
        <v>131</v>
      </c>
      <c r="Z53" s="7">
        <f>'Optimisation Model'!N39+'Optimisation Model'!O39+'Optimisation Model'!P39</f>
        <v>0</v>
      </c>
      <c r="AA53" s="7">
        <v>1</v>
      </c>
      <c r="AB53" s="7" t="s">
        <v>83</v>
      </c>
    </row>
    <row r="54" spans="1:28" x14ac:dyDescent="0.2">
      <c r="A54" t="s">
        <v>64</v>
      </c>
      <c r="B54">
        <v>53</v>
      </c>
      <c r="C54">
        <v>4</v>
      </c>
      <c r="D54">
        <v>3</v>
      </c>
      <c r="E54">
        <v>2</v>
      </c>
      <c r="F54">
        <v>3</v>
      </c>
      <c r="G54">
        <v>4</v>
      </c>
      <c r="H54">
        <v>6.8750000000000006E-2</v>
      </c>
      <c r="I54">
        <v>0.28482142857142856</v>
      </c>
      <c r="J54">
        <v>3.1818181818181815E-2</v>
      </c>
      <c r="K54">
        <v>0.13181818181818181</v>
      </c>
      <c r="L54">
        <v>0.24166666666666667</v>
      </c>
      <c r="M54">
        <v>1.0011904761904762</v>
      </c>
      <c r="N54">
        <v>0</v>
      </c>
      <c r="O54">
        <v>0</v>
      </c>
      <c r="P54">
        <v>0</v>
      </c>
      <c r="Q54">
        <f t="shared" si="0"/>
        <v>0</v>
      </c>
      <c r="R54">
        <f t="shared" si="1"/>
        <v>0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Y54" s="6" t="s">
        <v>132</v>
      </c>
      <c r="Z54" s="7">
        <f>'Optimisation Model'!N40+'Optimisation Model'!O40+'Optimisation Model'!P40</f>
        <v>0</v>
      </c>
      <c r="AA54" s="7">
        <v>1</v>
      </c>
      <c r="AB54" s="7" t="s">
        <v>83</v>
      </c>
    </row>
    <row r="55" spans="1:28" x14ac:dyDescent="0.2">
      <c r="A55" t="s">
        <v>65</v>
      </c>
      <c r="B55">
        <v>54</v>
      </c>
      <c r="C55">
        <v>6</v>
      </c>
      <c r="D55">
        <v>4</v>
      </c>
      <c r="E55">
        <v>3</v>
      </c>
      <c r="F55">
        <v>2</v>
      </c>
      <c r="G55">
        <v>5</v>
      </c>
      <c r="H55">
        <v>0.16583281448290518</v>
      </c>
      <c r="I55">
        <v>0.43719560181856826</v>
      </c>
      <c r="J55">
        <v>0.11393449153069511</v>
      </c>
      <c r="K55">
        <v>0.30037275039910533</v>
      </c>
      <c r="L55">
        <v>0.31225181095685273</v>
      </c>
      <c r="M55">
        <v>0.82320931979533907</v>
      </c>
      <c r="N55">
        <v>0</v>
      </c>
      <c r="O55">
        <v>0</v>
      </c>
      <c r="P55">
        <v>0</v>
      </c>
      <c r="Q55">
        <f t="shared" si="0"/>
        <v>0</v>
      </c>
      <c r="R55">
        <f t="shared" si="1"/>
        <v>0</v>
      </c>
      <c r="S55">
        <f t="shared" si="2"/>
        <v>0</v>
      </c>
      <c r="T55">
        <f t="shared" si="3"/>
        <v>0</v>
      </c>
      <c r="U55">
        <f t="shared" si="4"/>
        <v>0</v>
      </c>
      <c r="V55">
        <f t="shared" si="5"/>
        <v>0</v>
      </c>
      <c r="Y55" s="6" t="s">
        <v>133</v>
      </c>
      <c r="Z55" s="7">
        <f>'Optimisation Model'!N41+'Optimisation Model'!O41+'Optimisation Model'!P41</f>
        <v>0</v>
      </c>
      <c r="AA55" s="7">
        <v>1</v>
      </c>
      <c r="AB55" s="7" t="s">
        <v>83</v>
      </c>
    </row>
    <row r="56" spans="1:28" x14ac:dyDescent="0.2">
      <c r="A56" t="s">
        <v>66</v>
      </c>
      <c r="B56">
        <v>55</v>
      </c>
      <c r="C56">
        <v>4</v>
      </c>
      <c r="D56">
        <v>3</v>
      </c>
      <c r="E56">
        <v>2</v>
      </c>
      <c r="F56">
        <v>3</v>
      </c>
      <c r="G56">
        <v>5</v>
      </c>
      <c r="H56">
        <v>0.11079914183227657</v>
      </c>
      <c r="I56">
        <v>0.45902501616228863</v>
      </c>
      <c r="J56">
        <v>7.8841432345181039E-2</v>
      </c>
      <c r="K56">
        <v>0.32662879114432142</v>
      </c>
      <c r="L56">
        <v>0.34482190610095664</v>
      </c>
      <c r="M56">
        <v>1.4285478967039631</v>
      </c>
      <c r="N56">
        <v>0</v>
      </c>
      <c r="O56">
        <v>0</v>
      </c>
      <c r="P56">
        <v>0</v>
      </c>
      <c r="Q56">
        <f t="shared" si="0"/>
        <v>0</v>
      </c>
      <c r="R56">
        <f t="shared" si="1"/>
        <v>0</v>
      </c>
      <c r="S56">
        <f t="shared" si="2"/>
        <v>0</v>
      </c>
      <c r="T56">
        <f t="shared" si="3"/>
        <v>0</v>
      </c>
      <c r="U56">
        <f t="shared" si="4"/>
        <v>0</v>
      </c>
      <c r="V56">
        <f t="shared" si="5"/>
        <v>0</v>
      </c>
      <c r="Y56" s="6" t="s">
        <v>134</v>
      </c>
      <c r="Z56" s="7">
        <f>'Optimisation Model'!N42+'Optimisation Model'!O42+'Optimisation Model'!P42</f>
        <v>0</v>
      </c>
      <c r="AA56" s="7">
        <v>1</v>
      </c>
      <c r="AB56" s="7" t="s">
        <v>83</v>
      </c>
    </row>
    <row r="57" spans="1:28" x14ac:dyDescent="0.2">
      <c r="A57" t="s">
        <v>67</v>
      </c>
      <c r="B57">
        <v>56</v>
      </c>
      <c r="C57">
        <v>8</v>
      </c>
      <c r="D57">
        <v>5</v>
      </c>
      <c r="E57">
        <v>5</v>
      </c>
      <c r="F57">
        <v>4</v>
      </c>
      <c r="G57">
        <v>3</v>
      </c>
      <c r="H57">
        <v>0.30923288957805339</v>
      </c>
      <c r="I57">
        <v>0.59785025318423657</v>
      </c>
      <c r="J57">
        <v>0.38913974330610168</v>
      </c>
      <c r="K57">
        <v>0.75233683705846321</v>
      </c>
      <c r="L57">
        <v>0.19802566889199402</v>
      </c>
      <c r="M57">
        <v>0.38284962652452176</v>
      </c>
      <c r="N57">
        <v>0</v>
      </c>
      <c r="O57">
        <v>0</v>
      </c>
      <c r="P57">
        <v>0</v>
      </c>
      <c r="Q57">
        <f t="shared" si="0"/>
        <v>0</v>
      </c>
      <c r="R57">
        <f t="shared" si="1"/>
        <v>0</v>
      </c>
      <c r="S57">
        <f t="shared" si="2"/>
        <v>0</v>
      </c>
      <c r="T57">
        <f t="shared" si="3"/>
        <v>0</v>
      </c>
      <c r="U57">
        <f t="shared" si="4"/>
        <v>0</v>
      </c>
      <c r="V57">
        <f t="shared" si="5"/>
        <v>0</v>
      </c>
      <c r="Y57" s="6" t="s">
        <v>135</v>
      </c>
      <c r="Z57" s="7">
        <f>'Optimisation Model'!N43+'Optimisation Model'!O43+'Optimisation Model'!P43</f>
        <v>1</v>
      </c>
      <c r="AA57" s="7">
        <v>1</v>
      </c>
      <c r="AB57" s="7" t="s">
        <v>83</v>
      </c>
    </row>
    <row r="58" spans="1:28" x14ac:dyDescent="0.2">
      <c r="A58" t="s">
        <v>68</v>
      </c>
      <c r="B58">
        <v>57</v>
      </c>
      <c r="C58">
        <v>6</v>
      </c>
      <c r="D58">
        <v>6</v>
      </c>
      <c r="E58">
        <v>5</v>
      </c>
      <c r="F58">
        <v>6</v>
      </c>
      <c r="G58">
        <v>4</v>
      </c>
      <c r="H58">
        <v>0.47187499999999999</v>
      </c>
      <c r="I58">
        <v>1.244034090909091</v>
      </c>
      <c r="J58">
        <v>0.35962795348375709</v>
      </c>
      <c r="K58">
        <v>0.94811005918445057</v>
      </c>
      <c r="L58">
        <v>0.2891151853890559</v>
      </c>
      <c r="M58">
        <v>0.76221276148023831</v>
      </c>
      <c r="N58">
        <v>1</v>
      </c>
      <c r="O58">
        <v>0</v>
      </c>
      <c r="P58">
        <v>0</v>
      </c>
      <c r="Q58">
        <f t="shared" si="0"/>
        <v>0.47187499999999999</v>
      </c>
      <c r="R58">
        <f t="shared" si="1"/>
        <v>0</v>
      </c>
      <c r="S58">
        <f t="shared" si="2"/>
        <v>0</v>
      </c>
      <c r="T58">
        <f t="shared" si="3"/>
        <v>6</v>
      </c>
      <c r="U58">
        <f t="shared" si="4"/>
        <v>0</v>
      </c>
      <c r="V58">
        <f t="shared" si="5"/>
        <v>0</v>
      </c>
      <c r="Y58" s="6" t="s">
        <v>136</v>
      </c>
      <c r="Z58" s="7">
        <f>'Optimisation Model'!N44+'Optimisation Model'!O44+'Optimisation Model'!P44</f>
        <v>0</v>
      </c>
      <c r="AA58" s="7">
        <v>1</v>
      </c>
      <c r="AB58" s="7" t="s">
        <v>83</v>
      </c>
    </row>
    <row r="59" spans="1:28" x14ac:dyDescent="0.2">
      <c r="A59" t="s">
        <v>69</v>
      </c>
      <c r="B59">
        <v>58</v>
      </c>
      <c r="C59">
        <v>6</v>
      </c>
      <c r="D59">
        <v>4</v>
      </c>
      <c r="E59">
        <v>3</v>
      </c>
      <c r="F59">
        <v>0</v>
      </c>
      <c r="G59">
        <v>2</v>
      </c>
      <c r="H59">
        <v>0.29846865333886319</v>
      </c>
      <c r="I59">
        <v>0.78687190425700304</v>
      </c>
      <c r="J59">
        <v>0.28722368371489826</v>
      </c>
      <c r="K59">
        <v>0.75722607524836816</v>
      </c>
      <c r="L59">
        <v>9.0052441822353335E-2</v>
      </c>
      <c r="M59">
        <v>0.23741098298620425</v>
      </c>
      <c r="N59">
        <v>0</v>
      </c>
      <c r="O59">
        <v>0</v>
      </c>
      <c r="P59">
        <v>0</v>
      </c>
      <c r="Q59">
        <f t="shared" si="0"/>
        <v>0</v>
      </c>
      <c r="R59">
        <f t="shared" si="1"/>
        <v>0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Y59" s="6" t="s">
        <v>137</v>
      </c>
      <c r="Z59" s="7">
        <f>'Optimisation Model'!N45+'Optimisation Model'!O45+'Optimisation Model'!P45</f>
        <v>0</v>
      </c>
      <c r="AA59" s="7">
        <v>1</v>
      </c>
      <c r="AB59" s="7" t="s">
        <v>83</v>
      </c>
    </row>
    <row r="60" spans="1:28" x14ac:dyDescent="0.2">
      <c r="A60" t="s">
        <v>70</v>
      </c>
      <c r="B60">
        <v>59</v>
      </c>
      <c r="C60">
        <v>8</v>
      </c>
      <c r="D60">
        <v>7</v>
      </c>
      <c r="E60">
        <v>2</v>
      </c>
      <c r="F60">
        <v>3</v>
      </c>
      <c r="G60">
        <v>2</v>
      </c>
      <c r="H60">
        <v>0.26783524560837724</v>
      </c>
      <c r="I60">
        <v>0.51781480817619596</v>
      </c>
      <c r="J60">
        <v>0.25113049487949124</v>
      </c>
      <c r="K60">
        <v>0.48551895676701634</v>
      </c>
      <c r="L60">
        <v>0.33674194537026392</v>
      </c>
      <c r="M60">
        <v>0.65103442771584352</v>
      </c>
      <c r="N60">
        <v>0</v>
      </c>
      <c r="O60">
        <v>0</v>
      </c>
      <c r="P60">
        <v>0</v>
      </c>
      <c r="Q60">
        <f t="shared" si="0"/>
        <v>0</v>
      </c>
      <c r="R60">
        <f t="shared" si="1"/>
        <v>0</v>
      </c>
      <c r="S60">
        <f t="shared" si="2"/>
        <v>0</v>
      </c>
      <c r="T60">
        <f t="shared" si="3"/>
        <v>0</v>
      </c>
      <c r="U60">
        <f t="shared" si="4"/>
        <v>0</v>
      </c>
      <c r="V60">
        <f t="shared" si="5"/>
        <v>0</v>
      </c>
      <c r="Y60" s="6" t="s">
        <v>138</v>
      </c>
      <c r="Z60" s="7">
        <f>'Optimisation Model'!N46+'Optimisation Model'!O46+'Optimisation Model'!P46</f>
        <v>0</v>
      </c>
      <c r="AA60" s="7">
        <v>1</v>
      </c>
      <c r="AB60" s="7" t="s">
        <v>83</v>
      </c>
    </row>
    <row r="61" spans="1:28" x14ac:dyDescent="0.2">
      <c r="A61" t="s">
        <v>71</v>
      </c>
      <c r="B61">
        <v>60</v>
      </c>
      <c r="C61">
        <v>3</v>
      </c>
      <c r="D61">
        <v>4</v>
      </c>
      <c r="E61">
        <v>1</v>
      </c>
      <c r="F61">
        <v>2</v>
      </c>
      <c r="G61">
        <v>2</v>
      </c>
      <c r="H61">
        <v>0.18792268088391562</v>
      </c>
      <c r="I61">
        <v>1.0899515491267104</v>
      </c>
      <c r="J61">
        <v>8.6548301588609086E-2</v>
      </c>
      <c r="K61">
        <v>0.50198014921393264</v>
      </c>
      <c r="L61">
        <v>0.31426635054540109</v>
      </c>
      <c r="M61">
        <v>1.8227448331633263</v>
      </c>
      <c r="N61">
        <v>0</v>
      </c>
      <c r="O61">
        <v>0</v>
      </c>
      <c r="P61">
        <v>0</v>
      </c>
      <c r="Q61">
        <f t="shared" si="0"/>
        <v>0</v>
      </c>
      <c r="R61">
        <f t="shared" si="1"/>
        <v>0</v>
      </c>
      <c r="S61">
        <f t="shared" si="2"/>
        <v>0</v>
      </c>
      <c r="T61">
        <f t="shared" si="3"/>
        <v>0</v>
      </c>
      <c r="U61">
        <f t="shared" si="4"/>
        <v>0</v>
      </c>
      <c r="V61">
        <f t="shared" si="5"/>
        <v>0</v>
      </c>
      <c r="Y61" s="6" t="s">
        <v>139</v>
      </c>
      <c r="Z61" s="7">
        <f>'Optimisation Model'!N47+'Optimisation Model'!O47+'Optimisation Model'!P47</f>
        <v>0</v>
      </c>
      <c r="AA61" s="7">
        <v>1</v>
      </c>
      <c r="AB61" s="7" t="s">
        <v>83</v>
      </c>
    </row>
    <row r="62" spans="1:28" x14ac:dyDescent="0.2">
      <c r="Y62" s="6" t="s">
        <v>140</v>
      </c>
      <c r="Z62" s="7">
        <f>'Optimisation Model'!N48+'Optimisation Model'!O48+'Optimisation Model'!P48</f>
        <v>0</v>
      </c>
      <c r="AA62" s="7">
        <v>1</v>
      </c>
      <c r="AB62" s="7" t="s">
        <v>83</v>
      </c>
    </row>
    <row r="63" spans="1:28" x14ac:dyDescent="0.2">
      <c r="Y63" s="6" t="s">
        <v>141</v>
      </c>
      <c r="Z63" s="7">
        <f>'Optimisation Model'!N49+'Optimisation Model'!O49+'Optimisation Model'!P49</f>
        <v>0</v>
      </c>
      <c r="AA63" s="7">
        <v>1</v>
      </c>
      <c r="AB63" s="7" t="s">
        <v>83</v>
      </c>
    </row>
    <row r="64" spans="1:28" x14ac:dyDescent="0.2">
      <c r="Y64" s="6" t="s">
        <v>142</v>
      </c>
      <c r="Z64" s="7">
        <f>'Optimisation Model'!N50+'Optimisation Model'!O50+'Optimisation Model'!P50</f>
        <v>0</v>
      </c>
      <c r="AA64" s="7">
        <v>1</v>
      </c>
      <c r="AB64" s="7" t="s">
        <v>83</v>
      </c>
    </row>
    <row r="65" spans="25:28" x14ac:dyDescent="0.2">
      <c r="Y65" s="6" t="s">
        <v>143</v>
      </c>
      <c r="Z65" s="7">
        <f>'Optimisation Model'!N51+'Optimisation Model'!O51+'Optimisation Model'!P51</f>
        <v>1</v>
      </c>
      <c r="AA65" s="7">
        <v>1</v>
      </c>
      <c r="AB65" s="7" t="s">
        <v>83</v>
      </c>
    </row>
    <row r="66" spans="25:28" x14ac:dyDescent="0.2">
      <c r="Y66" s="6" t="s">
        <v>144</v>
      </c>
      <c r="Z66" s="7">
        <f>'Optimisation Model'!N52+'Optimisation Model'!O52+'Optimisation Model'!P52</f>
        <v>0</v>
      </c>
      <c r="AA66" s="7">
        <v>1</v>
      </c>
      <c r="AB66" s="7" t="s">
        <v>83</v>
      </c>
    </row>
    <row r="67" spans="25:28" x14ac:dyDescent="0.2">
      <c r="Y67" s="6" t="s">
        <v>145</v>
      </c>
      <c r="Z67" s="7">
        <f>'Optimisation Model'!N53+'Optimisation Model'!O53+'Optimisation Model'!P53</f>
        <v>1</v>
      </c>
      <c r="AA67" s="7">
        <v>1</v>
      </c>
      <c r="AB67" s="7" t="s">
        <v>83</v>
      </c>
    </row>
    <row r="68" spans="25:28" x14ac:dyDescent="0.2">
      <c r="Y68" s="6" t="s">
        <v>146</v>
      </c>
      <c r="Z68" s="7">
        <f>'Optimisation Model'!N54+'Optimisation Model'!O54+'Optimisation Model'!P54</f>
        <v>0</v>
      </c>
      <c r="AA68" s="7">
        <v>1</v>
      </c>
      <c r="AB68" s="7" t="s">
        <v>83</v>
      </c>
    </row>
    <row r="69" spans="25:28" x14ac:dyDescent="0.2">
      <c r="Y69" s="6" t="s">
        <v>147</v>
      </c>
      <c r="Z69" s="7">
        <f>'Optimisation Model'!N55+'Optimisation Model'!O55+'Optimisation Model'!P55</f>
        <v>0</v>
      </c>
      <c r="AA69" s="7">
        <v>1</v>
      </c>
      <c r="AB69" s="7" t="s">
        <v>83</v>
      </c>
    </row>
    <row r="70" spans="25:28" x14ac:dyDescent="0.2">
      <c r="Y70" s="6" t="s">
        <v>148</v>
      </c>
      <c r="Z70" s="7">
        <f>'Optimisation Model'!N56+'Optimisation Model'!O56+'Optimisation Model'!P56</f>
        <v>0</v>
      </c>
      <c r="AA70" s="7">
        <v>1</v>
      </c>
      <c r="AB70" s="7" t="s">
        <v>83</v>
      </c>
    </row>
    <row r="71" spans="25:28" x14ac:dyDescent="0.2">
      <c r="Y71" s="6" t="s">
        <v>149</v>
      </c>
      <c r="Z71" s="7">
        <f>'Optimisation Model'!N57+'Optimisation Model'!O57+'Optimisation Model'!P57</f>
        <v>0</v>
      </c>
      <c r="AA71" s="7">
        <v>1</v>
      </c>
      <c r="AB71" s="7" t="s">
        <v>83</v>
      </c>
    </row>
    <row r="72" spans="25:28" x14ac:dyDescent="0.2">
      <c r="Y72" s="6" t="s">
        <v>150</v>
      </c>
      <c r="Z72" s="7">
        <f>'Optimisation Model'!N58+'Optimisation Model'!O58+'Optimisation Model'!P58</f>
        <v>1</v>
      </c>
      <c r="AA72" s="7">
        <v>1</v>
      </c>
      <c r="AB72" s="7" t="s">
        <v>83</v>
      </c>
    </row>
    <row r="73" spans="25:28" x14ac:dyDescent="0.2">
      <c r="Y73" s="6" t="s">
        <v>151</v>
      </c>
      <c r="Z73" s="7">
        <f>'Optimisation Model'!N59+'Optimisation Model'!O59+'Optimisation Model'!P59</f>
        <v>0</v>
      </c>
      <c r="AA73" s="7">
        <v>1</v>
      </c>
      <c r="AB73" s="7" t="s">
        <v>83</v>
      </c>
    </row>
    <row r="74" spans="25:28" x14ac:dyDescent="0.2">
      <c r="Y74" s="6" t="s">
        <v>152</v>
      </c>
      <c r="Z74" s="7">
        <f>'Optimisation Model'!N60+'Optimisation Model'!O60+'Optimisation Model'!P60</f>
        <v>0</v>
      </c>
      <c r="AA74" s="7">
        <v>1</v>
      </c>
      <c r="AB74" s="7" t="s">
        <v>83</v>
      </c>
    </row>
    <row r="75" spans="25:28" x14ac:dyDescent="0.2">
      <c r="Y75" s="6" t="s">
        <v>153</v>
      </c>
      <c r="Z75" s="7">
        <f>'Optimisation Model'!N61+'Optimisation Model'!O61+'Optimisation Model'!P61</f>
        <v>0</v>
      </c>
      <c r="AA75" s="7">
        <v>1</v>
      </c>
      <c r="AB75" s="7" t="s">
        <v>83</v>
      </c>
    </row>
  </sheetData>
  <mergeCells count="1">
    <mergeCell ref="Z5:AB5"/>
  </mergeCells>
  <conditionalFormatting sqref="N1:P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D2:F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Optimisation Model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2016-12-11T15:28:09Z</dcterms:created>
  <dcterms:modified xsi:type="dcterms:W3CDTF">2016-12-13T17:43:53Z</dcterms:modified>
</cp:coreProperties>
</file>