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ouisefallon/Documents/Analytics in Business/Homework/Group Project/Git/Analytics_In_Business/"/>
    </mc:Choice>
  </mc:AlternateContent>
  <bookViews>
    <workbookView xWindow="720" yWindow="720" windowWidth="22680" windowHeight="13460"/>
  </bookViews>
  <sheets>
    <sheet name="Optimisation Model" sheetId="1" r:id="rId1"/>
  </sheets>
  <definedNames>
    <definedName name="solver_adj" localSheetId="0" hidden="1">'Optimisation Model'!$N$2:$P$61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'Optimisation Model'!$N$2:$P$61</definedName>
    <definedName name="solver_lhs10" localSheetId="0" hidden="1">'Optimisation Model'!$Z$18</definedName>
    <definedName name="solver_lhs11" localSheetId="0" hidden="1">'Optimisation Model'!$Z$19</definedName>
    <definedName name="solver_lhs12" localSheetId="0" hidden="1">'Optimisation Model'!$Z$20</definedName>
    <definedName name="solver_lhs13" localSheetId="0" hidden="1">'Optimisation Model'!$Z$21</definedName>
    <definedName name="solver_lhs14" localSheetId="0" hidden="1">'Optimisation Model'!$Z$22</definedName>
    <definedName name="solver_lhs15" localSheetId="0" hidden="1">'Optimisation Model'!$Z$23</definedName>
    <definedName name="solver_lhs16" localSheetId="0" hidden="1">'Optimisation Model'!$Z$24</definedName>
    <definedName name="solver_lhs17" localSheetId="0" hidden="1">'Optimisation Model'!$Z$25</definedName>
    <definedName name="solver_lhs18" localSheetId="0" hidden="1">'Optimisation Model'!$Z$26</definedName>
    <definedName name="solver_lhs19" localSheetId="0" hidden="1">'Optimisation Model'!$Z$27</definedName>
    <definedName name="solver_lhs2" localSheetId="0" hidden="1">'Optimisation Model'!$Z$10</definedName>
    <definedName name="solver_lhs20" localSheetId="0" hidden="1">'Optimisation Model'!$Z$28</definedName>
    <definedName name="solver_lhs21" localSheetId="0" hidden="1">'Optimisation Model'!$Z$29</definedName>
    <definedName name="solver_lhs22" localSheetId="0" hidden="1">'Optimisation Model'!$Z$30</definedName>
    <definedName name="solver_lhs23" localSheetId="0" hidden="1">'Optimisation Model'!$Z$31</definedName>
    <definedName name="solver_lhs24" localSheetId="0" hidden="1">'Optimisation Model'!$Z$32</definedName>
    <definedName name="solver_lhs25" localSheetId="0" hidden="1">'Optimisation Model'!$Z$33</definedName>
    <definedName name="solver_lhs26" localSheetId="0" hidden="1">'Optimisation Model'!$Z$34</definedName>
    <definedName name="solver_lhs27" localSheetId="0" hidden="1">'Optimisation Model'!$Z$35</definedName>
    <definedName name="solver_lhs28" localSheetId="0" hidden="1">'Optimisation Model'!$Z$36</definedName>
    <definedName name="solver_lhs29" localSheetId="0" hidden="1">'Optimisation Model'!$Z$37</definedName>
    <definedName name="solver_lhs3" localSheetId="0" hidden="1">'Optimisation Model'!$Z$11</definedName>
    <definedName name="solver_lhs30" localSheetId="0" hidden="1">'Optimisation Model'!$Z$38</definedName>
    <definedName name="solver_lhs31" localSheetId="0" hidden="1">'Optimisation Model'!$Z$39</definedName>
    <definedName name="solver_lhs32" localSheetId="0" hidden="1">'Optimisation Model'!$Z$40</definedName>
    <definedName name="solver_lhs33" localSheetId="0" hidden="1">'Optimisation Model'!$Z$41</definedName>
    <definedName name="solver_lhs34" localSheetId="0" hidden="1">'Optimisation Model'!$Z$42</definedName>
    <definedName name="solver_lhs35" localSheetId="0" hidden="1">'Optimisation Model'!$Z$43</definedName>
    <definedName name="solver_lhs36" localSheetId="0" hidden="1">'Optimisation Model'!$Z$44</definedName>
    <definedName name="solver_lhs37" localSheetId="0" hidden="1">'Optimisation Model'!$Z$45</definedName>
    <definedName name="solver_lhs38" localSheetId="0" hidden="1">'Optimisation Model'!$Z$46</definedName>
    <definedName name="solver_lhs39" localSheetId="0" hidden="1">'Optimisation Model'!$Z$47</definedName>
    <definedName name="solver_lhs4" localSheetId="0" hidden="1">'Optimisation Model'!$Z$12</definedName>
    <definedName name="solver_lhs40" localSheetId="0" hidden="1">'Optimisation Model'!$Z$48</definedName>
    <definedName name="solver_lhs41" localSheetId="0" hidden="1">'Optimisation Model'!$Z$49</definedName>
    <definedName name="solver_lhs42" localSheetId="0" hidden="1">'Optimisation Model'!$Z$50</definedName>
    <definedName name="solver_lhs43" localSheetId="0" hidden="1">'Optimisation Model'!$Z$51</definedName>
    <definedName name="solver_lhs44" localSheetId="0" hidden="1">'Optimisation Model'!$Z$52</definedName>
    <definedName name="solver_lhs45" localSheetId="0" hidden="1">'Optimisation Model'!$Z$53</definedName>
    <definedName name="solver_lhs46" localSheetId="0" hidden="1">'Optimisation Model'!$Z$54</definedName>
    <definedName name="solver_lhs47" localSheetId="0" hidden="1">'Optimisation Model'!$Z$55</definedName>
    <definedName name="solver_lhs48" localSheetId="0" hidden="1">'Optimisation Model'!$Z$56</definedName>
    <definedName name="solver_lhs49" localSheetId="0" hidden="1">'Optimisation Model'!$Z$57</definedName>
    <definedName name="solver_lhs5" localSheetId="0" hidden="1">'Optimisation Model'!$Z$13</definedName>
    <definedName name="solver_lhs50" localSheetId="0" hidden="1">'Optimisation Model'!$Z$58</definedName>
    <definedName name="solver_lhs51" localSheetId="0" hidden="1">'Optimisation Model'!$Z$59</definedName>
    <definedName name="solver_lhs52" localSheetId="0" hidden="1">'Optimisation Model'!$Z$60</definedName>
    <definedName name="solver_lhs53" localSheetId="0" hidden="1">'Optimisation Model'!$Z$61</definedName>
    <definedName name="solver_lhs54" localSheetId="0" hidden="1">'Optimisation Model'!$Z$62</definedName>
    <definedName name="solver_lhs55" localSheetId="0" hidden="1">'Optimisation Model'!$Z$63</definedName>
    <definedName name="solver_lhs56" localSheetId="0" hidden="1">'Optimisation Model'!$Z$64</definedName>
    <definedName name="solver_lhs57" localSheetId="0" hidden="1">'Optimisation Model'!$Z$65</definedName>
    <definedName name="solver_lhs58" localSheetId="0" hidden="1">'Optimisation Model'!$Z$66</definedName>
    <definedName name="solver_lhs59" localSheetId="0" hidden="1">'Optimisation Model'!$Z$67</definedName>
    <definedName name="solver_lhs6" localSheetId="0" hidden="1">'Optimisation Model'!$Z$14</definedName>
    <definedName name="solver_lhs60" localSheetId="0" hidden="1">'Optimisation Model'!$Z$68</definedName>
    <definedName name="solver_lhs61" localSheetId="0" hidden="1">'Optimisation Model'!$Z$69</definedName>
    <definedName name="solver_lhs62" localSheetId="0" hidden="1">'Optimisation Model'!$Z$7</definedName>
    <definedName name="solver_lhs63" localSheetId="0" hidden="1">'Optimisation Model'!$Z$70</definedName>
    <definedName name="solver_lhs64" localSheetId="0" hidden="1">'Optimisation Model'!$Z$71</definedName>
    <definedName name="solver_lhs65" localSheetId="0" hidden="1">'Optimisation Model'!$Z$72</definedName>
    <definedName name="solver_lhs66" localSheetId="0" hidden="1">'Optimisation Model'!$Z$73</definedName>
    <definedName name="solver_lhs67" localSheetId="0" hidden="1">'Optimisation Model'!$Z$74</definedName>
    <definedName name="solver_lhs68" localSheetId="0" hidden="1">'Optimisation Model'!$Z$75</definedName>
    <definedName name="solver_lhs69" localSheetId="0" hidden="1">'Optimisation Model'!$Z$8</definedName>
    <definedName name="solver_lhs7" localSheetId="0" hidden="1">'Optimisation Model'!$Z$15</definedName>
    <definedName name="solver_lhs70" localSheetId="0" hidden="1">'Optimisation Model'!$Z$9</definedName>
    <definedName name="solver_lhs8" localSheetId="0" hidden="1">'Optimisation Model'!$Z$16</definedName>
    <definedName name="solver_lhs9" localSheetId="0" hidden="1">'Optimisation Model'!$Z$17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70</definedName>
    <definedName name="solver_opt" localSheetId="0" hidden="1">'Optimisation Model'!$Z$3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2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2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1</definedName>
    <definedName name="solver_rel48" localSheetId="0" hidden="1">1</definedName>
    <definedName name="solver_rel49" localSheetId="0" hidden="1">1</definedName>
    <definedName name="solver_rel5" localSheetId="0" hidden="1">1</definedName>
    <definedName name="solver_rel50" localSheetId="0" hidden="1">1</definedName>
    <definedName name="solver_rel51" localSheetId="0" hidden="1">1</definedName>
    <definedName name="solver_rel52" localSheetId="0" hidden="1">1</definedName>
    <definedName name="solver_rel53" localSheetId="0" hidden="1">1</definedName>
    <definedName name="solver_rel54" localSheetId="0" hidden="1">1</definedName>
    <definedName name="solver_rel55" localSheetId="0" hidden="1">1</definedName>
    <definedName name="solver_rel56" localSheetId="0" hidden="1">1</definedName>
    <definedName name="solver_rel57" localSheetId="0" hidden="1">1</definedName>
    <definedName name="solver_rel58" localSheetId="0" hidden="1">1</definedName>
    <definedName name="solver_rel59" localSheetId="0" hidden="1">1</definedName>
    <definedName name="solver_rel6" localSheetId="0" hidden="1">1</definedName>
    <definedName name="solver_rel60" localSheetId="0" hidden="1">1</definedName>
    <definedName name="solver_rel61" localSheetId="0" hidden="1">1</definedName>
    <definedName name="solver_rel62" localSheetId="0" hidden="1">2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2</definedName>
    <definedName name="solver_rel7" localSheetId="0" hidden="1">1</definedName>
    <definedName name="solver_rel70" localSheetId="0" hidden="1">2</definedName>
    <definedName name="solver_rel8" localSheetId="0" hidden="1">1</definedName>
    <definedName name="solver_rel9" localSheetId="0" hidden="1">1</definedName>
    <definedName name="solver_rhs1" localSheetId="0" hidden="1">binary</definedName>
    <definedName name="solver_rhs10" localSheetId="0" hidden="1">'Optimisation Model'!$AA$18</definedName>
    <definedName name="solver_rhs11" localSheetId="0" hidden="1">'Optimisation Model'!$AA$19</definedName>
    <definedName name="solver_rhs12" localSheetId="0" hidden="1">'Optimisation Model'!$AA$20</definedName>
    <definedName name="solver_rhs13" localSheetId="0" hidden="1">'Optimisation Model'!$AA$21</definedName>
    <definedName name="solver_rhs14" localSheetId="0" hidden="1">'Optimisation Model'!$AA$22</definedName>
    <definedName name="solver_rhs15" localSheetId="0" hidden="1">'Optimisation Model'!$AA$23</definedName>
    <definedName name="solver_rhs16" localSheetId="0" hidden="1">'Optimisation Model'!$AA$24</definedName>
    <definedName name="solver_rhs17" localSheetId="0" hidden="1">'Optimisation Model'!$AA$25</definedName>
    <definedName name="solver_rhs18" localSheetId="0" hidden="1">'Optimisation Model'!$AA$26</definedName>
    <definedName name="solver_rhs19" localSheetId="0" hidden="1">'Optimisation Model'!$AA$27</definedName>
    <definedName name="solver_rhs2" localSheetId="0" hidden="1">'Optimisation Model'!$AA$10</definedName>
    <definedName name="solver_rhs20" localSheetId="0" hidden="1">'Optimisation Model'!$AA$28</definedName>
    <definedName name="solver_rhs21" localSheetId="0" hidden="1">'Optimisation Model'!$AA$29</definedName>
    <definedName name="solver_rhs22" localSheetId="0" hidden="1">'Optimisation Model'!$AA$29</definedName>
    <definedName name="solver_rhs23" localSheetId="0" hidden="1">'Optimisation Model'!$AA$31</definedName>
    <definedName name="solver_rhs24" localSheetId="0" hidden="1">'Optimisation Model'!$AA$32</definedName>
    <definedName name="solver_rhs25" localSheetId="0" hidden="1">'Optimisation Model'!$AA$33</definedName>
    <definedName name="solver_rhs26" localSheetId="0" hidden="1">'Optimisation Model'!$AA$34</definedName>
    <definedName name="solver_rhs27" localSheetId="0" hidden="1">'Optimisation Model'!$AA$35</definedName>
    <definedName name="solver_rhs28" localSheetId="0" hidden="1">'Optimisation Model'!$AA$36</definedName>
    <definedName name="solver_rhs29" localSheetId="0" hidden="1">'Optimisation Model'!$AA$37</definedName>
    <definedName name="solver_rhs3" localSheetId="0" hidden="1">'Optimisation Model'!$AA$11</definedName>
    <definedName name="solver_rhs30" localSheetId="0" hidden="1">'Optimisation Model'!$AA$38</definedName>
    <definedName name="solver_rhs31" localSheetId="0" hidden="1">'Optimisation Model'!$AA$39</definedName>
    <definedName name="solver_rhs32" localSheetId="0" hidden="1">'Optimisation Model'!$AA$40</definedName>
    <definedName name="solver_rhs33" localSheetId="0" hidden="1">'Optimisation Model'!$AA$41</definedName>
    <definedName name="solver_rhs34" localSheetId="0" hidden="1">'Optimisation Model'!$AA$42</definedName>
    <definedName name="solver_rhs35" localSheetId="0" hidden="1">'Optimisation Model'!$AA$43</definedName>
    <definedName name="solver_rhs36" localSheetId="0" hidden="1">'Optimisation Model'!$AA$44</definedName>
    <definedName name="solver_rhs37" localSheetId="0" hidden="1">'Optimisation Model'!$AA$45</definedName>
    <definedName name="solver_rhs38" localSheetId="0" hidden="1">'Optimisation Model'!$AA$46</definedName>
    <definedName name="solver_rhs39" localSheetId="0" hidden="1">'Optimisation Model'!$AA$47</definedName>
    <definedName name="solver_rhs4" localSheetId="0" hidden="1">'Optimisation Model'!$AA$12</definedName>
    <definedName name="solver_rhs40" localSheetId="0" hidden="1">'Optimisation Model'!$AA$48</definedName>
    <definedName name="solver_rhs41" localSheetId="0" hidden="1">'Optimisation Model'!$AA$49</definedName>
    <definedName name="solver_rhs42" localSheetId="0" hidden="1">'Optimisation Model'!$AA$50</definedName>
    <definedName name="solver_rhs43" localSheetId="0" hidden="1">'Optimisation Model'!$AA$51</definedName>
    <definedName name="solver_rhs44" localSheetId="0" hidden="1">'Optimisation Model'!$AA$52</definedName>
    <definedName name="solver_rhs45" localSheetId="0" hidden="1">'Optimisation Model'!$AA$53</definedName>
    <definedName name="solver_rhs46" localSheetId="0" hidden="1">'Optimisation Model'!$AA$54</definedName>
    <definedName name="solver_rhs47" localSheetId="0" hidden="1">'Optimisation Model'!$AA$55</definedName>
    <definedName name="solver_rhs48" localSheetId="0" hidden="1">'Optimisation Model'!$AA$56</definedName>
    <definedName name="solver_rhs49" localSheetId="0" hidden="1">'Optimisation Model'!$AA$57</definedName>
    <definedName name="solver_rhs5" localSheetId="0" hidden="1">'Optimisation Model'!$AA$13</definedName>
    <definedName name="solver_rhs50" localSheetId="0" hidden="1">'Optimisation Model'!$AA$58</definedName>
    <definedName name="solver_rhs51" localSheetId="0" hidden="1">'Optimisation Model'!$AA$59</definedName>
    <definedName name="solver_rhs52" localSheetId="0" hidden="1">'Optimisation Model'!$AA$60</definedName>
    <definedName name="solver_rhs53" localSheetId="0" hidden="1">'Optimisation Model'!$AA$61</definedName>
    <definedName name="solver_rhs54" localSheetId="0" hidden="1">'Optimisation Model'!$AA$62</definedName>
    <definedName name="solver_rhs55" localSheetId="0" hidden="1">'Optimisation Model'!$AA$63</definedName>
    <definedName name="solver_rhs56" localSheetId="0" hidden="1">'Optimisation Model'!$AA$64</definedName>
    <definedName name="solver_rhs57" localSheetId="0" hidden="1">'Optimisation Model'!$AA$65</definedName>
    <definedName name="solver_rhs58" localSheetId="0" hidden="1">'Optimisation Model'!$AA$66</definedName>
    <definedName name="solver_rhs59" localSheetId="0" hidden="1">'Optimisation Model'!$AA$67</definedName>
    <definedName name="solver_rhs6" localSheetId="0" hidden="1">'Optimisation Model'!$AA$14</definedName>
    <definedName name="solver_rhs60" localSheetId="0" hidden="1">'Optimisation Model'!$AA$68</definedName>
    <definedName name="solver_rhs61" localSheetId="0" hidden="1">'Optimisation Model'!$AA$69</definedName>
    <definedName name="solver_rhs62" localSheetId="0" hidden="1">'Optimisation Model'!$AA$7</definedName>
    <definedName name="solver_rhs63" localSheetId="0" hidden="1">'Optimisation Model'!$AA$70</definedName>
    <definedName name="solver_rhs64" localSheetId="0" hidden="1">'Optimisation Model'!$AA$71</definedName>
    <definedName name="solver_rhs65" localSheetId="0" hidden="1">'Optimisation Model'!$AA$72</definedName>
    <definedName name="solver_rhs66" localSheetId="0" hidden="1">'Optimisation Model'!$AA$73</definedName>
    <definedName name="solver_rhs67" localSheetId="0" hidden="1">'Optimisation Model'!$AA$74</definedName>
    <definedName name="solver_rhs68" localSheetId="0" hidden="1">'Optimisation Model'!$AA$75</definedName>
    <definedName name="solver_rhs69" localSheetId="0" hidden="1">'Optimisation Model'!$AA$8</definedName>
    <definedName name="solver_rhs7" localSheetId="0" hidden="1">'Optimisation Model'!$AA$15</definedName>
    <definedName name="solver_rhs70" localSheetId="0" hidden="1">'Optimisation Model'!$AA$9</definedName>
    <definedName name="solver_rhs8" localSheetId="0" hidden="1">'Optimisation Model'!$AA$16</definedName>
    <definedName name="solver_rhs9" localSheetId="0" hidden="1">'Optimisation Model'!$AA$17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1" l="1"/>
  <c r="Z8" i="1"/>
  <c r="Z7" i="1"/>
  <c r="Z1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Z3" i="1"/>
  <c r="Z11" i="1"/>
  <c r="Z1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Z1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Z1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</calcChain>
</file>

<file path=xl/sharedStrings.xml><?xml version="1.0" encoding="utf-8"?>
<sst xmlns="http://schemas.openxmlformats.org/spreadsheetml/2006/main" count="224" uniqueCount="157">
  <si>
    <t>node</t>
  </si>
  <si>
    <t>frienddegree</t>
  </si>
  <si>
    <t>creativitydegree</t>
  </si>
  <si>
    <t>influencedegree</t>
  </si>
  <si>
    <t>implementationdegree</t>
  </si>
  <si>
    <t>cluster</t>
  </si>
  <si>
    <t>creativitymetric</t>
  </si>
  <si>
    <t>scaledcreativitymetric</t>
  </si>
  <si>
    <t>influencemetric</t>
  </si>
  <si>
    <t>scaledinfluencemetric</t>
  </si>
  <si>
    <t>implementationmetric</t>
  </si>
  <si>
    <t>scaledimplementationmetric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</si>
  <si>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</si>
  <si>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</si>
  <si>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</si>
  <si>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</si>
  <si>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</si>
  <si>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</si>
  <si>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</si>
  <si>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</si>
  <si>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</si>
  <si>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</si>
  <si>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</si>
  <si>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</si>
  <si>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</si>
  <si>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</si>
  <si>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</si>
  <si>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</si>
  <si>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</si>
  <si>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</si>
  <si>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</si>
  <si>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</si>
  <si>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</si>
  <si>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</si>
  <si>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</si>
  <si>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</si>
  <si>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</si>
  <si>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</si>
  <si>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</si>
  <si>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</si>
  <si>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</si>
  <si>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</si>
  <si>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</si>
  <si>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</si>
  <si>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</si>
  <si>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</si>
  <si>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</si>
  <si>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</si>
  <si>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</si>
  <si>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</si>
  <si>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</si>
  <si>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</si>
  <si>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</si>
  <si>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</si>
  <si>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</si>
  <si>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</si>
  <si>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</si>
  <si>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</si>
  <si>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</si>
  <si>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</si>
  <si>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</si>
  <si>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</si>
  <si>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</si>
  <si>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</si>
  <si>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</si>
  <si>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</si>
  <si>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</si>
  <si>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</si>
  <si>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</si>
  <si>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</si>
  <si>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</si>
  <si>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</si>
  <si>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Maximise</t>
  </si>
  <si>
    <t>Design binary</t>
  </si>
  <si>
    <t>Lobby binary</t>
  </si>
  <si>
    <t>Impl binary</t>
  </si>
  <si>
    <t>Design Score</t>
  </si>
  <si>
    <t>Lobby Score</t>
  </si>
  <si>
    <t>Impl Score</t>
  </si>
  <si>
    <t>Constraints</t>
  </si>
  <si>
    <t>Actual Value</t>
  </si>
  <si>
    <t>Limit</t>
  </si>
  <si>
    <t>Direction</t>
  </si>
  <si>
    <t>&lt;=</t>
  </si>
  <si>
    <t>Total Design</t>
  </si>
  <si>
    <t>Total Lobby</t>
  </si>
  <si>
    <t>Total Infl</t>
  </si>
  <si>
    <t>=</t>
  </si>
  <si>
    <t>Design Cost</t>
  </si>
  <si>
    <t>Lobby Cost</t>
  </si>
  <si>
    <t>Impl Cost</t>
  </si>
  <si>
    <t>Cost Design</t>
  </si>
  <si>
    <t>Cost Lobby</t>
  </si>
  <si>
    <t>Cost Infl</t>
  </si>
  <si>
    <t>One team - 1</t>
  </si>
  <si>
    <t>One team - 2</t>
  </si>
  <si>
    <t>One team - 3</t>
  </si>
  <si>
    <t>One team - 4</t>
  </si>
  <si>
    <t>One team - 5</t>
  </si>
  <si>
    <t>One team - 6</t>
  </si>
  <si>
    <t>One team - 7</t>
  </si>
  <si>
    <t>One team - 8</t>
  </si>
  <si>
    <t>One team - 9</t>
  </si>
  <si>
    <t>One team - 10</t>
  </si>
  <si>
    <t>One team - 11</t>
  </si>
  <si>
    <t>One team - 12</t>
  </si>
  <si>
    <t>One team - 13</t>
  </si>
  <si>
    <t>One team - 14</t>
  </si>
  <si>
    <t>One team - 15</t>
  </si>
  <si>
    <t>One team - 16</t>
  </si>
  <si>
    <t>One team - 17</t>
  </si>
  <si>
    <t>One team - 18</t>
  </si>
  <si>
    <t>One team - 19</t>
  </si>
  <si>
    <t>One team - 20</t>
  </si>
  <si>
    <t>One team - 21</t>
  </si>
  <si>
    <t>One team - 22</t>
  </si>
  <si>
    <t>One team - 23</t>
  </si>
  <si>
    <t>One team - 24</t>
  </si>
  <si>
    <t>One team - 25</t>
  </si>
  <si>
    <t>One team - 26</t>
  </si>
  <si>
    <t>One team - 27</t>
  </si>
  <si>
    <t>One team - 28</t>
  </si>
  <si>
    <t>One team - 29</t>
  </si>
  <si>
    <t>One team - 30</t>
  </si>
  <si>
    <t>One team - 31</t>
  </si>
  <si>
    <t>One team - 32</t>
  </si>
  <si>
    <t>One team - 33</t>
  </si>
  <si>
    <t>One team - 34</t>
  </si>
  <si>
    <t>One team - 35</t>
  </si>
  <si>
    <t>One team - 36</t>
  </si>
  <si>
    <t>One team - 37</t>
  </si>
  <si>
    <t>One team - 38</t>
  </si>
  <si>
    <t>One team - 39</t>
  </si>
  <si>
    <t>One team - 40</t>
  </si>
  <si>
    <t>One team - 41</t>
  </si>
  <si>
    <t>One team - 42</t>
  </si>
  <si>
    <t>One team - 43</t>
  </si>
  <si>
    <t>One team - 44</t>
  </si>
  <si>
    <t>One team - 45</t>
  </si>
  <si>
    <t>One team - 46</t>
  </si>
  <si>
    <t>One team - 47</t>
  </si>
  <si>
    <t>One team - 48</t>
  </si>
  <si>
    <t>One team - 49</t>
  </si>
  <si>
    <t>One team - 50</t>
  </si>
  <si>
    <t>One team - 51</t>
  </si>
  <si>
    <t>One team - 52</t>
  </si>
  <si>
    <t>One team - 53</t>
  </si>
  <si>
    <t>One team - 54</t>
  </si>
  <si>
    <t>One team - 55</t>
  </si>
  <si>
    <t>One team - 56</t>
  </si>
  <si>
    <t>One team - 57</t>
  </si>
  <si>
    <t>One team - 58</t>
  </si>
  <si>
    <t>One team - 59</t>
  </si>
  <si>
    <t>One team - 60</t>
  </si>
  <si>
    <t>Leader Design</t>
  </si>
  <si>
    <t>Leader Lobby</t>
  </si>
  <si>
    <t>Leader Infl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</si>
</sst>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/>
      <name val="Calibri"/>
      <scheme val="minor"/>
    </font>
    <font>
      <b/>
      <sz val="11"/>
      <color rgb="FF7030A0"/>
      <name val="Calibri"/>
      <scheme val="minor"/>
    </font>
    <font>
      <b/>
      <sz val="11"/>
      <color theme="4"/>
      <name val="Calibri"/>
      <scheme val="minor"/>
    </font>
    <font>
      <b/>
      <sz val="11"/>
      <color theme="5"/>
      <name val="Calibri"/>
      <scheme val="minor"/>
    </font>
    <font>
      <b/>
      <sz val="11"/>
      <color rgb="FFC00000"/>
      <name val="Calibri"/>
      <scheme val="minor"/>
    </font>
    <font>
      <b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0" fontId="1" fillId="4" borderId="1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9" sqref="Z9"/>
    </sheetView>
  </sheetViews>
  <sheetFormatPr baseColWidth="10" defaultColWidth="8.83203125" defaultRowHeight="15" x14ac:dyDescent="0.2"/>
  <cols>
    <col min="2" max="2" width="5" bestFit="1" customWidth="1"/>
    <col min="3" max="3" width="11" bestFit="1" customWidth="1"/>
    <col min="4" max="4" width="13.5" bestFit="1" customWidth="1"/>
    <col min="5" max="5" width="13.33203125" bestFit="1" customWidth="1"/>
    <col min="6" max="6" width="18.6640625" bestFit="1" customWidth="1"/>
    <col min="7" max="7" width="6.1640625" bestFit="1" customWidth="1"/>
    <col min="8" max="8" width="13.1640625" bestFit="1" customWidth="1"/>
    <col min="13" max="13" width="10.33203125" customWidth="1"/>
    <col min="14" max="16" width="11.6640625" bestFit="1" customWidth="1"/>
    <col min="17" max="17" width="11.1640625" bestFit="1" customWidth="1"/>
    <col min="18" max="18" width="10.1640625" bestFit="1" customWidth="1"/>
    <col min="20" max="20" width="11.1640625" bestFit="1" customWidth="1"/>
    <col min="21" max="21" width="10.1640625" bestFit="1" customWidth="1"/>
    <col min="25" max="25" width="12.83203125" customWidth="1"/>
    <col min="26" max="26" width="12.1640625" bestFit="1" customWidth="1"/>
    <col min="27" max="27" width="4.83203125" bestFit="1" customWidth="1"/>
    <col min="28" max="28" width="8" bestFit="1" customWidth="1"/>
  </cols>
  <sheetData>
    <row r="1" spans="1:2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73</v>
      </c>
      <c r="O1" s="3" t="s">
        <v>74</v>
      </c>
      <c r="P1" s="3" t="s">
        <v>75</v>
      </c>
      <c r="Q1" s="4" t="s">
        <v>76</v>
      </c>
      <c r="R1" s="4" t="s">
        <v>77</v>
      </c>
      <c r="S1" s="4" t="s">
        <v>78</v>
      </c>
      <c r="T1" s="8" t="s">
        <v>88</v>
      </c>
      <c r="U1" s="8" t="s">
        <v>89</v>
      </c>
      <c r="V1" s="8" t="s">
        <v>90</v>
      </c>
    </row>
    <row r="2" spans="1:28" x14ac:dyDescent="0.2">
      <c r="A2" t="s">
        <v>12</v>
      </c>
      <c r="B2">
        <v>1</v>
      </c>
      <c r="C2">
        <v>3</v>
      </c>
      <c r="D2">
        <v>3</v>
      </c>
      <c r="E2">
        <v>6</v>
      </c>
      <c r="F2">
        <v>6</v>
      </c>
      <c r="G2">
        <v>2</v>
      </c>
      <c r="H2">
        <v>0.2847986837409866</v>
      </c>
      <c r="I2">
        <v>1.6518323656977223</v>
      </c>
      <c r="J2">
        <v>0.44086387350270534</v>
      </c>
      <c r="K2">
        <v>2.557010466315691</v>
      </c>
      <c r="L2">
        <v>0.39257460382794812</v>
      </c>
      <c r="M2">
        <v>2.2769327022020991</v>
      </c>
      <c r="N2">
        <v>0</v>
      </c>
      <c r="O2">
        <v>1</v>
      </c>
      <c r="P2">
        <v>0</v>
      </c>
      <c r="Q2">
        <f>N2*H2</f>
        <v>0</v>
      </c>
      <c r="R2">
        <f>O2*J2</f>
        <v>0.44086387350270534</v>
      </c>
      <c r="S2">
        <f>L2*P2</f>
        <v>0</v>
      </c>
      <c r="T2">
        <f>N2*C2</f>
        <v>0</v>
      </c>
      <c r="U2">
        <f>O2*C2</f>
        <v>3</v>
      </c>
      <c r="V2">
        <f>P2*C2</f>
        <v>0</v>
      </c>
    </row>
    <row r="3" spans="1:28" x14ac:dyDescent="0.2">
      <c r="A3" t="s">
        <v>13</v>
      </c>
      <c r="B3">
        <v>2</v>
      </c>
      <c r="C3">
        <v>7</v>
      </c>
      <c r="D3">
        <v>3</v>
      </c>
      <c r="E3">
        <v>8</v>
      </c>
      <c r="F3">
        <v>10</v>
      </c>
      <c r="G3">
        <v>4</v>
      </c>
      <c r="H3">
        <v>0.2811356412437831</v>
      </c>
      <c r="I3">
        <v>0.62714873815920846</v>
      </c>
      <c r="J3">
        <v>0.39444127085397485</v>
      </c>
      <c r="K3">
        <v>0.87990745036655926</v>
      </c>
      <c r="L3">
        <v>0.59225468915233481</v>
      </c>
      <c r="M3">
        <v>1.3211835373398237</v>
      </c>
      <c r="N3">
        <v>0</v>
      </c>
      <c r="O3">
        <v>0</v>
      </c>
      <c r="P3">
        <v>0</v>
      </c>
      <c r="Q3">
        <f t="shared" ref="Q3:Q61" si="0">N3*H3</f>
        <v>0</v>
      </c>
      <c r="R3">
        <f t="shared" ref="R3:R61" si="1">O3*J3</f>
        <v>0</v>
      </c>
      <c r="S3">
        <f t="shared" ref="S3:S61" si="2">L3*P3</f>
        <v>0</v>
      </c>
      <c r="T3">
        <f t="shared" ref="T3:T61" si="3">N3*C3</f>
        <v>0</v>
      </c>
      <c r="U3">
        <f t="shared" ref="U3:U61" si="4">O3*C3</f>
        <v>0</v>
      </c>
      <c r="V3">
        <f t="shared" ref="V3:V61" si="5">P3*C3</f>
        <v>0</v>
      </c>
      <c r="Y3" s="9" t="s">
        <v>72</v>
      </c>
      <c r="Z3">
        <f>SUM('Optimisation Model'!Q2:Q61)+SUM('Optimisation Model'!R2:R61)+SUM('Optimisation Model'!S2:S61)</f>
        <v>9.1738012645278388</v>
      </c>
    </row>
    <row r="4" spans="1:28" x14ac:dyDescent="0.2">
      <c r="A4" t="s">
        <v>14</v>
      </c>
      <c r="B4">
        <v>3</v>
      </c>
      <c r="C4">
        <v>3</v>
      </c>
      <c r="D4">
        <v>2</v>
      </c>
      <c r="E4">
        <v>0</v>
      </c>
      <c r="F4">
        <v>0</v>
      </c>
      <c r="G4">
        <v>2</v>
      </c>
      <c r="H4">
        <v>0.31089914216744274</v>
      </c>
      <c r="I4">
        <v>1.8032150245711678</v>
      </c>
      <c r="J4">
        <v>0.3498570680767098</v>
      </c>
      <c r="K4">
        <v>2.0291709948449168</v>
      </c>
      <c r="L4">
        <v>0.21685943609796257</v>
      </c>
      <c r="M4">
        <v>1.2577847293681828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</row>
    <row r="5" spans="1:28" ht="16" x14ac:dyDescent="0.2">
      <c r="A5" t="s">
        <v>15</v>
      </c>
      <c r="B5">
        <v>4</v>
      </c>
      <c r="C5">
        <v>2</v>
      </c>
      <c r="D5">
        <v>1</v>
      </c>
      <c r="E5">
        <v>1</v>
      </c>
      <c r="F5">
        <v>1</v>
      </c>
      <c r="G5">
        <v>4</v>
      </c>
      <c r="H5">
        <v>3.184965608844418E-2</v>
      </c>
      <c r="I5">
        <v>0.30788000885496042</v>
      </c>
      <c r="J5">
        <v>0.12741648165722569</v>
      </c>
      <c r="K5">
        <v>1.2316926560198482</v>
      </c>
      <c r="L5">
        <v>0.37655869633702777</v>
      </c>
      <c r="M5">
        <v>3.6400673979246019</v>
      </c>
      <c r="N5">
        <v>0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Z5" s="10" t="s">
        <v>79</v>
      </c>
      <c r="AA5" s="10"/>
      <c r="AB5" s="10"/>
    </row>
    <row r="6" spans="1:28" x14ac:dyDescent="0.2">
      <c r="A6" t="s">
        <v>16</v>
      </c>
      <c r="B6">
        <v>5</v>
      </c>
      <c r="C6">
        <v>5</v>
      </c>
      <c r="D6">
        <v>2</v>
      </c>
      <c r="E6">
        <v>4</v>
      </c>
      <c r="F6">
        <v>3</v>
      </c>
      <c r="G6">
        <v>4</v>
      </c>
      <c r="H6">
        <v>9.2836670700066307E-2</v>
      </c>
      <c r="I6">
        <v>0.29914038336688031</v>
      </c>
      <c r="J6">
        <v>0.15167002600181859</v>
      </c>
      <c r="K6">
        <v>0.48871452822808209</v>
      </c>
      <c r="L6">
        <v>0.42618248397924935</v>
      </c>
      <c r="M6">
        <v>1.3732546705998034</v>
      </c>
      <c r="N6">
        <v>0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Z6" s="5" t="s">
        <v>80</v>
      </c>
      <c r="AA6" s="5" t="s">
        <v>81</v>
      </c>
      <c r="AB6" s="5" t="s">
        <v>82</v>
      </c>
    </row>
    <row r="7" spans="1:28" x14ac:dyDescent="0.2">
      <c r="A7" t="s">
        <v>17</v>
      </c>
      <c r="B7">
        <v>6</v>
      </c>
      <c r="C7">
        <v>6</v>
      </c>
      <c r="D7">
        <v>7</v>
      </c>
      <c r="E7">
        <v>6</v>
      </c>
      <c r="F7">
        <v>9</v>
      </c>
      <c r="G7">
        <v>2</v>
      </c>
      <c r="H7">
        <v>0.30712329075580341</v>
      </c>
      <c r="I7">
        <v>0.80968867562893632</v>
      </c>
      <c r="J7">
        <v>0.30109514033778301</v>
      </c>
      <c r="K7">
        <v>0.79379627907233707</v>
      </c>
      <c r="L7">
        <v>0.62618248397924936</v>
      </c>
      <c r="M7">
        <v>1.6508447304907483</v>
      </c>
      <c r="N7">
        <v>0</v>
      </c>
      <c r="O7">
        <v>0</v>
      </c>
      <c r="P7"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Y7" s="6" t="s">
        <v>154</v>
      </c>
      <c r="Z7" s="7">
        <f>N31</f>
        <v>1</v>
      </c>
      <c r="AA7" s="7">
        <v>1</v>
      </c>
      <c r="AB7" s="7" t="s">
        <v>87</v>
      </c>
    </row>
    <row r="8" spans="1:28" x14ac:dyDescent="0.2">
      <c r="A8" t="s">
        <v>18</v>
      </c>
      <c r="B8">
        <v>7</v>
      </c>
      <c r="C8">
        <v>8</v>
      </c>
      <c r="D8">
        <v>17</v>
      </c>
      <c r="E8">
        <v>17</v>
      </c>
      <c r="F8">
        <v>13</v>
      </c>
      <c r="G8">
        <v>2</v>
      </c>
      <c r="H8">
        <v>0.69853556200993083</v>
      </c>
      <c r="I8">
        <v>1.3505020865525328</v>
      </c>
      <c r="J8">
        <v>0.62374130788749327</v>
      </c>
      <c r="K8">
        <v>1.2058998619158203</v>
      </c>
      <c r="L8">
        <v>0.55836169729975038</v>
      </c>
      <c r="M8">
        <v>1.0794992814461839</v>
      </c>
      <c r="N8">
        <v>1</v>
      </c>
      <c r="O8">
        <v>0</v>
      </c>
      <c r="P8">
        <v>0</v>
      </c>
      <c r="Q8">
        <f t="shared" si="0"/>
        <v>0.69853556200993083</v>
      </c>
      <c r="R8">
        <f t="shared" si="1"/>
        <v>0</v>
      </c>
      <c r="S8">
        <f t="shared" si="2"/>
        <v>0</v>
      </c>
      <c r="T8">
        <f t="shared" si="3"/>
        <v>8</v>
      </c>
      <c r="U8">
        <f t="shared" si="4"/>
        <v>0</v>
      </c>
      <c r="V8">
        <f t="shared" si="5"/>
        <v>0</v>
      </c>
      <c r="Y8" s="6" t="s">
        <v>155</v>
      </c>
      <c r="Z8" s="7">
        <f>O34</f>
        <v>1</v>
      </c>
      <c r="AA8" s="7">
        <v>1</v>
      </c>
      <c r="AB8" s="7" t="s">
        <v>87</v>
      </c>
    </row>
    <row r="9" spans="1:28" x14ac:dyDescent="0.2">
      <c r="A9" t="s">
        <v>19</v>
      </c>
      <c r="B9">
        <v>8</v>
      </c>
      <c r="C9">
        <v>1</v>
      </c>
      <c r="D9">
        <v>3</v>
      </c>
      <c r="E9">
        <v>4</v>
      </c>
      <c r="F9">
        <v>4</v>
      </c>
      <c r="G9">
        <v>2</v>
      </c>
      <c r="H9">
        <v>0.13929388335927451</v>
      </c>
      <c r="I9">
        <v>4.0395226174189611</v>
      </c>
      <c r="J9">
        <v>0.15305985349971105</v>
      </c>
      <c r="K9">
        <v>4.4387357514916204</v>
      </c>
      <c r="L9">
        <v>0.46884982939793102</v>
      </c>
      <c r="M9">
        <v>13.59664505254</v>
      </c>
      <c r="N9">
        <v>0</v>
      </c>
      <c r="O9">
        <v>0</v>
      </c>
      <c r="P9">
        <v>1</v>
      </c>
      <c r="Q9">
        <f t="shared" si="0"/>
        <v>0</v>
      </c>
      <c r="R9">
        <f t="shared" si="1"/>
        <v>0</v>
      </c>
      <c r="S9">
        <f t="shared" si="2"/>
        <v>0.46884982939793102</v>
      </c>
      <c r="T9">
        <f t="shared" si="3"/>
        <v>0</v>
      </c>
      <c r="U9">
        <f t="shared" si="4"/>
        <v>0</v>
      </c>
      <c r="V9">
        <f t="shared" si="5"/>
        <v>1</v>
      </c>
      <c r="Y9" s="6" t="s">
        <v>156</v>
      </c>
      <c r="Z9" s="7">
        <f>P20</f>
        <v>1</v>
      </c>
      <c r="AA9" s="7">
        <v>1</v>
      </c>
      <c r="AB9" s="7" t="s">
        <v>87</v>
      </c>
    </row>
    <row r="10" spans="1:28" x14ac:dyDescent="0.2">
      <c r="A10" t="s">
        <v>20</v>
      </c>
      <c r="B10">
        <v>9</v>
      </c>
      <c r="C10">
        <v>5</v>
      </c>
      <c r="D10">
        <v>3</v>
      </c>
      <c r="E10">
        <v>5</v>
      </c>
      <c r="F10">
        <v>4</v>
      </c>
      <c r="G10">
        <v>4</v>
      </c>
      <c r="H10">
        <v>0.20600108506777848</v>
      </c>
      <c r="I10">
        <v>0.66378127410728616</v>
      </c>
      <c r="J10">
        <v>0.16238537489058091</v>
      </c>
      <c r="K10">
        <v>0.52324176353631624</v>
      </c>
      <c r="L10">
        <v>0.46249009135446312</v>
      </c>
      <c r="M10">
        <v>1.4902458499199367</v>
      </c>
      <c r="N10">
        <v>0</v>
      </c>
      <c r="O10">
        <v>0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Y10" s="6" t="s">
        <v>84</v>
      </c>
      <c r="Z10" s="7">
        <f>SUM('Optimisation Model'!N2:N61)</f>
        <v>5</v>
      </c>
      <c r="AA10" s="7">
        <v>5</v>
      </c>
      <c r="AB10" s="7" t="s">
        <v>87</v>
      </c>
    </row>
    <row r="11" spans="1:28" x14ac:dyDescent="0.2">
      <c r="A11" t="s">
        <v>21</v>
      </c>
      <c r="B11">
        <v>10</v>
      </c>
      <c r="C11">
        <v>4</v>
      </c>
      <c r="D11">
        <v>3</v>
      </c>
      <c r="E11">
        <v>4</v>
      </c>
      <c r="F11">
        <v>3</v>
      </c>
      <c r="G11">
        <v>2</v>
      </c>
      <c r="H11">
        <v>0.11495733615225766</v>
      </c>
      <c r="I11">
        <v>0.47625182120221027</v>
      </c>
      <c r="J11">
        <v>0.20823891471604311</v>
      </c>
      <c r="K11">
        <v>0.86270407525217851</v>
      </c>
      <c r="L11">
        <v>0.42277831486576933</v>
      </c>
      <c r="M11">
        <v>1.7515101615867585</v>
      </c>
      <c r="N11">
        <v>0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Y11" s="6" t="s">
        <v>85</v>
      </c>
      <c r="Z11" s="7">
        <f>SUM('Optimisation Model'!O2:O61)</f>
        <v>5</v>
      </c>
      <c r="AA11" s="7">
        <v>5</v>
      </c>
      <c r="AB11" s="7" t="s">
        <v>87</v>
      </c>
    </row>
    <row r="12" spans="1:28" x14ac:dyDescent="0.2">
      <c r="A12" t="s">
        <v>22</v>
      </c>
      <c r="B12">
        <v>11</v>
      </c>
      <c r="C12">
        <v>4</v>
      </c>
      <c r="D12">
        <v>2</v>
      </c>
      <c r="E12">
        <v>4</v>
      </c>
      <c r="F12">
        <v>5</v>
      </c>
      <c r="G12">
        <v>4</v>
      </c>
      <c r="H12">
        <v>0.27558067065093883</v>
      </c>
      <c r="I12">
        <v>1.1416913498396037</v>
      </c>
      <c r="J12">
        <v>0.34120145147983494</v>
      </c>
      <c r="K12">
        <v>1.4135488704164589</v>
      </c>
      <c r="L12">
        <v>0.37582342468779645</v>
      </c>
      <c r="M12">
        <v>1.5569827594208709</v>
      </c>
      <c r="N12">
        <v>0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Y12" s="6" t="s">
        <v>86</v>
      </c>
      <c r="Z12" s="7">
        <f>SUM('Optimisation Model'!P2:P61)</f>
        <v>5</v>
      </c>
      <c r="AA12" s="7">
        <v>5</v>
      </c>
      <c r="AB12" s="7" t="s">
        <v>87</v>
      </c>
    </row>
    <row r="13" spans="1:28" x14ac:dyDescent="0.2">
      <c r="A13" t="s">
        <v>23</v>
      </c>
      <c r="B13">
        <v>12</v>
      </c>
      <c r="C13">
        <v>7</v>
      </c>
      <c r="D13">
        <v>2</v>
      </c>
      <c r="E13">
        <v>2</v>
      </c>
      <c r="F13">
        <v>3</v>
      </c>
      <c r="G13">
        <v>3</v>
      </c>
      <c r="H13">
        <v>0.26865463095646591</v>
      </c>
      <c r="I13">
        <v>0.59930648444134704</v>
      </c>
      <c r="J13">
        <v>0.374314668695098</v>
      </c>
      <c r="K13">
        <v>0.8350096455506032</v>
      </c>
      <c r="L13">
        <v>0.28892274935125423</v>
      </c>
      <c r="M13">
        <v>0.64451997932202865</v>
      </c>
      <c r="N13">
        <v>0</v>
      </c>
      <c r="O13">
        <v>0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Y13" s="6" t="s">
        <v>91</v>
      </c>
      <c r="Z13" s="7">
        <f>SUM('Optimisation Model'!T2:T61)</f>
        <v>30</v>
      </c>
      <c r="AA13" s="7">
        <v>30</v>
      </c>
      <c r="AB13" s="7" t="s">
        <v>83</v>
      </c>
    </row>
    <row r="14" spans="1:28" x14ac:dyDescent="0.2">
      <c r="A14" t="s">
        <v>24</v>
      </c>
      <c r="B14">
        <v>13</v>
      </c>
      <c r="C14">
        <v>6</v>
      </c>
      <c r="D14">
        <v>5</v>
      </c>
      <c r="E14">
        <v>3</v>
      </c>
      <c r="F14">
        <v>4</v>
      </c>
      <c r="G14">
        <v>5</v>
      </c>
      <c r="H14">
        <v>0.41251520812635073</v>
      </c>
      <c r="I14">
        <v>1.0875400941512883</v>
      </c>
      <c r="J14">
        <v>0.35603426872118205</v>
      </c>
      <c r="K14">
        <v>0.93863579935584363</v>
      </c>
      <c r="L14">
        <v>0.39225468915233486</v>
      </c>
      <c r="M14">
        <v>1.0341259986743374</v>
      </c>
      <c r="N14">
        <v>0</v>
      </c>
      <c r="O14">
        <v>0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Y14" s="6" t="s">
        <v>92</v>
      </c>
      <c r="Z14" s="7">
        <f>SUM('Optimisation Model'!U2:U61)</f>
        <v>30</v>
      </c>
      <c r="AA14" s="7">
        <v>30</v>
      </c>
      <c r="AB14" s="7" t="s">
        <v>83</v>
      </c>
    </row>
    <row r="15" spans="1:28" x14ac:dyDescent="0.2">
      <c r="A15" t="s">
        <v>25</v>
      </c>
      <c r="B15">
        <v>14</v>
      </c>
      <c r="C15">
        <v>10</v>
      </c>
      <c r="D15">
        <v>7</v>
      </c>
      <c r="E15">
        <v>8</v>
      </c>
      <c r="F15">
        <v>10</v>
      </c>
      <c r="G15">
        <v>3</v>
      </c>
      <c r="H15">
        <v>0.32499999999999996</v>
      </c>
      <c r="I15">
        <v>0.4960526315789473</v>
      </c>
      <c r="J15">
        <v>0.33330154827453273</v>
      </c>
      <c r="K15">
        <v>0.50872341578744473</v>
      </c>
      <c r="L15">
        <v>0.4933333333333334</v>
      </c>
      <c r="M15">
        <v>0.75298245614035098</v>
      </c>
      <c r="N15">
        <v>0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Y15" s="6" t="s">
        <v>93</v>
      </c>
      <c r="Z15" s="7">
        <f>SUM('Optimisation Model'!V2:V61)</f>
        <v>30</v>
      </c>
      <c r="AA15" s="7">
        <v>30</v>
      </c>
      <c r="AB15" s="7" t="s">
        <v>83</v>
      </c>
    </row>
    <row r="16" spans="1:28" x14ac:dyDescent="0.2">
      <c r="A16" t="s">
        <v>26</v>
      </c>
      <c r="B16">
        <v>15</v>
      </c>
      <c r="C16">
        <v>2</v>
      </c>
      <c r="D16">
        <v>5</v>
      </c>
      <c r="E16">
        <v>4</v>
      </c>
      <c r="F16">
        <v>5</v>
      </c>
      <c r="G16">
        <v>2</v>
      </c>
      <c r="H16">
        <v>0.2</v>
      </c>
      <c r="I16">
        <v>1.9333333333333336</v>
      </c>
      <c r="J16">
        <v>0.15777271834474105</v>
      </c>
      <c r="K16">
        <v>1.5251362773324968</v>
      </c>
      <c r="L16">
        <v>0.27603383981744312</v>
      </c>
      <c r="M16">
        <v>2.6683271182352835</v>
      </c>
      <c r="N16">
        <v>0</v>
      </c>
      <c r="O16">
        <v>0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Y16" s="6" t="s">
        <v>94</v>
      </c>
      <c r="Z16" s="7">
        <f>'Optimisation Model'!N2+'Optimisation Model'!O2+'Optimisation Model'!P2</f>
        <v>1</v>
      </c>
      <c r="AA16" s="7">
        <v>1</v>
      </c>
      <c r="AB16" s="7" t="s">
        <v>83</v>
      </c>
    </row>
    <row r="17" spans="1:28" x14ac:dyDescent="0.2">
      <c r="A17" t="s">
        <v>27</v>
      </c>
      <c r="B17">
        <v>16</v>
      </c>
      <c r="C17">
        <v>5</v>
      </c>
      <c r="D17">
        <v>4</v>
      </c>
      <c r="E17">
        <v>4</v>
      </c>
      <c r="F17">
        <v>5</v>
      </c>
      <c r="G17">
        <v>5</v>
      </c>
      <c r="H17">
        <v>0.26760148867129757</v>
      </c>
      <c r="I17">
        <v>0.86227146349640327</v>
      </c>
      <c r="J17">
        <v>0.2966007625154396</v>
      </c>
      <c r="K17">
        <v>0.95571356810530539</v>
      </c>
      <c r="L17">
        <v>0.42021453472780906</v>
      </c>
      <c r="M17">
        <v>1.354024611900718</v>
      </c>
      <c r="N17">
        <v>0</v>
      </c>
      <c r="O17">
        <v>0</v>
      </c>
      <c r="P17">
        <v>0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Y17" s="6" t="s">
        <v>95</v>
      </c>
      <c r="Z17" s="7">
        <f>'Optimisation Model'!N3+'Optimisation Model'!O3+'Optimisation Model'!P3</f>
        <v>0</v>
      </c>
      <c r="AA17" s="7">
        <v>1</v>
      </c>
      <c r="AB17" s="7" t="s">
        <v>83</v>
      </c>
    </row>
    <row r="18" spans="1:28" x14ac:dyDescent="0.2">
      <c r="A18" t="s">
        <v>28</v>
      </c>
      <c r="B18">
        <v>17</v>
      </c>
      <c r="C18">
        <v>12</v>
      </c>
      <c r="D18">
        <v>3</v>
      </c>
      <c r="E18">
        <v>6</v>
      </c>
      <c r="F18">
        <v>7</v>
      </c>
      <c r="G18">
        <v>2</v>
      </c>
      <c r="H18">
        <v>0.34732585453294856</v>
      </c>
      <c r="I18">
        <v>0.43793259919371774</v>
      </c>
      <c r="J18">
        <v>0.63410817302586864</v>
      </c>
      <c r="K18">
        <v>0.7995276964239213</v>
      </c>
      <c r="L18">
        <v>0.43340325576313776</v>
      </c>
      <c r="M18">
        <v>0.54646497465786936</v>
      </c>
      <c r="N18">
        <v>0</v>
      </c>
      <c r="O18">
        <v>0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Y18" s="6" t="s">
        <v>96</v>
      </c>
      <c r="Z18" s="7">
        <f>'Optimisation Model'!N4+'Optimisation Model'!O4+'Optimisation Model'!P4</f>
        <v>0</v>
      </c>
      <c r="AA18" s="7">
        <v>1</v>
      </c>
      <c r="AB18" s="7" t="s">
        <v>83</v>
      </c>
    </row>
    <row r="19" spans="1:28" x14ac:dyDescent="0.2">
      <c r="A19" t="s">
        <v>29</v>
      </c>
      <c r="B19">
        <v>18</v>
      </c>
      <c r="C19">
        <v>6</v>
      </c>
      <c r="D19">
        <v>4</v>
      </c>
      <c r="E19">
        <v>5</v>
      </c>
      <c r="F19">
        <v>7</v>
      </c>
      <c r="G19">
        <v>5</v>
      </c>
      <c r="H19">
        <v>0.21117538552833989</v>
      </c>
      <c r="I19">
        <v>0.55673510730198705</v>
      </c>
      <c r="J19">
        <v>0.19232629380821376</v>
      </c>
      <c r="K19">
        <v>0.50704204731256353</v>
      </c>
      <c r="L19">
        <v>0.57582403488521228</v>
      </c>
      <c r="M19">
        <v>1.5180815465155597</v>
      </c>
      <c r="N19">
        <v>0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Y19" s="6" t="s">
        <v>97</v>
      </c>
      <c r="Z19" s="7">
        <f>'Optimisation Model'!N5+'Optimisation Model'!O5+'Optimisation Model'!P5</f>
        <v>0</v>
      </c>
      <c r="AA19" s="7">
        <v>1</v>
      </c>
      <c r="AB19" s="7" t="s">
        <v>83</v>
      </c>
    </row>
    <row r="20" spans="1:28" x14ac:dyDescent="0.2">
      <c r="A20" t="s">
        <v>30</v>
      </c>
      <c r="B20">
        <v>19</v>
      </c>
      <c r="C20">
        <v>10</v>
      </c>
      <c r="D20">
        <v>13</v>
      </c>
      <c r="E20">
        <v>12</v>
      </c>
      <c r="F20">
        <v>13</v>
      </c>
      <c r="G20">
        <v>2</v>
      </c>
      <c r="H20">
        <v>0.63286396717541438</v>
      </c>
      <c r="I20">
        <v>0.96595026568879039</v>
      </c>
      <c r="J20">
        <v>0.55255864201470462</v>
      </c>
      <c r="K20">
        <v>0.8433789799171808</v>
      </c>
      <c r="L20">
        <v>0.71080407269959078</v>
      </c>
      <c r="M20">
        <v>1.0849114793835859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</v>
      </c>
      <c r="S20">
        <f t="shared" si="2"/>
        <v>0.71080407269959078</v>
      </c>
      <c r="T20">
        <f t="shared" si="3"/>
        <v>0</v>
      </c>
      <c r="U20">
        <f t="shared" si="4"/>
        <v>0</v>
      </c>
      <c r="V20">
        <f t="shared" si="5"/>
        <v>10</v>
      </c>
      <c r="Y20" s="6" t="s">
        <v>98</v>
      </c>
      <c r="Z20" s="7">
        <f>'Optimisation Model'!N6+'Optimisation Model'!O6+'Optimisation Model'!P6</f>
        <v>0</v>
      </c>
      <c r="AA20" s="7">
        <v>1</v>
      </c>
      <c r="AB20" s="7" t="s">
        <v>83</v>
      </c>
    </row>
    <row r="21" spans="1:28" x14ac:dyDescent="0.2">
      <c r="A21" t="s">
        <v>31</v>
      </c>
      <c r="B21">
        <v>20</v>
      </c>
      <c r="C21">
        <v>7</v>
      </c>
      <c r="D21">
        <v>12</v>
      </c>
      <c r="E21">
        <v>15</v>
      </c>
      <c r="F21">
        <v>11</v>
      </c>
      <c r="G21">
        <v>2</v>
      </c>
      <c r="H21">
        <v>0.71319704880310253</v>
      </c>
      <c r="I21">
        <v>1.5909780319453826</v>
      </c>
      <c r="J21">
        <v>0.63568737583234891</v>
      </c>
      <c r="K21">
        <v>1.4180718383952398</v>
      </c>
      <c r="L21">
        <v>0.57767172355667928</v>
      </c>
      <c r="M21">
        <v>1.2886523063956692</v>
      </c>
      <c r="N21">
        <v>1</v>
      </c>
      <c r="O21">
        <v>0</v>
      </c>
      <c r="P21">
        <v>0</v>
      </c>
      <c r="Q21">
        <f t="shared" si="0"/>
        <v>0.71319704880310253</v>
      </c>
      <c r="R21">
        <f t="shared" si="1"/>
        <v>0</v>
      </c>
      <c r="S21">
        <f t="shared" si="2"/>
        <v>0</v>
      </c>
      <c r="T21">
        <f t="shared" si="3"/>
        <v>7</v>
      </c>
      <c r="U21">
        <f t="shared" si="4"/>
        <v>0</v>
      </c>
      <c r="V21">
        <f t="shared" si="5"/>
        <v>0</v>
      </c>
      <c r="Y21" s="6" t="s">
        <v>99</v>
      </c>
      <c r="Z21" s="7">
        <f>'Optimisation Model'!N7+'Optimisation Model'!O7+'Optimisation Model'!P7</f>
        <v>0</v>
      </c>
      <c r="AA21" s="7">
        <v>1</v>
      </c>
      <c r="AB21" s="7" t="s">
        <v>83</v>
      </c>
    </row>
    <row r="22" spans="1:28" x14ac:dyDescent="0.2">
      <c r="A22" t="s">
        <v>32</v>
      </c>
      <c r="B22">
        <v>21</v>
      </c>
      <c r="C22">
        <v>10</v>
      </c>
      <c r="D22">
        <v>15</v>
      </c>
      <c r="E22">
        <v>22</v>
      </c>
      <c r="F22">
        <v>15</v>
      </c>
      <c r="G22">
        <v>2</v>
      </c>
      <c r="H22">
        <v>0.66129187890187402</v>
      </c>
      <c r="I22">
        <v>1.0093402362186499</v>
      </c>
      <c r="J22">
        <v>0.77647431829920421</v>
      </c>
      <c r="K22">
        <v>1.1851450121408906</v>
      </c>
      <c r="L22">
        <v>0.62277831486576929</v>
      </c>
      <c r="M22">
        <v>0.95055637532143733</v>
      </c>
      <c r="N22">
        <v>0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Y22" s="6" t="s">
        <v>100</v>
      </c>
      <c r="Z22" s="7">
        <f>'Optimisation Model'!N8+'Optimisation Model'!O8+'Optimisation Model'!P8</f>
        <v>1</v>
      </c>
      <c r="AA22" s="7">
        <v>1</v>
      </c>
      <c r="AB22" s="7" t="s">
        <v>83</v>
      </c>
    </row>
    <row r="23" spans="1:28" x14ac:dyDescent="0.2">
      <c r="A23" t="s">
        <v>33</v>
      </c>
      <c r="B23">
        <v>22</v>
      </c>
      <c r="C23">
        <v>8</v>
      </c>
      <c r="D23">
        <v>6</v>
      </c>
      <c r="E23">
        <v>10</v>
      </c>
      <c r="F23">
        <v>11</v>
      </c>
      <c r="G23">
        <v>2</v>
      </c>
      <c r="H23">
        <v>0.35049582747642516</v>
      </c>
      <c r="I23">
        <v>0.67762526645442189</v>
      </c>
      <c r="J23">
        <v>0.57301487351267288</v>
      </c>
      <c r="K23">
        <v>1.1078287554578341</v>
      </c>
      <c r="L23">
        <v>0.64889423729650342</v>
      </c>
      <c r="M23">
        <v>1.2545288587732399</v>
      </c>
      <c r="N23">
        <v>0</v>
      </c>
      <c r="O23">
        <v>0</v>
      </c>
      <c r="P23">
        <v>1</v>
      </c>
      <c r="Q23">
        <f t="shared" si="0"/>
        <v>0</v>
      </c>
      <c r="R23">
        <f t="shared" si="1"/>
        <v>0</v>
      </c>
      <c r="S23">
        <f t="shared" si="2"/>
        <v>0.64889423729650342</v>
      </c>
      <c r="T23">
        <f t="shared" si="3"/>
        <v>0</v>
      </c>
      <c r="U23">
        <f t="shared" si="4"/>
        <v>0</v>
      </c>
      <c r="V23">
        <f t="shared" si="5"/>
        <v>8</v>
      </c>
      <c r="Y23" s="6" t="s">
        <v>101</v>
      </c>
      <c r="Z23" s="7">
        <f>'Optimisation Model'!N9+'Optimisation Model'!O9+'Optimisation Model'!P9</f>
        <v>1</v>
      </c>
      <c r="AA23" s="7">
        <v>1</v>
      </c>
      <c r="AB23" s="7" t="s">
        <v>83</v>
      </c>
    </row>
    <row r="24" spans="1:28" x14ac:dyDescent="0.2">
      <c r="A24" t="s">
        <v>34</v>
      </c>
      <c r="B24">
        <v>23</v>
      </c>
      <c r="C24">
        <v>3</v>
      </c>
      <c r="D24">
        <v>2</v>
      </c>
      <c r="E24">
        <v>6</v>
      </c>
      <c r="F24">
        <v>5</v>
      </c>
      <c r="G24">
        <v>4</v>
      </c>
      <c r="H24">
        <v>0.2586576433724071</v>
      </c>
      <c r="I24">
        <v>1.500214331559961</v>
      </c>
      <c r="J24">
        <v>0.39097286064611486</v>
      </c>
      <c r="K24">
        <v>2.2676425917474661</v>
      </c>
      <c r="L24">
        <v>0.37643407210170471</v>
      </c>
      <c r="M24">
        <v>2.183317618189887</v>
      </c>
      <c r="N24">
        <v>0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Y24" s="6" t="s">
        <v>102</v>
      </c>
      <c r="Z24" s="7">
        <f>'Optimisation Model'!N10+'Optimisation Model'!O10+'Optimisation Model'!P10</f>
        <v>0</v>
      </c>
      <c r="AA24" s="7">
        <v>1</v>
      </c>
      <c r="AB24" s="7" t="s">
        <v>83</v>
      </c>
    </row>
    <row r="25" spans="1:28" x14ac:dyDescent="0.2">
      <c r="A25" t="s">
        <v>35</v>
      </c>
      <c r="B25">
        <v>24</v>
      </c>
      <c r="C25">
        <v>4</v>
      </c>
      <c r="D25">
        <v>6</v>
      </c>
      <c r="E25">
        <v>5</v>
      </c>
      <c r="F25">
        <v>5</v>
      </c>
      <c r="G25">
        <v>2</v>
      </c>
      <c r="H25">
        <v>0.31481915309018982</v>
      </c>
      <c r="I25">
        <v>1.3042507770879292</v>
      </c>
      <c r="J25">
        <v>0.37627880324814178</v>
      </c>
      <c r="K25">
        <v>1.5588693277423016</v>
      </c>
      <c r="L25">
        <v>0.406208230572078</v>
      </c>
      <c r="M25">
        <v>1.6828626695128945</v>
      </c>
      <c r="N25">
        <v>0</v>
      </c>
      <c r="O25">
        <v>0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Y25" s="6" t="s">
        <v>103</v>
      </c>
      <c r="Z25" s="7">
        <f>'Optimisation Model'!N11+'Optimisation Model'!O11+'Optimisation Model'!P11</f>
        <v>0</v>
      </c>
      <c r="AA25" s="7">
        <v>1</v>
      </c>
      <c r="AB25" s="7" t="s">
        <v>83</v>
      </c>
    </row>
    <row r="26" spans="1:28" x14ac:dyDescent="0.2">
      <c r="A26" t="s">
        <v>36</v>
      </c>
      <c r="B26">
        <v>25</v>
      </c>
      <c r="C26">
        <v>8</v>
      </c>
      <c r="D26">
        <v>8</v>
      </c>
      <c r="E26">
        <v>7</v>
      </c>
      <c r="F26">
        <v>11</v>
      </c>
      <c r="G26">
        <v>2</v>
      </c>
      <c r="H26">
        <v>0.41518486855441528</v>
      </c>
      <c r="I26">
        <v>0.8026907458718695</v>
      </c>
      <c r="J26">
        <v>0.48074407527512208</v>
      </c>
      <c r="K26">
        <v>0.92943854553190264</v>
      </c>
      <c r="L26">
        <v>0.65000037339905159</v>
      </c>
      <c r="M26">
        <v>1.2566673885714996</v>
      </c>
      <c r="N26">
        <v>0</v>
      </c>
      <c r="O26">
        <v>0</v>
      </c>
      <c r="P26">
        <v>1</v>
      </c>
      <c r="Q26">
        <f t="shared" si="0"/>
        <v>0</v>
      </c>
      <c r="R26">
        <f t="shared" si="1"/>
        <v>0</v>
      </c>
      <c r="S26">
        <f t="shared" si="2"/>
        <v>0.65000037339905159</v>
      </c>
      <c r="T26">
        <f t="shared" si="3"/>
        <v>0</v>
      </c>
      <c r="U26">
        <f t="shared" si="4"/>
        <v>0</v>
      </c>
      <c r="V26">
        <f t="shared" si="5"/>
        <v>8</v>
      </c>
      <c r="Y26" s="6" t="s">
        <v>104</v>
      </c>
      <c r="Z26" s="7">
        <f>'Optimisation Model'!N12+'Optimisation Model'!O12+'Optimisation Model'!P12</f>
        <v>0</v>
      </c>
      <c r="AA26" s="7">
        <v>1</v>
      </c>
      <c r="AB26" s="7" t="s">
        <v>83</v>
      </c>
    </row>
    <row r="27" spans="1:28" x14ac:dyDescent="0.2">
      <c r="A27" t="s">
        <v>37</v>
      </c>
      <c r="B27">
        <v>26</v>
      </c>
      <c r="C27">
        <v>5</v>
      </c>
      <c r="D27">
        <v>4</v>
      </c>
      <c r="E27">
        <v>4</v>
      </c>
      <c r="F27">
        <v>6</v>
      </c>
      <c r="G27">
        <v>4</v>
      </c>
      <c r="H27">
        <v>0.42669680056553327</v>
      </c>
      <c r="I27">
        <v>1.3749119129333849</v>
      </c>
      <c r="J27">
        <v>0.38499543083291282</v>
      </c>
      <c r="K27">
        <v>1.2405408326838301</v>
      </c>
      <c r="L27">
        <v>0.42104246940763007</v>
      </c>
      <c r="M27">
        <v>1.3566924014245858</v>
      </c>
      <c r="N27">
        <v>0</v>
      </c>
      <c r="O27">
        <v>0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Y27" s="6" t="s">
        <v>105</v>
      </c>
      <c r="Z27" s="7">
        <f>'Optimisation Model'!N13+'Optimisation Model'!O13+'Optimisation Model'!P13</f>
        <v>0</v>
      </c>
      <c r="AA27" s="7">
        <v>1</v>
      </c>
      <c r="AB27" s="7" t="s">
        <v>83</v>
      </c>
    </row>
    <row r="28" spans="1:28" x14ac:dyDescent="0.2">
      <c r="A28" t="s">
        <v>38</v>
      </c>
      <c r="B28">
        <v>27</v>
      </c>
      <c r="C28">
        <v>0</v>
      </c>
      <c r="D28">
        <v>1</v>
      </c>
      <c r="E28">
        <v>1</v>
      </c>
      <c r="F28">
        <v>2</v>
      </c>
      <c r="G28">
        <v>4</v>
      </c>
      <c r="H28" t="e">
        <v>#N/A</v>
      </c>
      <c r="I28" t="e">
        <v>#DIV/0!</v>
      </c>
      <c r="J28" t="e">
        <v>#N/A</v>
      </c>
      <c r="K28" t="e">
        <v>#N/A</v>
      </c>
      <c r="L28" t="e">
        <v>#N/A</v>
      </c>
      <c r="M28" t="e">
        <v>#N/A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0</v>
      </c>
      <c r="U28">
        <f t="shared" si="4"/>
        <v>0</v>
      </c>
      <c r="V28">
        <f t="shared" si="5"/>
        <v>0</v>
      </c>
      <c r="Y28" s="6" t="s">
        <v>106</v>
      </c>
      <c r="Z28" s="7">
        <f>'Optimisation Model'!N14+'Optimisation Model'!O14+'Optimisation Model'!P14</f>
        <v>0</v>
      </c>
      <c r="AA28" s="7">
        <v>1</v>
      </c>
      <c r="AB28" s="7" t="s">
        <v>83</v>
      </c>
    </row>
    <row r="29" spans="1:28" x14ac:dyDescent="0.2">
      <c r="A29" t="s">
        <v>39</v>
      </c>
      <c r="B29">
        <v>28</v>
      </c>
      <c r="C29">
        <v>7</v>
      </c>
      <c r="D29">
        <v>8</v>
      </c>
      <c r="E29">
        <v>5</v>
      </c>
      <c r="F29">
        <v>2</v>
      </c>
      <c r="G29">
        <v>3</v>
      </c>
      <c r="H29">
        <v>0.38218833699302746</v>
      </c>
      <c r="I29">
        <v>0.85257398252290739</v>
      </c>
      <c r="J29">
        <v>0.3151530682634972</v>
      </c>
      <c r="K29">
        <v>0.70303376766472447</v>
      </c>
      <c r="L29">
        <v>0.17558941601792089</v>
      </c>
      <c r="M29">
        <v>0.39169946650151583</v>
      </c>
      <c r="N29">
        <v>0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Y29" s="6" t="s">
        <v>107</v>
      </c>
      <c r="Z29" s="7">
        <f>'Optimisation Model'!N15+'Optimisation Model'!O15+'Optimisation Model'!P15</f>
        <v>0</v>
      </c>
      <c r="AA29" s="7">
        <v>1</v>
      </c>
      <c r="AB29" s="7" t="s">
        <v>83</v>
      </c>
    </row>
    <row r="30" spans="1:28" x14ac:dyDescent="0.2">
      <c r="A30" t="s">
        <v>40</v>
      </c>
      <c r="B30">
        <v>29</v>
      </c>
      <c r="C30">
        <v>9</v>
      </c>
      <c r="D30">
        <v>5</v>
      </c>
      <c r="E30">
        <v>5</v>
      </c>
      <c r="F30">
        <v>8</v>
      </c>
      <c r="G30">
        <v>2</v>
      </c>
      <c r="H30">
        <v>0.3207356202148734</v>
      </c>
      <c r="I30">
        <v>0.54713723448419582</v>
      </c>
      <c r="J30">
        <v>0.45352680144649449</v>
      </c>
      <c r="K30">
        <v>0.77366336717343187</v>
      </c>
      <c r="L30">
        <v>0.55226961398711183</v>
      </c>
      <c r="M30">
        <v>0.94210698856624964</v>
      </c>
      <c r="N30">
        <v>0</v>
      </c>
      <c r="O30">
        <v>0</v>
      </c>
      <c r="P30">
        <v>0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Y30" s="6" t="s">
        <v>108</v>
      </c>
      <c r="Z30" s="7">
        <f>'Optimisation Model'!N16+'Optimisation Model'!O16+'Optimisation Model'!P16</f>
        <v>0</v>
      </c>
      <c r="AA30" s="7">
        <v>1</v>
      </c>
      <c r="AB30" s="7" t="s">
        <v>83</v>
      </c>
    </row>
    <row r="31" spans="1:28" x14ac:dyDescent="0.2">
      <c r="A31" t="s">
        <v>41</v>
      </c>
      <c r="B31">
        <v>30</v>
      </c>
      <c r="C31">
        <v>1</v>
      </c>
      <c r="D31">
        <v>11</v>
      </c>
      <c r="E31">
        <v>17</v>
      </c>
      <c r="F31">
        <v>13</v>
      </c>
      <c r="G31">
        <v>2</v>
      </c>
      <c r="H31">
        <v>0.58316936449372525</v>
      </c>
      <c r="I31">
        <v>16.911911570318033</v>
      </c>
      <c r="J31">
        <v>0.58848896532928707</v>
      </c>
      <c r="K31">
        <v>17.066179994549326</v>
      </c>
      <c r="L31">
        <v>0.65225468915233487</v>
      </c>
      <c r="M31">
        <v>18.915385985417711</v>
      </c>
      <c r="N31">
        <v>1</v>
      </c>
      <c r="O31">
        <v>0</v>
      </c>
      <c r="P31">
        <v>0</v>
      </c>
      <c r="Q31">
        <f t="shared" si="0"/>
        <v>0.58316936449372525</v>
      </c>
      <c r="R31">
        <f t="shared" si="1"/>
        <v>0</v>
      </c>
      <c r="S31">
        <f t="shared" si="2"/>
        <v>0</v>
      </c>
      <c r="T31">
        <f t="shared" si="3"/>
        <v>1</v>
      </c>
      <c r="U31">
        <f t="shared" si="4"/>
        <v>0</v>
      </c>
      <c r="V31">
        <f t="shared" si="5"/>
        <v>0</v>
      </c>
      <c r="Y31" s="6" t="s">
        <v>109</v>
      </c>
      <c r="Z31" s="7">
        <f>'Optimisation Model'!N17+'Optimisation Model'!O17+'Optimisation Model'!P17</f>
        <v>0</v>
      </c>
      <c r="AA31" s="7">
        <v>1</v>
      </c>
      <c r="AB31" s="7" t="s">
        <v>83</v>
      </c>
    </row>
    <row r="32" spans="1:28" x14ac:dyDescent="0.2">
      <c r="A32" t="s">
        <v>42</v>
      </c>
      <c r="B32">
        <v>31</v>
      </c>
      <c r="C32">
        <v>3</v>
      </c>
      <c r="D32">
        <v>1</v>
      </c>
      <c r="E32">
        <v>1</v>
      </c>
      <c r="F32">
        <v>5</v>
      </c>
      <c r="G32">
        <v>2</v>
      </c>
      <c r="H32">
        <v>0.27119505608302591</v>
      </c>
      <c r="I32">
        <v>1.5729313252815502</v>
      </c>
      <c r="J32">
        <v>0.30040968016854697</v>
      </c>
      <c r="K32">
        <v>1.7423761449775723</v>
      </c>
      <c r="L32">
        <v>0.38285152409046214</v>
      </c>
      <c r="M32">
        <v>2.2205388397246804</v>
      </c>
      <c r="N32">
        <v>0</v>
      </c>
      <c r="O32">
        <v>0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Y32" s="6" t="s">
        <v>110</v>
      </c>
      <c r="Z32" s="7">
        <f>'Optimisation Model'!N18+'Optimisation Model'!O18+'Optimisation Model'!P18</f>
        <v>0</v>
      </c>
      <c r="AA32" s="7">
        <v>1</v>
      </c>
      <c r="AB32" s="7" t="s">
        <v>83</v>
      </c>
    </row>
    <row r="33" spans="1:28" x14ac:dyDescent="0.2">
      <c r="A33" t="s">
        <v>43</v>
      </c>
      <c r="B33">
        <v>32</v>
      </c>
      <c r="C33">
        <v>5</v>
      </c>
      <c r="D33">
        <v>1</v>
      </c>
      <c r="E33">
        <v>2</v>
      </c>
      <c r="F33">
        <v>3</v>
      </c>
      <c r="G33">
        <v>5</v>
      </c>
      <c r="H33">
        <v>4.4672809708826984E-2</v>
      </c>
      <c r="I33">
        <v>0.14394572017288695</v>
      </c>
      <c r="J33">
        <v>0.11982579102595142</v>
      </c>
      <c r="K33">
        <v>0.38610532663917679</v>
      </c>
      <c r="L33">
        <v>0.43226500837120313</v>
      </c>
      <c r="M33">
        <v>1.3928539158627655</v>
      </c>
      <c r="N33">
        <v>0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Y33" s="6" t="s">
        <v>111</v>
      </c>
      <c r="Z33" s="7">
        <f>'Optimisation Model'!N19+'Optimisation Model'!O19+'Optimisation Model'!P19</f>
        <v>0</v>
      </c>
      <c r="AA33" s="7">
        <v>1</v>
      </c>
      <c r="AB33" s="7" t="s">
        <v>83</v>
      </c>
    </row>
    <row r="34" spans="1:28" x14ac:dyDescent="0.2">
      <c r="A34" t="s">
        <v>44</v>
      </c>
      <c r="B34">
        <v>33</v>
      </c>
      <c r="C34">
        <v>15</v>
      </c>
      <c r="D34">
        <v>16</v>
      </c>
      <c r="E34">
        <v>11</v>
      </c>
      <c r="F34">
        <v>18</v>
      </c>
      <c r="G34">
        <v>2</v>
      </c>
      <c r="H34">
        <v>0.89422127560513354</v>
      </c>
      <c r="I34">
        <v>0.89422127560513354</v>
      </c>
      <c r="J34">
        <v>0.8</v>
      </c>
      <c r="K34">
        <v>0.8</v>
      </c>
      <c r="L34">
        <v>0.80560294732044513</v>
      </c>
      <c r="M34">
        <v>0.80560294732044513</v>
      </c>
      <c r="N34">
        <v>0</v>
      </c>
      <c r="O34">
        <v>1</v>
      </c>
      <c r="P34">
        <v>0</v>
      </c>
      <c r="Q34">
        <f t="shared" si="0"/>
        <v>0</v>
      </c>
      <c r="R34">
        <f t="shared" si="1"/>
        <v>0.8</v>
      </c>
      <c r="S34">
        <f t="shared" si="2"/>
        <v>0</v>
      </c>
      <c r="T34">
        <f t="shared" si="3"/>
        <v>0</v>
      </c>
      <c r="U34">
        <f t="shared" si="4"/>
        <v>15</v>
      </c>
      <c r="V34">
        <f t="shared" si="5"/>
        <v>0</v>
      </c>
      <c r="Y34" s="6" t="s">
        <v>112</v>
      </c>
      <c r="Z34" s="7">
        <f>'Optimisation Model'!N20+'Optimisation Model'!O20+'Optimisation Model'!P20</f>
        <v>1</v>
      </c>
      <c r="AA34" s="7">
        <v>1</v>
      </c>
      <c r="AB34" s="7" t="s">
        <v>83</v>
      </c>
    </row>
    <row r="35" spans="1:28" x14ac:dyDescent="0.2">
      <c r="A35" t="s">
        <v>45</v>
      </c>
      <c r="B35">
        <v>34</v>
      </c>
      <c r="C35">
        <v>1</v>
      </c>
      <c r="D35">
        <v>2</v>
      </c>
      <c r="E35">
        <v>13</v>
      </c>
      <c r="F35">
        <v>0</v>
      </c>
      <c r="G35">
        <v>2</v>
      </c>
      <c r="H35">
        <v>0.24806500729459308</v>
      </c>
      <c r="I35">
        <v>7.1938852115431997</v>
      </c>
      <c r="J35">
        <v>0.51574069682270518</v>
      </c>
      <c r="K35">
        <v>14.95648020785845</v>
      </c>
      <c r="L35">
        <v>0.22249070155187894</v>
      </c>
      <c r="M35">
        <v>6.4522303450044891</v>
      </c>
      <c r="N35">
        <v>0</v>
      </c>
      <c r="O35">
        <v>1</v>
      </c>
      <c r="P35">
        <v>0</v>
      </c>
      <c r="Q35">
        <f t="shared" si="0"/>
        <v>0</v>
      </c>
      <c r="R35">
        <f t="shared" si="1"/>
        <v>0.51574069682270518</v>
      </c>
      <c r="S35">
        <f t="shared" si="2"/>
        <v>0</v>
      </c>
      <c r="T35">
        <f t="shared" si="3"/>
        <v>0</v>
      </c>
      <c r="U35">
        <f t="shared" si="4"/>
        <v>1</v>
      </c>
      <c r="V35">
        <f t="shared" si="5"/>
        <v>0</v>
      </c>
      <c r="Y35" s="6" t="s">
        <v>113</v>
      </c>
      <c r="Z35" s="7">
        <f>'Optimisation Model'!N21+'Optimisation Model'!O21+'Optimisation Model'!P21</f>
        <v>1</v>
      </c>
      <c r="AA35" s="7">
        <v>1</v>
      </c>
      <c r="AB35" s="7" t="s">
        <v>83</v>
      </c>
    </row>
    <row r="36" spans="1:28" x14ac:dyDescent="0.2">
      <c r="A36" t="s">
        <v>46</v>
      </c>
      <c r="B36">
        <v>35</v>
      </c>
      <c r="C36">
        <v>5</v>
      </c>
      <c r="D36">
        <v>5</v>
      </c>
      <c r="E36">
        <v>2</v>
      </c>
      <c r="F36">
        <v>2</v>
      </c>
      <c r="G36">
        <v>2</v>
      </c>
      <c r="H36">
        <v>0.37130716384630835</v>
      </c>
      <c r="I36">
        <v>1.1964341946158825</v>
      </c>
      <c r="J36">
        <v>0.42074421197450407</v>
      </c>
      <c r="K36">
        <v>1.3557313496956243</v>
      </c>
      <c r="L36">
        <v>0.26516440031656957</v>
      </c>
      <c r="M36">
        <v>0.85441862324227968</v>
      </c>
      <c r="N36">
        <v>0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Y36" s="6" t="s">
        <v>114</v>
      </c>
      <c r="Z36" s="7">
        <f>'Optimisation Model'!N22+'Optimisation Model'!O22+'Optimisation Model'!P22</f>
        <v>0</v>
      </c>
      <c r="AA36" s="7">
        <v>1</v>
      </c>
      <c r="AB36" s="7" t="s">
        <v>83</v>
      </c>
    </row>
    <row r="37" spans="1:28" x14ac:dyDescent="0.2">
      <c r="A37" t="s">
        <v>47</v>
      </c>
      <c r="B37">
        <v>36</v>
      </c>
      <c r="C37">
        <v>3</v>
      </c>
      <c r="D37">
        <v>2</v>
      </c>
      <c r="E37">
        <v>0</v>
      </c>
      <c r="F37">
        <v>0</v>
      </c>
      <c r="G37">
        <v>4</v>
      </c>
      <c r="H37">
        <v>7.1192406928995658E-2</v>
      </c>
      <c r="I37">
        <v>0.41291596018817478</v>
      </c>
      <c r="J37">
        <v>7.2500123444500464E-2</v>
      </c>
      <c r="K37">
        <v>0.42050071597810268</v>
      </c>
      <c r="L37">
        <v>0.34176310415248468</v>
      </c>
      <c r="M37">
        <v>1.9822260040844111</v>
      </c>
      <c r="N37">
        <v>0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Y37" s="6" t="s">
        <v>115</v>
      </c>
      <c r="Z37" s="7">
        <f>'Optimisation Model'!N23+'Optimisation Model'!O23+'Optimisation Model'!P23</f>
        <v>1</v>
      </c>
      <c r="AA37" s="7">
        <v>1</v>
      </c>
      <c r="AB37" s="7" t="s">
        <v>83</v>
      </c>
    </row>
    <row r="38" spans="1:28" x14ac:dyDescent="0.2">
      <c r="A38" t="s">
        <v>48</v>
      </c>
      <c r="B38">
        <v>37</v>
      </c>
      <c r="C38">
        <v>4</v>
      </c>
      <c r="D38">
        <v>3</v>
      </c>
      <c r="E38">
        <v>3</v>
      </c>
      <c r="F38">
        <v>3</v>
      </c>
      <c r="G38">
        <v>2</v>
      </c>
      <c r="H38">
        <v>0.32264164099339809</v>
      </c>
      <c r="I38">
        <v>1.3366582269726492</v>
      </c>
      <c r="J38">
        <v>0.39076183402842302</v>
      </c>
      <c r="K38">
        <v>1.6188704552606095</v>
      </c>
      <c r="L38">
        <v>0.30618248397924935</v>
      </c>
      <c r="M38">
        <v>1.2684702907711758</v>
      </c>
      <c r="N38">
        <v>0</v>
      </c>
      <c r="O38">
        <v>1</v>
      </c>
      <c r="P38">
        <v>0</v>
      </c>
      <c r="Q38">
        <f t="shared" si="0"/>
        <v>0</v>
      </c>
      <c r="R38">
        <f t="shared" si="1"/>
        <v>0.39076183402842302</v>
      </c>
      <c r="S38">
        <f t="shared" si="2"/>
        <v>0</v>
      </c>
      <c r="T38">
        <f t="shared" si="3"/>
        <v>0</v>
      </c>
      <c r="U38">
        <f t="shared" si="4"/>
        <v>4</v>
      </c>
      <c r="V38">
        <f t="shared" si="5"/>
        <v>0</v>
      </c>
      <c r="Y38" s="6" t="s">
        <v>116</v>
      </c>
      <c r="Z38" s="7">
        <f>'Optimisation Model'!N24+'Optimisation Model'!O24+'Optimisation Model'!P24</f>
        <v>0</v>
      </c>
      <c r="AA38" s="7">
        <v>1</v>
      </c>
      <c r="AB38" s="7" t="s">
        <v>83</v>
      </c>
    </row>
    <row r="39" spans="1:28" x14ac:dyDescent="0.2">
      <c r="A39" t="s">
        <v>49</v>
      </c>
      <c r="B39">
        <v>38</v>
      </c>
      <c r="C39">
        <v>3</v>
      </c>
      <c r="D39">
        <v>4</v>
      </c>
      <c r="E39">
        <v>4</v>
      </c>
      <c r="F39">
        <v>2</v>
      </c>
      <c r="G39">
        <v>2</v>
      </c>
      <c r="H39">
        <v>0.25765943965342364</v>
      </c>
      <c r="I39">
        <v>1.4944247499898571</v>
      </c>
      <c r="J39">
        <v>0.26024553406920298</v>
      </c>
      <c r="K39">
        <v>1.5094240976013771</v>
      </c>
      <c r="L39">
        <v>0.35112533735015378</v>
      </c>
      <c r="M39">
        <v>2.0365269566308917</v>
      </c>
      <c r="N39">
        <v>0</v>
      </c>
      <c r="O39">
        <v>0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Y39" s="6" t="s">
        <v>117</v>
      </c>
      <c r="Z39" s="7">
        <f>'Optimisation Model'!N25+'Optimisation Model'!O25+'Optimisation Model'!P25</f>
        <v>0</v>
      </c>
      <c r="AA39" s="7">
        <v>1</v>
      </c>
      <c r="AB39" s="7" t="s">
        <v>83</v>
      </c>
    </row>
    <row r="40" spans="1:28" x14ac:dyDescent="0.2">
      <c r="A40" t="s">
        <v>50</v>
      </c>
      <c r="B40">
        <v>39</v>
      </c>
      <c r="C40">
        <v>4</v>
      </c>
      <c r="D40">
        <v>5</v>
      </c>
      <c r="E40">
        <v>4</v>
      </c>
      <c r="F40">
        <v>3</v>
      </c>
      <c r="G40">
        <v>2</v>
      </c>
      <c r="H40">
        <v>0.2237626231399989</v>
      </c>
      <c r="I40">
        <v>0.92701658157999534</v>
      </c>
      <c r="J40">
        <v>0.29743351013367614</v>
      </c>
      <c r="K40">
        <v>1.2322245419823725</v>
      </c>
      <c r="L40">
        <v>0.21849773364990288</v>
      </c>
      <c r="M40">
        <v>0.90520489654959757</v>
      </c>
      <c r="N40">
        <v>0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Y40" s="6" t="s">
        <v>118</v>
      </c>
      <c r="Z40" s="7">
        <f>'Optimisation Model'!N26+'Optimisation Model'!O26+'Optimisation Model'!P26</f>
        <v>1</v>
      </c>
      <c r="AA40" s="7">
        <v>1</v>
      </c>
      <c r="AB40" s="7" t="s">
        <v>83</v>
      </c>
    </row>
    <row r="41" spans="1:28" x14ac:dyDescent="0.2">
      <c r="A41" t="s">
        <v>51</v>
      </c>
      <c r="B41">
        <v>40</v>
      </c>
      <c r="C41">
        <v>3</v>
      </c>
      <c r="D41">
        <v>3</v>
      </c>
      <c r="E41">
        <v>2</v>
      </c>
      <c r="F41">
        <v>3</v>
      </c>
      <c r="G41">
        <v>4</v>
      </c>
      <c r="H41">
        <v>0.18932918000954091</v>
      </c>
      <c r="I41">
        <v>1.0981092440553373</v>
      </c>
      <c r="J41">
        <v>0.15534966001975875</v>
      </c>
      <c r="K41">
        <v>0.9010280281146007</v>
      </c>
      <c r="L41">
        <v>0.39551649606459777</v>
      </c>
      <c r="M41">
        <v>2.2939956771746668</v>
      </c>
      <c r="N41">
        <v>0</v>
      </c>
      <c r="O41">
        <v>0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Y41" s="6" t="s">
        <v>119</v>
      </c>
      <c r="Z41" s="7">
        <f>'Optimisation Model'!N27+'Optimisation Model'!O27+'Optimisation Model'!P27</f>
        <v>0</v>
      </c>
      <c r="AA41" s="7">
        <v>1</v>
      </c>
      <c r="AB41" s="7" t="s">
        <v>83</v>
      </c>
    </row>
    <row r="42" spans="1:28" x14ac:dyDescent="0.2">
      <c r="A42" t="s">
        <v>52</v>
      </c>
      <c r="B42">
        <v>41</v>
      </c>
      <c r="C42">
        <v>4</v>
      </c>
      <c r="D42">
        <v>5</v>
      </c>
      <c r="E42">
        <v>5</v>
      </c>
      <c r="F42">
        <v>4</v>
      </c>
      <c r="G42">
        <v>5</v>
      </c>
      <c r="H42">
        <v>0.23350810709027275</v>
      </c>
      <c r="I42">
        <v>0.96739072937398707</v>
      </c>
      <c r="J42">
        <v>0.14017747452309637</v>
      </c>
      <c r="K42">
        <v>0.58073525159568495</v>
      </c>
      <c r="L42">
        <v>0.45131549090561668</v>
      </c>
      <c r="M42">
        <v>1.8697356051804119</v>
      </c>
      <c r="N42">
        <v>0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Y42" s="6" t="s">
        <v>120</v>
      </c>
      <c r="Z42" s="7">
        <f>'Optimisation Model'!N28+'Optimisation Model'!O28+'Optimisation Model'!P28</f>
        <v>0</v>
      </c>
      <c r="AA42" s="7">
        <v>1</v>
      </c>
      <c r="AB42" s="7" t="s">
        <v>83</v>
      </c>
    </row>
    <row r="43" spans="1:28" x14ac:dyDescent="0.2">
      <c r="A43" t="s">
        <v>53</v>
      </c>
      <c r="B43">
        <v>42</v>
      </c>
      <c r="C43">
        <v>3</v>
      </c>
      <c r="D43">
        <v>7</v>
      </c>
      <c r="E43">
        <v>1</v>
      </c>
      <c r="F43">
        <v>4</v>
      </c>
      <c r="G43">
        <v>5</v>
      </c>
      <c r="H43">
        <v>0.24693565696347577</v>
      </c>
      <c r="I43">
        <v>1.4322268103881595</v>
      </c>
      <c r="J43">
        <v>6.6251392718180424E-2</v>
      </c>
      <c r="K43">
        <v>0.38425807776544646</v>
      </c>
      <c r="L43">
        <v>0.46951819075712875</v>
      </c>
      <c r="M43">
        <v>2.7232055063913467</v>
      </c>
      <c r="N43">
        <v>0</v>
      </c>
      <c r="O43">
        <v>0</v>
      </c>
      <c r="P43">
        <v>1</v>
      </c>
      <c r="Q43">
        <f t="shared" si="0"/>
        <v>0</v>
      </c>
      <c r="R43">
        <f t="shared" si="1"/>
        <v>0</v>
      </c>
      <c r="S43">
        <f t="shared" si="2"/>
        <v>0.46951819075712875</v>
      </c>
      <c r="T43">
        <f t="shared" si="3"/>
        <v>0</v>
      </c>
      <c r="U43">
        <f t="shared" si="4"/>
        <v>0</v>
      </c>
      <c r="V43">
        <f t="shared" si="5"/>
        <v>3</v>
      </c>
      <c r="Y43" s="6" t="s">
        <v>121</v>
      </c>
      <c r="Z43" s="7">
        <f>'Optimisation Model'!N29+'Optimisation Model'!O29+'Optimisation Model'!P29</f>
        <v>0</v>
      </c>
      <c r="AA43" s="7">
        <v>1</v>
      </c>
      <c r="AB43" s="7" t="s">
        <v>83</v>
      </c>
    </row>
    <row r="44" spans="1:28" x14ac:dyDescent="0.2">
      <c r="A44" t="s">
        <v>54</v>
      </c>
      <c r="B44">
        <v>43</v>
      </c>
      <c r="C44">
        <v>5</v>
      </c>
      <c r="D44">
        <v>4</v>
      </c>
      <c r="E44">
        <v>3</v>
      </c>
      <c r="F44">
        <v>5</v>
      </c>
      <c r="G44">
        <v>5</v>
      </c>
      <c r="H44">
        <v>0.1733781087822488</v>
      </c>
      <c r="I44">
        <v>0.55866279496502391</v>
      </c>
      <c r="J44">
        <v>0.12117353688007038</v>
      </c>
      <c r="K44">
        <v>0.39044806328022674</v>
      </c>
      <c r="L44">
        <v>0.50352610276462917</v>
      </c>
      <c r="M44">
        <v>1.6224729977971384</v>
      </c>
      <c r="N44">
        <v>0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Y44" s="6" t="s">
        <v>122</v>
      </c>
      <c r="Z44" s="7">
        <f>'Optimisation Model'!N30+'Optimisation Model'!O30+'Optimisation Model'!P30</f>
        <v>0</v>
      </c>
      <c r="AA44" s="7">
        <v>1</v>
      </c>
      <c r="AB44" s="7" t="s">
        <v>83</v>
      </c>
    </row>
    <row r="45" spans="1:28" x14ac:dyDescent="0.2">
      <c r="A45" t="s">
        <v>55</v>
      </c>
      <c r="B45">
        <v>44</v>
      </c>
      <c r="C45">
        <v>3</v>
      </c>
      <c r="D45">
        <v>2</v>
      </c>
      <c r="E45">
        <v>1</v>
      </c>
      <c r="F45">
        <v>3</v>
      </c>
      <c r="G45">
        <v>4</v>
      </c>
      <c r="H45">
        <v>0.31032978658995036</v>
      </c>
      <c r="I45">
        <v>1.7999127622217119</v>
      </c>
      <c r="J45">
        <v>0.31277801699242058</v>
      </c>
      <c r="K45">
        <v>1.8141124985560393</v>
      </c>
      <c r="L45">
        <v>0.31485426646098885</v>
      </c>
      <c r="M45">
        <v>1.8261547454737352</v>
      </c>
      <c r="N45">
        <v>0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Y45" s="6" t="s">
        <v>123</v>
      </c>
      <c r="Z45" s="7">
        <f>'Optimisation Model'!N31+'Optimisation Model'!O31+'Optimisation Model'!P31</f>
        <v>1</v>
      </c>
      <c r="AA45" s="7">
        <v>1</v>
      </c>
      <c r="AB45" s="7" t="s">
        <v>83</v>
      </c>
    </row>
    <row r="46" spans="1:28" x14ac:dyDescent="0.2">
      <c r="A46" t="s">
        <v>56</v>
      </c>
      <c r="B46">
        <v>45</v>
      </c>
      <c r="C46">
        <v>3</v>
      </c>
      <c r="D46">
        <v>4</v>
      </c>
      <c r="E46">
        <v>5</v>
      </c>
      <c r="F46">
        <v>3</v>
      </c>
      <c r="G46">
        <v>2</v>
      </c>
      <c r="H46">
        <v>0.27102830058664318</v>
      </c>
      <c r="I46">
        <v>1.5719641434025304</v>
      </c>
      <c r="J46">
        <v>0.27154259303849593</v>
      </c>
      <c r="K46">
        <v>1.5749470396232763</v>
      </c>
      <c r="L46">
        <v>0.38855146716348399</v>
      </c>
      <c r="M46">
        <v>2.253598509548207</v>
      </c>
      <c r="N46">
        <v>0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Y46" s="6" t="s">
        <v>124</v>
      </c>
      <c r="Z46" s="7">
        <f>'Optimisation Model'!N32+'Optimisation Model'!O32+'Optimisation Model'!P32</f>
        <v>0</v>
      </c>
      <c r="AA46" s="7">
        <v>1</v>
      </c>
      <c r="AB46" s="7" t="s">
        <v>83</v>
      </c>
    </row>
    <row r="47" spans="1:28" x14ac:dyDescent="0.2">
      <c r="A47" t="s">
        <v>57</v>
      </c>
      <c r="B47">
        <v>46</v>
      </c>
      <c r="C47">
        <v>10</v>
      </c>
      <c r="D47">
        <v>7</v>
      </c>
      <c r="E47">
        <v>1</v>
      </c>
      <c r="F47">
        <v>13</v>
      </c>
      <c r="G47">
        <v>2</v>
      </c>
      <c r="H47">
        <v>0.48593850236405534</v>
      </c>
      <c r="I47">
        <v>0.74169560887145292</v>
      </c>
      <c r="J47">
        <v>0.55200144822954833</v>
      </c>
      <c r="K47">
        <v>0.84252852624510011</v>
      </c>
      <c r="L47">
        <v>0.63779200401682035</v>
      </c>
      <c r="M47">
        <v>0.97347200613093632</v>
      </c>
      <c r="N47">
        <v>0</v>
      </c>
      <c r="O47">
        <v>0</v>
      </c>
      <c r="P47">
        <v>0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Y47" s="6" t="s">
        <v>125</v>
      </c>
      <c r="Z47" s="7">
        <f>'Optimisation Model'!N33+'Optimisation Model'!O33+'Optimisation Model'!P33</f>
        <v>0</v>
      </c>
      <c r="AA47" s="7">
        <v>1</v>
      </c>
      <c r="AB47" s="7" t="s">
        <v>83</v>
      </c>
    </row>
    <row r="48" spans="1:28" x14ac:dyDescent="0.2">
      <c r="A48" t="s">
        <v>58</v>
      </c>
      <c r="B48">
        <v>47</v>
      </c>
      <c r="C48">
        <v>1</v>
      </c>
      <c r="D48">
        <v>1</v>
      </c>
      <c r="E48">
        <v>0</v>
      </c>
      <c r="F48">
        <v>0</v>
      </c>
      <c r="G48">
        <v>2</v>
      </c>
      <c r="H48">
        <v>0.14382492584904724</v>
      </c>
      <c r="I48">
        <v>4.1709228496223698</v>
      </c>
      <c r="J48">
        <v>0.12715978530523192</v>
      </c>
      <c r="K48">
        <v>3.6876337738517257</v>
      </c>
      <c r="L48">
        <v>0.29485426646098889</v>
      </c>
      <c r="M48">
        <v>8.5507737273686786</v>
      </c>
      <c r="N48">
        <v>0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Y48" s="6" t="s">
        <v>126</v>
      </c>
      <c r="Z48" s="7">
        <f>'Optimisation Model'!N34+'Optimisation Model'!O34+'Optimisation Model'!P34</f>
        <v>1</v>
      </c>
      <c r="AA48" s="7">
        <v>1</v>
      </c>
      <c r="AB48" s="7" t="s">
        <v>83</v>
      </c>
    </row>
    <row r="49" spans="1:28" x14ac:dyDescent="0.2">
      <c r="A49" t="s">
        <v>59</v>
      </c>
      <c r="B49">
        <v>48</v>
      </c>
      <c r="C49">
        <v>7</v>
      </c>
      <c r="D49">
        <v>7</v>
      </c>
      <c r="E49">
        <v>3</v>
      </c>
      <c r="F49">
        <v>8</v>
      </c>
      <c r="G49">
        <v>2</v>
      </c>
      <c r="H49">
        <v>0.44909725971703718</v>
      </c>
      <c r="I49">
        <v>1.0018323485995444</v>
      </c>
      <c r="J49">
        <v>0.46942108995589438</v>
      </c>
      <c r="K49">
        <v>1.0471701237477644</v>
      </c>
      <c r="L49">
        <v>0.51000037339905158</v>
      </c>
      <c r="M49">
        <v>1.1376931406594226</v>
      </c>
      <c r="N49">
        <v>0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Y49" s="6" t="s">
        <v>127</v>
      </c>
      <c r="Z49" s="7">
        <f>'Optimisation Model'!N35+'Optimisation Model'!O35+'Optimisation Model'!P35</f>
        <v>1</v>
      </c>
      <c r="AA49" s="7">
        <v>1</v>
      </c>
      <c r="AB49" s="7" t="s">
        <v>83</v>
      </c>
    </row>
    <row r="50" spans="1:28" x14ac:dyDescent="0.2">
      <c r="A50" t="s">
        <v>60</v>
      </c>
      <c r="B50">
        <v>49</v>
      </c>
      <c r="C50">
        <v>3</v>
      </c>
      <c r="D50">
        <v>7</v>
      </c>
      <c r="E50">
        <v>2</v>
      </c>
      <c r="F50">
        <v>2</v>
      </c>
      <c r="G50">
        <v>4</v>
      </c>
      <c r="H50">
        <v>0.40845098517319001</v>
      </c>
      <c r="I50">
        <v>2.3690157140045018</v>
      </c>
      <c r="J50">
        <v>0.26302988281942774</v>
      </c>
      <c r="K50">
        <v>1.5255733203526809</v>
      </c>
      <c r="L50">
        <v>0.32420698591238661</v>
      </c>
      <c r="M50">
        <v>1.8804005182918422</v>
      </c>
      <c r="N50">
        <v>0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Y50" s="6" t="s">
        <v>128</v>
      </c>
      <c r="Z50" s="7">
        <f>'Optimisation Model'!N36+'Optimisation Model'!O36+'Optimisation Model'!P36</f>
        <v>0</v>
      </c>
      <c r="AA50" s="7">
        <v>1</v>
      </c>
      <c r="AB50" s="7" t="s">
        <v>83</v>
      </c>
    </row>
    <row r="51" spans="1:28" x14ac:dyDescent="0.2">
      <c r="A51" t="s">
        <v>61</v>
      </c>
      <c r="B51">
        <v>50</v>
      </c>
      <c r="C51">
        <v>8</v>
      </c>
      <c r="D51">
        <v>13</v>
      </c>
      <c r="E51">
        <v>7</v>
      </c>
      <c r="F51">
        <v>8</v>
      </c>
      <c r="G51">
        <v>2</v>
      </c>
      <c r="H51">
        <v>0.79514354616963034</v>
      </c>
      <c r="I51">
        <v>1.5372775225946185</v>
      </c>
      <c r="J51">
        <v>0.55275110664890437</v>
      </c>
      <c r="K51">
        <v>1.068652139521215</v>
      </c>
      <c r="L51">
        <v>0.47705014749262536</v>
      </c>
      <c r="M51">
        <v>0.92229695181907567</v>
      </c>
      <c r="N51">
        <v>1</v>
      </c>
      <c r="O51">
        <v>0</v>
      </c>
      <c r="P51">
        <v>0</v>
      </c>
      <c r="Q51">
        <f t="shared" si="0"/>
        <v>0.79514354616963034</v>
      </c>
      <c r="R51">
        <f t="shared" si="1"/>
        <v>0</v>
      </c>
      <c r="S51">
        <f t="shared" si="2"/>
        <v>0</v>
      </c>
      <c r="T51">
        <f t="shared" si="3"/>
        <v>8</v>
      </c>
      <c r="U51">
        <f t="shared" si="4"/>
        <v>0</v>
      </c>
      <c r="V51">
        <f t="shared" si="5"/>
        <v>0</v>
      </c>
      <c r="Y51" s="6" t="s">
        <v>129</v>
      </c>
      <c r="Z51" s="7">
        <f>'Optimisation Model'!N37+'Optimisation Model'!O37+'Optimisation Model'!P37</f>
        <v>0</v>
      </c>
      <c r="AA51" s="7">
        <v>1</v>
      </c>
      <c r="AB51" s="7" t="s">
        <v>83</v>
      </c>
    </row>
    <row r="52" spans="1:28" x14ac:dyDescent="0.2">
      <c r="A52" t="s">
        <v>62</v>
      </c>
      <c r="B52">
        <v>51</v>
      </c>
      <c r="C52">
        <v>10</v>
      </c>
      <c r="D52">
        <v>9</v>
      </c>
      <c r="E52">
        <v>5</v>
      </c>
      <c r="F52">
        <v>4</v>
      </c>
      <c r="G52">
        <v>3</v>
      </c>
      <c r="H52">
        <v>0.56512428465688724</v>
      </c>
      <c r="I52">
        <v>0.86255811868682797</v>
      </c>
      <c r="J52">
        <v>0.40133276724561023</v>
      </c>
      <c r="K52">
        <v>0.612560539480142</v>
      </c>
      <c r="L52">
        <v>0.41611164819910268</v>
      </c>
      <c r="M52">
        <v>0.63511777883020937</v>
      </c>
      <c r="N52">
        <v>0</v>
      </c>
      <c r="O52">
        <v>0</v>
      </c>
      <c r="P52">
        <v>0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Y52" s="6" t="s">
        <v>130</v>
      </c>
      <c r="Z52" s="7">
        <f>'Optimisation Model'!N38+'Optimisation Model'!O38+'Optimisation Model'!P38</f>
        <v>1</v>
      </c>
      <c r="AA52" s="7">
        <v>1</v>
      </c>
      <c r="AB52" s="7" t="s">
        <v>83</v>
      </c>
    </row>
    <row r="53" spans="1:28" x14ac:dyDescent="0.2">
      <c r="A53" t="s">
        <v>63</v>
      </c>
      <c r="B53">
        <v>52</v>
      </c>
      <c r="C53">
        <v>7</v>
      </c>
      <c r="D53">
        <v>4</v>
      </c>
      <c r="E53">
        <v>16</v>
      </c>
      <c r="F53">
        <v>11</v>
      </c>
      <c r="G53">
        <v>2</v>
      </c>
      <c r="H53">
        <v>0.4354992523347655</v>
      </c>
      <c r="I53">
        <v>0.97149833213139991</v>
      </c>
      <c r="J53">
        <v>0.70082263514741117</v>
      </c>
      <c r="K53">
        <v>1.5633735707134557</v>
      </c>
      <c r="L53">
        <v>0.57521813383015075</v>
      </c>
      <c r="M53">
        <v>1.2831789139287979</v>
      </c>
      <c r="N53">
        <v>0</v>
      </c>
      <c r="O53">
        <v>1</v>
      </c>
      <c r="P53">
        <v>0</v>
      </c>
      <c r="Q53">
        <f t="shared" si="0"/>
        <v>0</v>
      </c>
      <c r="R53">
        <f t="shared" si="1"/>
        <v>0.70082263514741117</v>
      </c>
      <c r="S53">
        <f t="shared" si="2"/>
        <v>0</v>
      </c>
      <c r="T53">
        <f t="shared" si="3"/>
        <v>0</v>
      </c>
      <c r="U53">
        <f t="shared" si="4"/>
        <v>7</v>
      </c>
      <c r="V53">
        <f t="shared" si="5"/>
        <v>0</v>
      </c>
      <c r="Y53" s="6" t="s">
        <v>131</v>
      </c>
      <c r="Z53" s="7">
        <f>'Optimisation Model'!N39+'Optimisation Model'!O39+'Optimisation Model'!P39</f>
        <v>0</v>
      </c>
      <c r="AA53" s="7">
        <v>1</v>
      </c>
      <c r="AB53" s="7" t="s">
        <v>83</v>
      </c>
    </row>
    <row r="54" spans="1:28" x14ac:dyDescent="0.2">
      <c r="A54" t="s">
        <v>64</v>
      </c>
      <c r="B54">
        <v>53</v>
      </c>
      <c r="C54">
        <v>4</v>
      </c>
      <c r="D54">
        <v>3</v>
      </c>
      <c r="E54">
        <v>2</v>
      </c>
      <c r="F54">
        <v>3</v>
      </c>
      <c r="G54">
        <v>4</v>
      </c>
      <c r="H54">
        <v>7.4999999999999997E-2</v>
      </c>
      <c r="I54">
        <v>0.31071428571428567</v>
      </c>
      <c r="J54">
        <v>3.6363636363636369E-2</v>
      </c>
      <c r="K54">
        <v>0.15064935064935067</v>
      </c>
      <c r="L54">
        <v>0.3</v>
      </c>
      <c r="M54">
        <v>1.2428571428571427</v>
      </c>
      <c r="N54">
        <v>0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Y54" s="6" t="s">
        <v>132</v>
      </c>
      <c r="Z54" s="7">
        <f>'Optimisation Model'!N40+'Optimisation Model'!O40+'Optimisation Model'!P40</f>
        <v>0</v>
      </c>
      <c r="AA54" s="7">
        <v>1</v>
      </c>
      <c r="AB54" s="7" t="s">
        <v>83</v>
      </c>
    </row>
    <row r="55" spans="1:28" x14ac:dyDescent="0.2">
      <c r="A55" t="s">
        <v>65</v>
      </c>
      <c r="B55">
        <v>54</v>
      </c>
      <c r="C55">
        <v>6</v>
      </c>
      <c r="D55">
        <v>4</v>
      </c>
      <c r="E55">
        <v>3</v>
      </c>
      <c r="F55">
        <v>2</v>
      </c>
      <c r="G55">
        <v>5</v>
      </c>
      <c r="H55">
        <v>0.19611041931054027</v>
      </c>
      <c r="I55">
        <v>0.51701837818233343</v>
      </c>
      <c r="J55">
        <v>0.13021084746365158</v>
      </c>
      <c r="K55">
        <v>0.34328314331326326</v>
      </c>
      <c r="L55">
        <v>0.40152093312765552</v>
      </c>
      <c r="M55">
        <v>1.0585551873365464</v>
      </c>
      <c r="N55">
        <v>0</v>
      </c>
      <c r="O55">
        <v>0</v>
      </c>
      <c r="P55">
        <v>0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Y55" s="6" t="s">
        <v>133</v>
      </c>
      <c r="Z55" s="7">
        <f>'Optimisation Model'!N41+'Optimisation Model'!O41+'Optimisation Model'!P41</f>
        <v>0</v>
      </c>
      <c r="AA55" s="7">
        <v>1</v>
      </c>
      <c r="AB55" s="7" t="s">
        <v>83</v>
      </c>
    </row>
    <row r="56" spans="1:28" x14ac:dyDescent="0.2">
      <c r="A56" t="s">
        <v>66</v>
      </c>
      <c r="B56">
        <v>55</v>
      </c>
      <c r="C56">
        <v>4</v>
      </c>
      <c r="D56">
        <v>3</v>
      </c>
      <c r="E56">
        <v>2</v>
      </c>
      <c r="F56">
        <v>3</v>
      </c>
      <c r="G56">
        <v>5</v>
      </c>
      <c r="H56">
        <v>0.13106552244303543</v>
      </c>
      <c r="I56">
        <v>0.54298573583543253</v>
      </c>
      <c r="J56">
        <v>9.0104494108778355E-2</v>
      </c>
      <c r="K56">
        <v>0.37329004702208174</v>
      </c>
      <c r="L56">
        <v>0.43754031924571996</v>
      </c>
      <c r="M56">
        <v>1.8126670368751254</v>
      </c>
      <c r="N56">
        <v>0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Y56" s="6" t="s">
        <v>134</v>
      </c>
      <c r="Z56" s="7">
        <f>'Optimisation Model'!N42+'Optimisation Model'!O42+'Optimisation Model'!P42</f>
        <v>0</v>
      </c>
      <c r="AA56" s="7">
        <v>1</v>
      </c>
      <c r="AB56" s="7" t="s">
        <v>83</v>
      </c>
    </row>
    <row r="57" spans="1:28" x14ac:dyDescent="0.2">
      <c r="A57" t="s">
        <v>67</v>
      </c>
      <c r="B57">
        <v>56</v>
      </c>
      <c r="C57">
        <v>8</v>
      </c>
      <c r="D57">
        <v>5</v>
      </c>
      <c r="E57">
        <v>5</v>
      </c>
      <c r="F57">
        <v>4</v>
      </c>
      <c r="G57">
        <v>3</v>
      </c>
      <c r="H57">
        <v>0.22897718610407114</v>
      </c>
      <c r="I57">
        <v>0.44268922646787084</v>
      </c>
      <c r="J57">
        <v>0.33996923044506855</v>
      </c>
      <c r="K57">
        <v>0.65727384552713253</v>
      </c>
      <c r="L57">
        <v>0.23440459555969573</v>
      </c>
      <c r="M57">
        <v>0.45318221808207837</v>
      </c>
      <c r="N57">
        <v>0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Y57" s="6" t="s">
        <v>135</v>
      </c>
      <c r="Z57" s="7">
        <f>'Optimisation Model'!N43+'Optimisation Model'!O43+'Optimisation Model'!P43</f>
        <v>1</v>
      </c>
      <c r="AA57" s="7">
        <v>1</v>
      </c>
      <c r="AB57" s="7" t="s">
        <v>83</v>
      </c>
    </row>
    <row r="58" spans="1:28" x14ac:dyDescent="0.2">
      <c r="A58" t="s">
        <v>68</v>
      </c>
      <c r="B58">
        <v>57</v>
      </c>
      <c r="C58">
        <v>6</v>
      </c>
      <c r="D58">
        <v>6</v>
      </c>
      <c r="E58">
        <v>5</v>
      </c>
      <c r="F58">
        <v>6</v>
      </c>
      <c r="G58">
        <v>4</v>
      </c>
      <c r="H58">
        <v>0.58750000000000002</v>
      </c>
      <c r="I58">
        <v>1.5488636363636366</v>
      </c>
      <c r="J58">
        <v>0.43957480398143667</v>
      </c>
      <c r="K58">
        <v>1.158879028678333</v>
      </c>
      <c r="L58">
        <v>0.42104246940763007</v>
      </c>
      <c r="M58">
        <v>1.1100210557110248</v>
      </c>
      <c r="N58">
        <v>1</v>
      </c>
      <c r="O58">
        <v>0</v>
      </c>
      <c r="P58">
        <v>0</v>
      </c>
      <c r="Q58">
        <f t="shared" si="0"/>
        <v>0.58750000000000002</v>
      </c>
      <c r="R58">
        <f t="shared" si="1"/>
        <v>0</v>
      </c>
      <c r="S58">
        <f t="shared" si="2"/>
        <v>0</v>
      </c>
      <c r="T58">
        <f t="shared" si="3"/>
        <v>6</v>
      </c>
      <c r="U58">
        <f t="shared" si="4"/>
        <v>0</v>
      </c>
      <c r="V58">
        <f t="shared" si="5"/>
        <v>0</v>
      </c>
      <c r="Y58" s="6" t="s">
        <v>136</v>
      </c>
      <c r="Z58" s="7">
        <f>'Optimisation Model'!N44+'Optimisation Model'!O44+'Optimisation Model'!P44</f>
        <v>0</v>
      </c>
      <c r="AA58" s="7">
        <v>1</v>
      </c>
      <c r="AB58" s="7" t="s">
        <v>83</v>
      </c>
    </row>
    <row r="59" spans="1:28" x14ac:dyDescent="0.2">
      <c r="A59" t="s">
        <v>69</v>
      </c>
      <c r="B59">
        <v>58</v>
      </c>
      <c r="C59">
        <v>6</v>
      </c>
      <c r="D59">
        <v>4</v>
      </c>
      <c r="E59">
        <v>3</v>
      </c>
      <c r="F59">
        <v>0</v>
      </c>
      <c r="G59">
        <v>2</v>
      </c>
      <c r="H59">
        <v>0.3729582044518176</v>
      </c>
      <c r="I59">
        <v>0.9832534481002464</v>
      </c>
      <c r="J59">
        <v>0.35682706710274092</v>
      </c>
      <c r="K59">
        <v>0.94072590417995339</v>
      </c>
      <c r="L59">
        <v>0.20006992242980448</v>
      </c>
      <c r="M59">
        <v>0.52745706822403005</v>
      </c>
      <c r="N59">
        <v>0</v>
      </c>
      <c r="O59">
        <v>0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Y59" s="6" t="s">
        <v>137</v>
      </c>
      <c r="Z59" s="7">
        <f>'Optimisation Model'!N45+'Optimisation Model'!O45+'Optimisation Model'!P45</f>
        <v>0</v>
      </c>
      <c r="AA59" s="7">
        <v>1</v>
      </c>
      <c r="AB59" s="7" t="s">
        <v>83</v>
      </c>
    </row>
    <row r="60" spans="1:28" x14ac:dyDescent="0.2">
      <c r="A60" t="s">
        <v>70</v>
      </c>
      <c r="B60">
        <v>59</v>
      </c>
      <c r="C60">
        <v>8</v>
      </c>
      <c r="D60">
        <v>7</v>
      </c>
      <c r="E60">
        <v>2</v>
      </c>
      <c r="F60">
        <v>3</v>
      </c>
      <c r="G60">
        <v>2</v>
      </c>
      <c r="H60">
        <v>0.40711366081116962</v>
      </c>
      <c r="I60">
        <v>0.78708641090159459</v>
      </c>
      <c r="J60">
        <v>0.35367294652894243</v>
      </c>
      <c r="K60">
        <v>0.68376769662262205</v>
      </c>
      <c r="L60">
        <v>0.38676703827146308</v>
      </c>
      <c r="M60">
        <v>0.74774960732482854</v>
      </c>
      <c r="N60">
        <v>0</v>
      </c>
      <c r="O60">
        <v>0</v>
      </c>
      <c r="P60">
        <v>0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Y60" s="6" t="s">
        <v>138</v>
      </c>
      <c r="Z60" s="7">
        <f>'Optimisation Model'!N46+'Optimisation Model'!O46+'Optimisation Model'!P46</f>
        <v>0</v>
      </c>
      <c r="AA60" s="7">
        <v>1</v>
      </c>
      <c r="AB60" s="7" t="s">
        <v>83</v>
      </c>
    </row>
    <row r="61" spans="1:28" x14ac:dyDescent="0.2">
      <c r="A61" t="s">
        <v>71</v>
      </c>
      <c r="B61">
        <v>60</v>
      </c>
      <c r="C61">
        <v>3</v>
      </c>
      <c r="D61">
        <v>4</v>
      </c>
      <c r="E61">
        <v>1</v>
      </c>
      <c r="F61">
        <v>2</v>
      </c>
      <c r="G61">
        <v>2</v>
      </c>
      <c r="H61">
        <v>0.22556357451188747</v>
      </c>
      <c r="I61">
        <v>1.3082687321689472</v>
      </c>
      <c r="J61">
        <v>9.8912344672696106E-2</v>
      </c>
      <c r="K61">
        <v>0.57369159910163736</v>
      </c>
      <c r="L61">
        <v>0.40420698591238663</v>
      </c>
      <c r="M61">
        <v>2.3444005182918422</v>
      </c>
      <c r="N61">
        <v>0</v>
      </c>
      <c r="O61">
        <v>0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Y61" s="6" t="s">
        <v>139</v>
      </c>
      <c r="Z61" s="7">
        <f>'Optimisation Model'!N47+'Optimisation Model'!O47+'Optimisation Model'!P47</f>
        <v>0</v>
      </c>
      <c r="AA61" s="7">
        <v>1</v>
      </c>
      <c r="AB61" s="7" t="s">
        <v>83</v>
      </c>
    </row>
    <row r="62" spans="1:28" x14ac:dyDescent="0.2">
      <c r="Y62" s="6" t="s">
        <v>140</v>
      </c>
      <c r="Z62" s="7">
        <f>'Optimisation Model'!N48+'Optimisation Model'!O48+'Optimisation Model'!P48</f>
        <v>0</v>
      </c>
      <c r="AA62" s="7">
        <v>1</v>
      </c>
      <c r="AB62" s="7" t="s">
        <v>83</v>
      </c>
    </row>
    <row r="63" spans="1:28" x14ac:dyDescent="0.2">
      <c r="Y63" s="6" t="s">
        <v>141</v>
      </c>
      <c r="Z63" s="7">
        <f>'Optimisation Model'!N49+'Optimisation Model'!O49+'Optimisation Model'!P49</f>
        <v>0</v>
      </c>
      <c r="AA63" s="7">
        <v>1</v>
      </c>
      <c r="AB63" s="7" t="s">
        <v>83</v>
      </c>
    </row>
    <row r="64" spans="1:28" x14ac:dyDescent="0.2">
      <c r="Y64" s="6" t="s">
        <v>142</v>
      </c>
      <c r="Z64" s="7">
        <f>'Optimisation Model'!N50+'Optimisation Model'!O50+'Optimisation Model'!P50</f>
        <v>0</v>
      </c>
      <c r="AA64" s="7">
        <v>1</v>
      </c>
      <c r="AB64" s="7" t="s">
        <v>83</v>
      </c>
    </row>
    <row r="65" spans="25:28" x14ac:dyDescent="0.2">
      <c r="Y65" s="6" t="s">
        <v>143</v>
      </c>
      <c r="Z65" s="7">
        <f>'Optimisation Model'!N51+'Optimisation Model'!O51+'Optimisation Model'!P51</f>
        <v>1</v>
      </c>
      <c r="AA65" s="7">
        <v>1</v>
      </c>
      <c r="AB65" s="7" t="s">
        <v>83</v>
      </c>
    </row>
    <row r="66" spans="25:28" x14ac:dyDescent="0.2">
      <c r="Y66" s="6" t="s">
        <v>144</v>
      </c>
      <c r="Z66" s="7">
        <f>'Optimisation Model'!N52+'Optimisation Model'!O52+'Optimisation Model'!P52</f>
        <v>0</v>
      </c>
      <c r="AA66" s="7">
        <v>1</v>
      </c>
      <c r="AB66" s="7" t="s">
        <v>83</v>
      </c>
    </row>
    <row r="67" spans="25:28" x14ac:dyDescent="0.2">
      <c r="Y67" s="6" t="s">
        <v>145</v>
      </c>
      <c r="Z67" s="7">
        <f>'Optimisation Model'!N53+'Optimisation Model'!O53+'Optimisation Model'!P53</f>
        <v>1</v>
      </c>
      <c r="AA67" s="7">
        <v>1</v>
      </c>
      <c r="AB67" s="7" t="s">
        <v>83</v>
      </c>
    </row>
    <row r="68" spans="25:28" x14ac:dyDescent="0.2">
      <c r="Y68" s="6" t="s">
        <v>146</v>
      </c>
      <c r="Z68" s="7">
        <f>'Optimisation Model'!N54+'Optimisation Model'!O54+'Optimisation Model'!P54</f>
        <v>0</v>
      </c>
      <c r="AA68" s="7">
        <v>1</v>
      </c>
      <c r="AB68" s="7" t="s">
        <v>83</v>
      </c>
    </row>
    <row r="69" spans="25:28" x14ac:dyDescent="0.2">
      <c r="Y69" s="6" t="s">
        <v>147</v>
      </c>
      <c r="Z69" s="7">
        <f>'Optimisation Model'!N55+'Optimisation Model'!O55+'Optimisation Model'!P55</f>
        <v>0</v>
      </c>
      <c r="AA69" s="7">
        <v>1</v>
      </c>
      <c r="AB69" s="7" t="s">
        <v>83</v>
      </c>
    </row>
    <row r="70" spans="25:28" x14ac:dyDescent="0.2">
      <c r="Y70" s="6" t="s">
        <v>148</v>
      </c>
      <c r="Z70" s="7">
        <f>'Optimisation Model'!N56+'Optimisation Model'!O56+'Optimisation Model'!P56</f>
        <v>0</v>
      </c>
      <c r="AA70" s="7">
        <v>1</v>
      </c>
      <c r="AB70" s="7" t="s">
        <v>83</v>
      </c>
    </row>
    <row r="71" spans="25:28" x14ac:dyDescent="0.2">
      <c r="Y71" s="6" t="s">
        <v>149</v>
      </c>
      <c r="Z71" s="7">
        <f>'Optimisation Model'!N57+'Optimisation Model'!O57+'Optimisation Model'!P57</f>
        <v>0</v>
      </c>
      <c r="AA71" s="7">
        <v>1</v>
      </c>
      <c r="AB71" s="7" t="s">
        <v>83</v>
      </c>
    </row>
    <row r="72" spans="25:28" x14ac:dyDescent="0.2">
      <c r="Y72" s="6" t="s">
        <v>150</v>
      </c>
      <c r="Z72" s="7">
        <f>'Optimisation Model'!N58+'Optimisation Model'!O58+'Optimisation Model'!P58</f>
        <v>1</v>
      </c>
      <c r="AA72" s="7">
        <v>1</v>
      </c>
      <c r="AB72" s="7" t="s">
        <v>83</v>
      </c>
    </row>
    <row r="73" spans="25:28" x14ac:dyDescent="0.2">
      <c r="Y73" s="6" t="s">
        <v>151</v>
      </c>
      <c r="Z73" s="7">
        <f>'Optimisation Model'!N59+'Optimisation Model'!O59+'Optimisation Model'!P59</f>
        <v>0</v>
      </c>
      <c r="AA73" s="7">
        <v>1</v>
      </c>
      <c r="AB73" s="7" t="s">
        <v>83</v>
      </c>
    </row>
    <row r="74" spans="25:28" x14ac:dyDescent="0.2">
      <c r="Y74" s="6" t="s">
        <v>152</v>
      </c>
      <c r="Z74" s="7">
        <f>'Optimisation Model'!N60+'Optimisation Model'!O60+'Optimisation Model'!P60</f>
        <v>0</v>
      </c>
      <c r="AA74" s="7">
        <v>1</v>
      </c>
      <c r="AB74" s="7" t="s">
        <v>83</v>
      </c>
    </row>
    <row r="75" spans="25:28" x14ac:dyDescent="0.2">
      <c r="Y75" s="6" t="s">
        <v>153</v>
      </c>
      <c r="Z75" s="7">
        <f>'Optimisation Model'!N61+'Optimisation Model'!O61+'Optimisation Model'!P61</f>
        <v>0</v>
      </c>
      <c r="AA75" s="7">
        <v>1</v>
      </c>
      <c r="AB75" s="7" t="s">
        <v>83</v>
      </c>
    </row>
  </sheetData>
  <mergeCells count="1">
    <mergeCell ref="Z5:AB5"/>
  </mergeCells>
  <conditionalFormatting sqref="N1:P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F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Optimisation 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2016-12-11T15:28:09Z</dcterms:created>
  <dcterms:modified xsi:type="dcterms:W3CDTF">2016-12-13T11:44:48Z</dcterms:modified>
</cp:coreProperties>
</file>