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apadejhomchuen/Documents/Hiscox/"/>
    </mc:Choice>
  </mc:AlternateContent>
  <xr:revisionPtr revIDLastSave="7" documentId="8_{0A189241-C1AD-6A44-81F9-D54987FC3CBD}" xr6:coauthVersionLast="43" xr6:coauthVersionMax="43" xr10:uidLastSave="{136D0B88-F225-44CE-9D21-18FF764B9819}"/>
  <bookViews>
    <workbookView xWindow="1980" yWindow="2460" windowWidth="26440" windowHeight="14520" xr2:uid="{D286D173-CF1A-294D-BE30-C051FC275F32}"/>
  </bookViews>
  <sheets>
    <sheet name="Sheet1" sheetId="1" r:id="rId1"/>
    <sheet name="Sheet3" sheetId="3" r:id="rId2"/>
    <sheet name="Sheet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J3" i="3"/>
  <c r="R3" i="3"/>
  <c r="L3" i="3"/>
  <c r="S3" i="3"/>
  <c r="M3" i="3"/>
  <c r="T3" i="3"/>
  <c r="N3" i="3"/>
  <c r="U3" i="3"/>
  <c r="O3" i="3"/>
  <c r="V3" i="3"/>
  <c r="P3" i="3"/>
  <c r="W3" i="3"/>
  <c r="Q3" i="3"/>
  <c r="X3" i="3"/>
  <c r="Y3" i="3"/>
  <c r="K4" i="3"/>
  <c r="J4" i="3"/>
  <c r="R4" i="3"/>
  <c r="L4" i="3"/>
  <c r="S4" i="3"/>
  <c r="M4" i="3"/>
  <c r="T4" i="3"/>
  <c r="N4" i="3"/>
  <c r="U4" i="3"/>
  <c r="O4" i="3"/>
  <c r="V4" i="3"/>
  <c r="P4" i="3"/>
  <c r="W4" i="3"/>
  <c r="Q4" i="3"/>
  <c r="X4" i="3"/>
  <c r="Y4" i="3"/>
  <c r="K5" i="3"/>
  <c r="J5" i="3"/>
  <c r="R5" i="3"/>
  <c r="L5" i="3"/>
  <c r="S5" i="3"/>
  <c r="M5" i="3"/>
  <c r="T5" i="3"/>
  <c r="N5" i="3"/>
  <c r="U5" i="3"/>
  <c r="O5" i="3"/>
  <c r="V5" i="3"/>
  <c r="P5" i="3"/>
  <c r="W5" i="3"/>
  <c r="Q5" i="3"/>
  <c r="X5" i="3"/>
  <c r="Y5" i="3"/>
  <c r="K6" i="3"/>
  <c r="J6" i="3"/>
  <c r="R6" i="3"/>
  <c r="L6" i="3"/>
  <c r="S6" i="3"/>
  <c r="M6" i="3"/>
  <c r="T6" i="3"/>
  <c r="N6" i="3"/>
  <c r="U6" i="3"/>
  <c r="O6" i="3"/>
  <c r="V6" i="3"/>
  <c r="P6" i="3"/>
  <c r="W6" i="3"/>
  <c r="Q6" i="3"/>
  <c r="X6" i="3"/>
  <c r="Y6" i="3"/>
  <c r="K7" i="3"/>
  <c r="J7" i="3"/>
  <c r="R7" i="3"/>
  <c r="L7" i="3"/>
  <c r="S7" i="3"/>
  <c r="M7" i="3"/>
  <c r="T7" i="3"/>
  <c r="N7" i="3"/>
  <c r="U7" i="3"/>
  <c r="O7" i="3"/>
  <c r="V7" i="3"/>
  <c r="P7" i="3"/>
  <c r="W7" i="3"/>
  <c r="Q7" i="3"/>
  <c r="X7" i="3"/>
  <c r="Y7" i="3"/>
  <c r="K8" i="3"/>
  <c r="J8" i="3"/>
  <c r="R8" i="3"/>
  <c r="L8" i="3"/>
  <c r="S8" i="3"/>
  <c r="M8" i="3"/>
  <c r="T8" i="3"/>
  <c r="N8" i="3"/>
  <c r="U8" i="3"/>
  <c r="O8" i="3"/>
  <c r="V8" i="3"/>
  <c r="P8" i="3"/>
  <c r="W8" i="3"/>
  <c r="Q8" i="3"/>
  <c r="X8" i="3"/>
  <c r="Y8" i="3"/>
  <c r="K9" i="3"/>
  <c r="J9" i="3"/>
  <c r="R9" i="3"/>
  <c r="L9" i="3"/>
  <c r="S9" i="3"/>
  <c r="M9" i="3"/>
  <c r="T9" i="3"/>
  <c r="N9" i="3"/>
  <c r="U9" i="3"/>
  <c r="O9" i="3"/>
  <c r="V9" i="3"/>
  <c r="P9" i="3"/>
  <c r="W9" i="3"/>
  <c r="Q9" i="3"/>
  <c r="X9" i="3"/>
  <c r="Y9" i="3"/>
  <c r="K10" i="3"/>
  <c r="J10" i="3"/>
  <c r="R10" i="3"/>
  <c r="L10" i="3"/>
  <c r="S10" i="3"/>
  <c r="M10" i="3"/>
  <c r="T10" i="3"/>
  <c r="N10" i="3"/>
  <c r="U10" i="3"/>
  <c r="O10" i="3"/>
  <c r="V10" i="3"/>
  <c r="P10" i="3"/>
  <c r="W10" i="3"/>
  <c r="Q10" i="3"/>
  <c r="X10" i="3"/>
  <c r="Y10" i="3"/>
  <c r="K11" i="3"/>
  <c r="J11" i="3"/>
  <c r="R11" i="3"/>
  <c r="L11" i="3"/>
  <c r="S11" i="3"/>
  <c r="M11" i="3"/>
  <c r="T11" i="3"/>
  <c r="N11" i="3"/>
  <c r="U11" i="3"/>
  <c r="O11" i="3"/>
  <c r="V11" i="3"/>
  <c r="P11" i="3"/>
  <c r="W11" i="3"/>
  <c r="Q11" i="3"/>
  <c r="X11" i="3"/>
  <c r="Y11" i="3"/>
  <c r="K12" i="3"/>
  <c r="J12" i="3"/>
  <c r="R12" i="3"/>
  <c r="L12" i="3"/>
  <c r="S12" i="3"/>
  <c r="M12" i="3"/>
  <c r="T12" i="3"/>
  <c r="N12" i="3"/>
  <c r="U12" i="3"/>
  <c r="O12" i="3"/>
  <c r="V12" i="3"/>
  <c r="P12" i="3"/>
  <c r="W12" i="3"/>
  <c r="Q12" i="3"/>
  <c r="X12" i="3"/>
  <c r="Y12" i="3"/>
  <c r="K13" i="3"/>
  <c r="J13" i="3"/>
  <c r="R13" i="3"/>
  <c r="L13" i="3"/>
  <c r="S13" i="3"/>
  <c r="M13" i="3"/>
  <c r="T13" i="3"/>
  <c r="N13" i="3"/>
  <c r="U13" i="3"/>
  <c r="O13" i="3"/>
  <c r="V13" i="3"/>
  <c r="P13" i="3"/>
  <c r="W13" i="3"/>
  <c r="Q13" i="3"/>
  <c r="X13" i="3"/>
  <c r="Y13" i="3"/>
  <c r="K14" i="3"/>
  <c r="J14" i="3"/>
  <c r="R14" i="3"/>
  <c r="L14" i="3"/>
  <c r="S14" i="3"/>
  <c r="M14" i="3"/>
  <c r="T14" i="3"/>
  <c r="N14" i="3"/>
  <c r="U14" i="3"/>
  <c r="O14" i="3"/>
  <c r="V14" i="3"/>
  <c r="P14" i="3"/>
  <c r="W14" i="3"/>
  <c r="Q14" i="3"/>
  <c r="X14" i="3"/>
  <c r="Y14" i="3"/>
  <c r="K15" i="3"/>
  <c r="J15" i="3"/>
  <c r="R15" i="3"/>
  <c r="L15" i="3"/>
  <c r="S15" i="3"/>
  <c r="M15" i="3"/>
  <c r="T15" i="3"/>
  <c r="N15" i="3"/>
  <c r="U15" i="3"/>
  <c r="O15" i="3"/>
  <c r="V15" i="3"/>
  <c r="P15" i="3"/>
  <c r="W15" i="3"/>
  <c r="Q15" i="3"/>
  <c r="X15" i="3"/>
  <c r="Y15" i="3"/>
  <c r="K16" i="3"/>
  <c r="J16" i="3"/>
  <c r="R16" i="3"/>
  <c r="L16" i="3"/>
  <c r="S16" i="3"/>
  <c r="M16" i="3"/>
  <c r="T16" i="3"/>
  <c r="N16" i="3"/>
  <c r="U16" i="3"/>
  <c r="O16" i="3"/>
  <c r="V16" i="3"/>
  <c r="P16" i="3"/>
  <c r="W16" i="3"/>
  <c r="Q16" i="3"/>
  <c r="X16" i="3"/>
  <c r="Y16" i="3"/>
  <c r="K17" i="3"/>
  <c r="J17" i="3"/>
  <c r="R17" i="3"/>
  <c r="L17" i="3"/>
  <c r="S17" i="3"/>
  <c r="M17" i="3"/>
  <c r="T17" i="3"/>
  <c r="N17" i="3"/>
  <c r="U17" i="3"/>
  <c r="O17" i="3"/>
  <c r="V17" i="3"/>
  <c r="P17" i="3"/>
  <c r="W17" i="3"/>
  <c r="Q17" i="3"/>
  <c r="X17" i="3"/>
  <c r="Y17" i="3"/>
  <c r="K18" i="3"/>
  <c r="J18" i="3"/>
  <c r="R18" i="3"/>
  <c r="L18" i="3"/>
  <c r="S18" i="3"/>
  <c r="M18" i="3"/>
  <c r="T18" i="3"/>
  <c r="N18" i="3"/>
  <c r="U18" i="3"/>
  <c r="O18" i="3"/>
  <c r="V18" i="3"/>
  <c r="P18" i="3"/>
  <c r="W18" i="3"/>
  <c r="Q18" i="3"/>
  <c r="X18" i="3"/>
  <c r="Y18" i="3"/>
  <c r="K19" i="3"/>
  <c r="J19" i="3"/>
  <c r="R19" i="3"/>
  <c r="L19" i="3"/>
  <c r="S19" i="3"/>
  <c r="M19" i="3"/>
  <c r="T19" i="3"/>
  <c r="N19" i="3"/>
  <c r="U19" i="3"/>
  <c r="O19" i="3"/>
  <c r="V19" i="3"/>
  <c r="P19" i="3"/>
  <c r="W19" i="3"/>
  <c r="Q19" i="3"/>
  <c r="X19" i="3"/>
  <c r="Y19" i="3"/>
  <c r="K20" i="3"/>
  <c r="J20" i="3"/>
  <c r="R20" i="3"/>
  <c r="L20" i="3"/>
  <c r="S20" i="3"/>
  <c r="M20" i="3"/>
  <c r="T20" i="3"/>
  <c r="N20" i="3"/>
  <c r="U20" i="3"/>
  <c r="O20" i="3"/>
  <c r="V20" i="3"/>
  <c r="P20" i="3"/>
  <c r="W20" i="3"/>
  <c r="Q20" i="3"/>
  <c r="X20" i="3"/>
  <c r="Y20" i="3"/>
  <c r="K21" i="3"/>
  <c r="J21" i="3"/>
  <c r="R21" i="3"/>
  <c r="L21" i="3"/>
  <c r="S21" i="3"/>
  <c r="M21" i="3"/>
  <c r="T21" i="3"/>
  <c r="N21" i="3"/>
  <c r="U21" i="3"/>
  <c r="O21" i="3"/>
  <c r="V21" i="3"/>
  <c r="P21" i="3"/>
  <c r="W21" i="3"/>
  <c r="Q21" i="3"/>
  <c r="X21" i="3"/>
  <c r="Y21" i="3"/>
  <c r="K22" i="3"/>
  <c r="J22" i="3"/>
  <c r="R22" i="3"/>
  <c r="L22" i="3"/>
  <c r="S22" i="3"/>
  <c r="M22" i="3"/>
  <c r="T22" i="3"/>
  <c r="N22" i="3"/>
  <c r="U22" i="3"/>
  <c r="O22" i="3"/>
  <c r="V22" i="3"/>
  <c r="P22" i="3"/>
  <c r="W22" i="3"/>
  <c r="Q22" i="3"/>
  <c r="X22" i="3"/>
  <c r="Y22" i="3"/>
  <c r="K23" i="3"/>
  <c r="J23" i="3"/>
  <c r="R23" i="3"/>
  <c r="L23" i="3"/>
  <c r="S23" i="3"/>
  <c r="M23" i="3"/>
  <c r="T23" i="3"/>
  <c r="N23" i="3"/>
  <c r="U23" i="3"/>
  <c r="O23" i="3"/>
  <c r="V23" i="3"/>
  <c r="P23" i="3"/>
  <c r="W23" i="3"/>
  <c r="Q23" i="3"/>
  <c r="X23" i="3"/>
  <c r="Y23" i="3"/>
  <c r="K24" i="3"/>
  <c r="J24" i="3"/>
  <c r="R24" i="3"/>
  <c r="L24" i="3"/>
  <c r="S24" i="3"/>
  <c r="M24" i="3"/>
  <c r="T24" i="3"/>
  <c r="N24" i="3"/>
  <c r="U24" i="3"/>
  <c r="O24" i="3"/>
  <c r="V24" i="3"/>
  <c r="P24" i="3"/>
  <c r="W24" i="3"/>
  <c r="Q24" i="3"/>
  <c r="X24" i="3"/>
  <c r="Y24" i="3"/>
  <c r="K25" i="3"/>
  <c r="J25" i="3"/>
  <c r="R25" i="3"/>
  <c r="L25" i="3"/>
  <c r="S25" i="3"/>
  <c r="M25" i="3"/>
  <c r="T25" i="3"/>
  <c r="N25" i="3"/>
  <c r="U25" i="3"/>
  <c r="O25" i="3"/>
  <c r="V25" i="3"/>
  <c r="P25" i="3"/>
  <c r="W25" i="3"/>
  <c r="Q25" i="3"/>
  <c r="X25" i="3"/>
  <c r="Y25" i="3"/>
  <c r="K26" i="3"/>
  <c r="J26" i="3"/>
  <c r="R26" i="3"/>
  <c r="L26" i="3"/>
  <c r="S26" i="3"/>
  <c r="M26" i="3"/>
  <c r="T26" i="3"/>
  <c r="N26" i="3"/>
  <c r="U26" i="3"/>
  <c r="O26" i="3"/>
  <c r="V26" i="3"/>
  <c r="P26" i="3"/>
  <c r="W26" i="3"/>
  <c r="Q26" i="3"/>
  <c r="X26" i="3"/>
  <c r="Y26" i="3"/>
  <c r="K27" i="3"/>
  <c r="J27" i="3"/>
  <c r="R27" i="3"/>
  <c r="L27" i="3"/>
  <c r="S27" i="3"/>
  <c r="M27" i="3"/>
  <c r="T27" i="3"/>
  <c r="N27" i="3"/>
  <c r="U27" i="3"/>
  <c r="O27" i="3"/>
  <c r="V27" i="3"/>
  <c r="P27" i="3"/>
  <c r="W27" i="3"/>
  <c r="Q27" i="3"/>
  <c r="X27" i="3"/>
  <c r="Y27" i="3"/>
  <c r="K28" i="3"/>
  <c r="J28" i="3"/>
  <c r="R28" i="3"/>
  <c r="L28" i="3"/>
  <c r="S28" i="3"/>
  <c r="M28" i="3"/>
  <c r="T28" i="3"/>
  <c r="N28" i="3"/>
  <c r="U28" i="3"/>
  <c r="O28" i="3"/>
  <c r="V28" i="3"/>
  <c r="P28" i="3"/>
  <c r="W28" i="3"/>
  <c r="Q28" i="3"/>
  <c r="X28" i="3"/>
  <c r="Y28" i="3"/>
  <c r="K29" i="3"/>
  <c r="J29" i="3"/>
  <c r="R29" i="3"/>
  <c r="L29" i="3"/>
  <c r="S29" i="3"/>
  <c r="M29" i="3"/>
  <c r="T29" i="3"/>
  <c r="N29" i="3"/>
  <c r="U29" i="3"/>
  <c r="O29" i="3"/>
  <c r="V29" i="3"/>
  <c r="P29" i="3"/>
  <c r="W29" i="3"/>
  <c r="Q29" i="3"/>
  <c r="X29" i="3"/>
  <c r="Y29" i="3"/>
  <c r="K30" i="3"/>
  <c r="J30" i="3"/>
  <c r="R30" i="3"/>
  <c r="L30" i="3"/>
  <c r="S30" i="3"/>
  <c r="M30" i="3"/>
  <c r="T30" i="3"/>
  <c r="N30" i="3"/>
  <c r="U30" i="3"/>
  <c r="O30" i="3"/>
  <c r="V30" i="3"/>
  <c r="P30" i="3"/>
  <c r="W30" i="3"/>
  <c r="Q30" i="3"/>
  <c r="X30" i="3"/>
  <c r="Y30" i="3"/>
  <c r="K31" i="3"/>
  <c r="J31" i="3"/>
  <c r="R31" i="3"/>
  <c r="L31" i="3"/>
  <c r="S31" i="3"/>
  <c r="M31" i="3"/>
  <c r="T31" i="3"/>
  <c r="N31" i="3"/>
  <c r="U31" i="3"/>
  <c r="O31" i="3"/>
  <c r="V31" i="3"/>
  <c r="P31" i="3"/>
  <c r="W31" i="3"/>
  <c r="Q31" i="3"/>
  <c r="X31" i="3"/>
  <c r="Y31" i="3"/>
  <c r="K32" i="3"/>
  <c r="J32" i="3"/>
  <c r="R32" i="3"/>
  <c r="L32" i="3"/>
  <c r="S32" i="3"/>
  <c r="M32" i="3"/>
  <c r="T32" i="3"/>
  <c r="N32" i="3"/>
  <c r="U32" i="3"/>
  <c r="O32" i="3"/>
  <c r="V32" i="3"/>
  <c r="P32" i="3"/>
  <c r="W32" i="3"/>
  <c r="Q32" i="3"/>
  <c r="X32" i="3"/>
  <c r="Y32" i="3"/>
  <c r="K33" i="3"/>
  <c r="J33" i="3"/>
  <c r="R33" i="3"/>
  <c r="L33" i="3"/>
  <c r="S33" i="3"/>
  <c r="M33" i="3"/>
  <c r="T33" i="3"/>
  <c r="N33" i="3"/>
  <c r="U33" i="3"/>
  <c r="O33" i="3"/>
  <c r="V33" i="3"/>
  <c r="P33" i="3"/>
  <c r="W33" i="3"/>
  <c r="Q33" i="3"/>
  <c r="X33" i="3"/>
  <c r="Y33" i="3"/>
  <c r="K34" i="3"/>
  <c r="J34" i="3"/>
  <c r="R34" i="3"/>
  <c r="L34" i="3"/>
  <c r="S34" i="3"/>
  <c r="M34" i="3"/>
  <c r="T34" i="3"/>
  <c r="N34" i="3"/>
  <c r="U34" i="3"/>
  <c r="O34" i="3"/>
  <c r="V34" i="3"/>
  <c r="P34" i="3"/>
  <c r="W34" i="3"/>
  <c r="Q34" i="3"/>
  <c r="X34" i="3"/>
  <c r="Y34" i="3"/>
  <c r="K35" i="3"/>
  <c r="J35" i="3"/>
  <c r="R35" i="3"/>
  <c r="L35" i="3"/>
  <c r="S35" i="3"/>
  <c r="M35" i="3"/>
  <c r="T35" i="3"/>
  <c r="N35" i="3"/>
  <c r="U35" i="3"/>
  <c r="O35" i="3"/>
  <c r="V35" i="3"/>
  <c r="P35" i="3"/>
  <c r="W35" i="3"/>
  <c r="Q35" i="3"/>
  <c r="X35" i="3"/>
  <c r="Y35" i="3"/>
  <c r="K36" i="3"/>
  <c r="J36" i="3"/>
  <c r="R36" i="3"/>
  <c r="L36" i="3"/>
  <c r="S36" i="3"/>
  <c r="M36" i="3"/>
  <c r="T36" i="3"/>
  <c r="N36" i="3"/>
  <c r="U36" i="3"/>
  <c r="O36" i="3"/>
  <c r="V36" i="3"/>
  <c r="P36" i="3"/>
  <c r="W36" i="3"/>
  <c r="Q36" i="3"/>
  <c r="X36" i="3"/>
  <c r="Y36" i="3"/>
  <c r="K37" i="3"/>
  <c r="J37" i="3"/>
  <c r="R37" i="3"/>
  <c r="L37" i="3"/>
  <c r="S37" i="3"/>
  <c r="M37" i="3"/>
  <c r="T37" i="3"/>
  <c r="N37" i="3"/>
  <c r="U37" i="3"/>
  <c r="O37" i="3"/>
  <c r="V37" i="3"/>
  <c r="P37" i="3"/>
  <c r="W37" i="3"/>
  <c r="Q37" i="3"/>
  <c r="X37" i="3"/>
  <c r="Y37" i="3"/>
  <c r="K38" i="3"/>
  <c r="J38" i="3"/>
  <c r="R38" i="3"/>
  <c r="L38" i="3"/>
  <c r="S38" i="3"/>
  <c r="M38" i="3"/>
  <c r="T38" i="3"/>
  <c r="N38" i="3"/>
  <c r="U38" i="3"/>
  <c r="O38" i="3"/>
  <c r="V38" i="3"/>
  <c r="P38" i="3"/>
  <c r="W38" i="3"/>
  <c r="Q38" i="3"/>
  <c r="X38" i="3"/>
  <c r="Y38" i="3"/>
  <c r="K39" i="3"/>
  <c r="J39" i="3"/>
  <c r="R39" i="3"/>
  <c r="L39" i="3"/>
  <c r="S39" i="3"/>
  <c r="M39" i="3"/>
  <c r="T39" i="3"/>
  <c r="N39" i="3"/>
  <c r="U39" i="3"/>
  <c r="O39" i="3"/>
  <c r="V39" i="3"/>
  <c r="P39" i="3"/>
  <c r="W39" i="3"/>
  <c r="Q39" i="3"/>
  <c r="X39" i="3"/>
  <c r="Y39" i="3"/>
  <c r="K40" i="3"/>
  <c r="J40" i="3"/>
  <c r="R40" i="3"/>
  <c r="L40" i="3"/>
  <c r="S40" i="3"/>
  <c r="M40" i="3"/>
  <c r="T40" i="3"/>
  <c r="N40" i="3"/>
  <c r="U40" i="3"/>
  <c r="O40" i="3"/>
  <c r="V40" i="3"/>
  <c r="P40" i="3"/>
  <c r="W40" i="3"/>
  <c r="Q40" i="3"/>
  <c r="X40" i="3"/>
  <c r="Y40" i="3"/>
  <c r="K41" i="3"/>
  <c r="J41" i="3"/>
  <c r="R41" i="3"/>
  <c r="L41" i="3"/>
  <c r="S41" i="3"/>
  <c r="M41" i="3"/>
  <c r="T41" i="3"/>
  <c r="N41" i="3"/>
  <c r="U41" i="3"/>
  <c r="O41" i="3"/>
  <c r="V41" i="3"/>
  <c r="P41" i="3"/>
  <c r="W41" i="3"/>
  <c r="Q41" i="3"/>
  <c r="X41" i="3"/>
  <c r="Y41" i="3"/>
  <c r="K42" i="3"/>
  <c r="J42" i="3"/>
  <c r="R42" i="3"/>
  <c r="L42" i="3"/>
  <c r="S42" i="3"/>
  <c r="M42" i="3"/>
  <c r="T42" i="3"/>
  <c r="N42" i="3"/>
  <c r="U42" i="3"/>
  <c r="O42" i="3"/>
  <c r="V42" i="3"/>
  <c r="P42" i="3"/>
  <c r="W42" i="3"/>
  <c r="Q42" i="3"/>
  <c r="X42" i="3"/>
  <c r="Y42" i="3"/>
  <c r="K43" i="3"/>
  <c r="J43" i="3"/>
  <c r="R43" i="3"/>
  <c r="L43" i="3"/>
  <c r="S43" i="3"/>
  <c r="M43" i="3"/>
  <c r="T43" i="3"/>
  <c r="N43" i="3"/>
  <c r="U43" i="3"/>
  <c r="O43" i="3"/>
  <c r="V43" i="3"/>
  <c r="P43" i="3"/>
  <c r="W43" i="3"/>
  <c r="Q43" i="3"/>
  <c r="X43" i="3"/>
  <c r="Y43" i="3"/>
  <c r="K44" i="3"/>
  <c r="J44" i="3"/>
  <c r="R44" i="3"/>
  <c r="L44" i="3"/>
  <c r="S44" i="3"/>
  <c r="M44" i="3"/>
  <c r="T44" i="3"/>
  <c r="N44" i="3"/>
  <c r="U44" i="3"/>
  <c r="O44" i="3"/>
  <c r="V44" i="3"/>
  <c r="P44" i="3"/>
  <c r="W44" i="3"/>
  <c r="Q44" i="3"/>
  <c r="X44" i="3"/>
  <c r="Y44" i="3"/>
  <c r="K45" i="3"/>
  <c r="J45" i="3"/>
  <c r="R45" i="3"/>
  <c r="L45" i="3"/>
  <c r="S45" i="3"/>
  <c r="M45" i="3"/>
  <c r="T45" i="3"/>
  <c r="N45" i="3"/>
  <c r="U45" i="3"/>
  <c r="O45" i="3"/>
  <c r="V45" i="3"/>
  <c r="P45" i="3"/>
  <c r="W45" i="3"/>
  <c r="Q45" i="3"/>
  <c r="X45" i="3"/>
  <c r="Y45" i="3"/>
  <c r="K46" i="3"/>
  <c r="J46" i="3"/>
  <c r="R46" i="3"/>
  <c r="L46" i="3"/>
  <c r="S46" i="3"/>
  <c r="M46" i="3"/>
  <c r="T46" i="3"/>
  <c r="N46" i="3"/>
  <c r="U46" i="3"/>
  <c r="O46" i="3"/>
  <c r="V46" i="3"/>
  <c r="P46" i="3"/>
  <c r="W46" i="3"/>
  <c r="Q46" i="3"/>
  <c r="X46" i="3"/>
  <c r="Y46" i="3"/>
  <c r="K47" i="3"/>
  <c r="J47" i="3"/>
  <c r="R47" i="3"/>
  <c r="L47" i="3"/>
  <c r="S47" i="3"/>
  <c r="M47" i="3"/>
  <c r="T47" i="3"/>
  <c r="N47" i="3"/>
  <c r="U47" i="3"/>
  <c r="O47" i="3"/>
  <c r="V47" i="3"/>
  <c r="P47" i="3"/>
  <c r="W47" i="3"/>
  <c r="Q47" i="3"/>
  <c r="X47" i="3"/>
  <c r="Y47" i="3"/>
  <c r="K48" i="3"/>
  <c r="J48" i="3"/>
  <c r="R48" i="3"/>
  <c r="L48" i="3"/>
  <c r="S48" i="3"/>
  <c r="M48" i="3"/>
  <c r="T48" i="3"/>
  <c r="N48" i="3"/>
  <c r="U48" i="3"/>
  <c r="O48" i="3"/>
  <c r="V48" i="3"/>
  <c r="P48" i="3"/>
  <c r="W48" i="3"/>
  <c r="Q48" i="3"/>
  <c r="X48" i="3"/>
  <c r="Y48" i="3"/>
  <c r="K49" i="3"/>
  <c r="J49" i="3"/>
  <c r="R49" i="3"/>
  <c r="L49" i="3"/>
  <c r="S49" i="3"/>
  <c r="M49" i="3"/>
  <c r="T49" i="3"/>
  <c r="N49" i="3"/>
  <c r="U49" i="3"/>
  <c r="O49" i="3"/>
  <c r="V49" i="3"/>
  <c r="P49" i="3"/>
  <c r="W49" i="3"/>
  <c r="Q49" i="3"/>
  <c r="X49" i="3"/>
  <c r="Y49" i="3"/>
  <c r="K50" i="3"/>
  <c r="J50" i="3"/>
  <c r="R50" i="3"/>
  <c r="L50" i="3"/>
  <c r="S50" i="3"/>
  <c r="M50" i="3"/>
  <c r="T50" i="3"/>
  <c r="N50" i="3"/>
  <c r="U50" i="3"/>
  <c r="O50" i="3"/>
  <c r="V50" i="3"/>
  <c r="P50" i="3"/>
  <c r="W50" i="3"/>
  <c r="Q50" i="3"/>
  <c r="X50" i="3"/>
  <c r="Y50" i="3"/>
  <c r="K51" i="3"/>
  <c r="J51" i="3"/>
  <c r="R51" i="3"/>
  <c r="L51" i="3"/>
  <c r="S51" i="3"/>
  <c r="M51" i="3"/>
  <c r="T51" i="3"/>
  <c r="N51" i="3"/>
  <c r="U51" i="3"/>
  <c r="O51" i="3"/>
  <c r="V51" i="3"/>
  <c r="P51" i="3"/>
  <c r="W51" i="3"/>
  <c r="Q51" i="3"/>
  <c r="X51" i="3"/>
  <c r="Y51" i="3"/>
  <c r="K52" i="3"/>
  <c r="J52" i="3"/>
  <c r="R52" i="3"/>
  <c r="L52" i="3"/>
  <c r="S52" i="3"/>
  <c r="M52" i="3"/>
  <c r="T52" i="3"/>
  <c r="N52" i="3"/>
  <c r="U52" i="3"/>
  <c r="O52" i="3"/>
  <c r="V52" i="3"/>
  <c r="P52" i="3"/>
  <c r="W52" i="3"/>
  <c r="Q52" i="3"/>
  <c r="X52" i="3"/>
  <c r="Y52" i="3"/>
  <c r="K53" i="3"/>
  <c r="J53" i="3"/>
  <c r="R53" i="3"/>
  <c r="L53" i="3"/>
  <c r="S53" i="3"/>
  <c r="M53" i="3"/>
  <c r="T53" i="3"/>
  <c r="N53" i="3"/>
  <c r="U53" i="3"/>
  <c r="O53" i="3"/>
  <c r="V53" i="3"/>
  <c r="P53" i="3"/>
  <c r="W53" i="3"/>
  <c r="Q53" i="3"/>
  <c r="X53" i="3"/>
  <c r="Y53" i="3"/>
  <c r="K54" i="3"/>
  <c r="J54" i="3"/>
  <c r="R54" i="3"/>
  <c r="L54" i="3"/>
  <c r="S54" i="3"/>
  <c r="M54" i="3"/>
  <c r="T54" i="3"/>
  <c r="N54" i="3"/>
  <c r="U54" i="3"/>
  <c r="O54" i="3"/>
  <c r="V54" i="3"/>
  <c r="P54" i="3"/>
  <c r="W54" i="3"/>
  <c r="Q54" i="3"/>
  <c r="X54" i="3"/>
  <c r="Y54" i="3"/>
  <c r="K55" i="3"/>
  <c r="J55" i="3"/>
  <c r="R55" i="3"/>
  <c r="L55" i="3"/>
  <c r="S55" i="3"/>
  <c r="M55" i="3"/>
  <c r="T55" i="3"/>
  <c r="N55" i="3"/>
  <c r="U55" i="3"/>
  <c r="O55" i="3"/>
  <c r="V55" i="3"/>
  <c r="P55" i="3"/>
  <c r="W55" i="3"/>
  <c r="Q55" i="3"/>
  <c r="X55" i="3"/>
  <c r="Y55" i="3"/>
  <c r="K56" i="3"/>
  <c r="J56" i="3"/>
  <c r="R56" i="3"/>
  <c r="L56" i="3"/>
  <c r="S56" i="3"/>
  <c r="M56" i="3"/>
  <c r="T56" i="3"/>
  <c r="N56" i="3"/>
  <c r="U56" i="3"/>
  <c r="O56" i="3"/>
  <c r="V56" i="3"/>
  <c r="P56" i="3"/>
  <c r="W56" i="3"/>
  <c r="Q56" i="3"/>
  <c r="X56" i="3"/>
  <c r="Y56" i="3"/>
  <c r="K57" i="3"/>
  <c r="J57" i="3"/>
  <c r="R57" i="3"/>
  <c r="L57" i="3"/>
  <c r="S57" i="3"/>
  <c r="M57" i="3"/>
  <c r="T57" i="3"/>
  <c r="N57" i="3"/>
  <c r="U57" i="3"/>
  <c r="O57" i="3"/>
  <c r="V57" i="3"/>
  <c r="P57" i="3"/>
  <c r="W57" i="3"/>
  <c r="Q57" i="3"/>
  <c r="X57" i="3"/>
  <c r="Y57" i="3"/>
  <c r="K58" i="3"/>
  <c r="J58" i="3"/>
  <c r="R58" i="3"/>
  <c r="L58" i="3"/>
  <c r="S58" i="3"/>
  <c r="M58" i="3"/>
  <c r="T58" i="3"/>
  <c r="N58" i="3"/>
  <c r="U58" i="3"/>
  <c r="O58" i="3"/>
  <c r="V58" i="3"/>
  <c r="P58" i="3"/>
  <c r="W58" i="3"/>
  <c r="Q58" i="3"/>
  <c r="X58" i="3"/>
  <c r="Y58" i="3"/>
  <c r="K59" i="3"/>
  <c r="J59" i="3"/>
  <c r="R59" i="3"/>
  <c r="L59" i="3"/>
  <c r="S59" i="3"/>
  <c r="M59" i="3"/>
  <c r="T59" i="3"/>
  <c r="N59" i="3"/>
  <c r="U59" i="3"/>
  <c r="O59" i="3"/>
  <c r="V59" i="3"/>
  <c r="P59" i="3"/>
  <c r="W59" i="3"/>
  <c r="Q59" i="3"/>
  <c r="X59" i="3"/>
  <c r="Y59" i="3"/>
  <c r="K60" i="3"/>
  <c r="J60" i="3"/>
  <c r="R60" i="3"/>
  <c r="L60" i="3"/>
  <c r="S60" i="3"/>
  <c r="M60" i="3"/>
  <c r="T60" i="3"/>
  <c r="N60" i="3"/>
  <c r="U60" i="3"/>
  <c r="O60" i="3"/>
  <c r="V60" i="3"/>
  <c r="P60" i="3"/>
  <c r="W60" i="3"/>
  <c r="Q60" i="3"/>
  <c r="X60" i="3"/>
  <c r="Y60" i="3"/>
  <c r="K61" i="3"/>
  <c r="J61" i="3"/>
  <c r="R61" i="3"/>
  <c r="L61" i="3"/>
  <c r="S61" i="3"/>
  <c r="M61" i="3"/>
  <c r="T61" i="3"/>
  <c r="N61" i="3"/>
  <c r="U61" i="3"/>
  <c r="O61" i="3"/>
  <c r="V61" i="3"/>
  <c r="P61" i="3"/>
  <c r="W61" i="3"/>
  <c r="Q61" i="3"/>
  <c r="X61" i="3"/>
  <c r="Y61" i="3"/>
  <c r="K62" i="3"/>
  <c r="J62" i="3"/>
  <c r="R62" i="3"/>
  <c r="L62" i="3"/>
  <c r="S62" i="3"/>
  <c r="M62" i="3"/>
  <c r="T62" i="3"/>
  <c r="N62" i="3"/>
  <c r="U62" i="3"/>
  <c r="O62" i="3"/>
  <c r="V62" i="3"/>
  <c r="P62" i="3"/>
  <c r="W62" i="3"/>
  <c r="Q62" i="3"/>
  <c r="X62" i="3"/>
  <c r="Y62" i="3"/>
  <c r="K63" i="3"/>
  <c r="J63" i="3"/>
  <c r="R63" i="3"/>
  <c r="L63" i="3"/>
  <c r="S63" i="3"/>
  <c r="M63" i="3"/>
  <c r="T63" i="3"/>
  <c r="N63" i="3"/>
  <c r="U63" i="3"/>
  <c r="O63" i="3"/>
  <c r="V63" i="3"/>
  <c r="P63" i="3"/>
  <c r="W63" i="3"/>
  <c r="Q63" i="3"/>
  <c r="X63" i="3"/>
  <c r="Y63" i="3"/>
  <c r="K64" i="3"/>
  <c r="J64" i="3"/>
  <c r="R64" i="3"/>
  <c r="L64" i="3"/>
  <c r="S64" i="3"/>
  <c r="M64" i="3"/>
  <c r="T64" i="3"/>
  <c r="N64" i="3"/>
  <c r="U64" i="3"/>
  <c r="O64" i="3"/>
  <c r="V64" i="3"/>
  <c r="P64" i="3"/>
  <c r="W64" i="3"/>
  <c r="Q64" i="3"/>
  <c r="X64" i="3"/>
  <c r="Y64" i="3"/>
  <c r="K65" i="3"/>
  <c r="J65" i="3"/>
  <c r="R65" i="3"/>
  <c r="L65" i="3"/>
  <c r="S65" i="3"/>
  <c r="M65" i="3"/>
  <c r="T65" i="3"/>
  <c r="N65" i="3"/>
  <c r="U65" i="3"/>
  <c r="O65" i="3"/>
  <c r="V65" i="3"/>
  <c r="P65" i="3"/>
  <c r="W65" i="3"/>
  <c r="Q65" i="3"/>
  <c r="X65" i="3"/>
  <c r="Y65" i="3"/>
  <c r="K66" i="3"/>
  <c r="J66" i="3"/>
  <c r="R66" i="3"/>
  <c r="L66" i="3"/>
  <c r="S66" i="3"/>
  <c r="M66" i="3"/>
  <c r="T66" i="3"/>
  <c r="N66" i="3"/>
  <c r="U66" i="3"/>
  <c r="O66" i="3"/>
  <c r="V66" i="3"/>
  <c r="P66" i="3"/>
  <c r="W66" i="3"/>
  <c r="Q66" i="3"/>
  <c r="X66" i="3"/>
  <c r="Y66" i="3"/>
  <c r="K67" i="3"/>
  <c r="J67" i="3"/>
  <c r="R67" i="3"/>
  <c r="L67" i="3"/>
  <c r="S67" i="3"/>
  <c r="M67" i="3"/>
  <c r="T67" i="3"/>
  <c r="N67" i="3"/>
  <c r="U67" i="3"/>
  <c r="O67" i="3"/>
  <c r="V67" i="3"/>
  <c r="P67" i="3"/>
  <c r="W67" i="3"/>
  <c r="Q67" i="3"/>
  <c r="X67" i="3"/>
  <c r="Y67" i="3"/>
  <c r="K68" i="3"/>
  <c r="J68" i="3"/>
  <c r="R68" i="3"/>
  <c r="L68" i="3"/>
  <c r="S68" i="3"/>
  <c r="M68" i="3"/>
  <c r="T68" i="3"/>
  <c r="N68" i="3"/>
  <c r="U68" i="3"/>
  <c r="O68" i="3"/>
  <c r="V68" i="3"/>
  <c r="P68" i="3"/>
  <c r="W68" i="3"/>
  <c r="Q68" i="3"/>
  <c r="X68" i="3"/>
  <c r="Y68" i="3"/>
  <c r="K2" i="3"/>
  <c r="J2" i="3"/>
  <c r="R2" i="3"/>
  <c r="L2" i="3"/>
  <c r="S2" i="3"/>
  <c r="M2" i="3"/>
  <c r="T2" i="3"/>
  <c r="N2" i="3"/>
  <c r="U2" i="3"/>
  <c r="O2" i="3"/>
  <c r="V2" i="3"/>
  <c r="P2" i="3"/>
  <c r="W2" i="3"/>
  <c r="Q2" i="3"/>
  <c r="X2" i="3"/>
  <c r="Y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M5" i="1"/>
  <c r="M6" i="1"/>
  <c r="M7" i="1"/>
  <c r="M8" i="1"/>
  <c r="M9" i="1"/>
  <c r="M10" i="1"/>
  <c r="M11" i="1"/>
</calcChain>
</file>

<file path=xl/sharedStrings.xml><?xml version="1.0" encoding="utf-8"?>
<sst xmlns="http://schemas.openxmlformats.org/spreadsheetml/2006/main" count="263" uniqueCount="107">
  <si>
    <t>County</t>
  </si>
  <si>
    <t>Number_of_Claims</t>
  </si>
  <si>
    <t>Number of Population, 2016</t>
  </si>
  <si>
    <t>Median household income, 2016</t>
  </si>
  <si>
    <t>Burglary, Rate Per 100,000 Population, 2016</t>
  </si>
  <si>
    <t>Percentage of Owner-Occupied Housing Units, 2016</t>
  </si>
  <si>
    <t>Vacant Housing Units, 2016</t>
  </si>
  <si>
    <t>Median age, 2016</t>
  </si>
  <si>
    <t>Percentage of families below poverty level, 2016</t>
  </si>
  <si>
    <t>Claims per population</t>
  </si>
  <si>
    <t>Alachua</t>
  </si>
  <si>
    <t>Baker</t>
  </si>
  <si>
    <t>Bay</t>
  </si>
  <si>
    <t>cor</t>
  </si>
  <si>
    <t>Bradford</t>
  </si>
  <si>
    <t>Population</t>
  </si>
  <si>
    <t>Brevard</t>
  </si>
  <si>
    <t>Income</t>
  </si>
  <si>
    <t>Broward</t>
  </si>
  <si>
    <t>Burglary</t>
  </si>
  <si>
    <t>Calhoun</t>
  </si>
  <si>
    <t>Owner-Occupied Housing</t>
  </si>
  <si>
    <t>Charlotte</t>
  </si>
  <si>
    <t>Vacant Housing</t>
  </si>
  <si>
    <t>Citrus</t>
  </si>
  <si>
    <t>Age</t>
  </si>
  <si>
    <t>Clay</t>
  </si>
  <si>
    <t>Below poverty</t>
  </si>
  <si>
    <t>Collier</t>
  </si>
  <si>
    <t>Columbia</t>
  </si>
  <si>
    <t>Miami-Dade</t>
  </si>
  <si>
    <t>from linear model</t>
  </si>
  <si>
    <t>beta</t>
  </si>
  <si>
    <t>significant rate</t>
  </si>
  <si>
    <t>DeSoto</t>
  </si>
  <si>
    <t>….</t>
  </si>
  <si>
    <t>Dixie</t>
  </si>
  <si>
    <t>Duval</t>
  </si>
  <si>
    <t>…</t>
  </si>
  <si>
    <t>Escambia</t>
  </si>
  <si>
    <t>***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</si>
  <si>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</si>
  <si>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</si>
  <si>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</si>
  <si>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</si>
  <si>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</si>
  <si>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</si>
  <si>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</si>
  <si>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</si>
  <si>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</si>
  <si>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</si>
  <si>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</si>
  <si>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</si>
  <si>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</si>
  <si>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</si>
  <si>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</si>
  <si>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</si>
  <si>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</si>
  <si>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</si>
  <si>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</si>
  <si>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</si>
  <si>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</si>
  <si>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</si>
  <si>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</si>
  <si>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</si>
  <si>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</si>
  <si>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</si>
  <si>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</si>
  <si>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</si>
  <si>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</si>
  <si>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</si>
  <si>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</si>
  <si>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</si>
  <si>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</si>
  <si>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</si>
  <si>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</si>
  <si>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</si>
  <si>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</si>
  <si>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St. Johns</t>
  </si>
  <si>
    <t>St.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</si>
  <si>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</si>
  <si>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</si>
  <si>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</si>
  <si>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</si>
  <si>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</si>
  <si>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</si>
  <si>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</si>
  <si>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</si>
  <si>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</si>
  <si>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</si>
  <si>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</si>
  <si>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Vacant Housing Units, 2017</t>
  </si>
  <si>
    <t>N.Population</t>
  </si>
  <si>
    <t>N.Income</t>
  </si>
  <si>
    <t>N.Burglary</t>
  </si>
  <si>
    <t>N.Owner-Occupied Housing</t>
  </si>
  <si>
    <t>N.Vacant Housing</t>
  </si>
  <si>
    <t>N.Age</t>
  </si>
  <si>
    <t>N.Below poverty</t>
  </si>
  <si>
    <t>S.Pop</t>
  </si>
  <si>
    <t>S.Income</t>
  </si>
  <si>
    <t>S.Burglary</t>
  </si>
  <si>
    <t>S.Owner-Occupied Housing</t>
  </si>
  <si>
    <t>S.Vacant Housing</t>
  </si>
  <si>
    <t>S.Age</t>
  </si>
  <si>
    <t>S.Below poverty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</si>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</sst>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11" fontId="0" fillId="0" borderId="0" xfId="0" applyNumberFormat="1"/>
    <xf numFmtId="0" fontId="1" fillId="5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1CD2-3817-C041-89D2-13B8E1F0E0CE}">
  <dimension ref="A1:Q135"/>
  <sheetViews>
    <sheetView tabSelected="1" workbookViewId="0" xr3:uid="{ADD52CB6-50CA-5E29-9DE0-C446C015959C}">
      <selection activeCell="E7" sqref="E7"/>
    </sheetView>
  </sheetViews>
  <sheetFormatPr defaultColWidth="11" defaultRowHeight="15.95"/>
  <cols>
    <col min="2" max="2" width="22.375" customWidth="1"/>
    <col min="3" max="3" width="29.875" customWidth="1"/>
    <col min="4" max="4" width="27.875" bestFit="1" customWidth="1"/>
    <col min="6" max="6" width="44.25" bestFit="1" customWidth="1"/>
    <col min="7" max="7" width="23.875" bestFit="1" customWidth="1"/>
    <col min="8" max="8" width="15.75" bestFit="1" customWidth="1"/>
    <col min="9" max="9" width="41.375" bestFit="1" customWidth="1"/>
    <col min="12" max="12" width="18.375" customWidth="1"/>
    <col min="13" max="13" width="19" bestFit="1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7"/>
      <c r="L1" s="7"/>
      <c r="M1" s="7"/>
      <c r="N1" s="7"/>
      <c r="O1" s="7"/>
      <c r="P1" s="7"/>
      <c r="Q1" s="7"/>
    </row>
    <row r="2" spans="1:17">
      <c r="A2" t="s">
        <v>10</v>
      </c>
      <c r="B2" s="1">
        <v>20411</v>
      </c>
      <c r="C2">
        <v>257478</v>
      </c>
      <c r="D2" s="3">
        <v>44702</v>
      </c>
      <c r="E2" s="2">
        <v>1256</v>
      </c>
      <c r="F2" s="3">
        <v>53.7</v>
      </c>
      <c r="G2" s="3">
        <v>15.6</v>
      </c>
      <c r="H2" s="3">
        <v>31</v>
      </c>
      <c r="I2" s="3">
        <v>12.9</v>
      </c>
      <c r="J2">
        <f>B2/C2</f>
        <v>7.9272792238560194E-2</v>
      </c>
    </row>
    <row r="3" spans="1:17">
      <c r="A3" t="s">
        <v>11</v>
      </c>
      <c r="B3" s="1">
        <v>13118</v>
      </c>
      <c r="C3">
        <v>26967</v>
      </c>
      <c r="D3" s="3">
        <v>53327</v>
      </c>
      <c r="E3" s="3">
        <v>103</v>
      </c>
      <c r="F3" s="3">
        <v>79.3</v>
      </c>
      <c r="G3" s="3">
        <v>14</v>
      </c>
      <c r="H3" s="3">
        <v>36.5</v>
      </c>
      <c r="I3" s="3">
        <v>12.2</v>
      </c>
      <c r="J3">
        <f t="shared" ref="J3:J66" si="0">B3/C3</f>
        <v>0.48644639744873364</v>
      </c>
    </row>
    <row r="4" spans="1:17">
      <c r="A4" t="s">
        <v>12</v>
      </c>
      <c r="B4" s="1">
        <v>16041</v>
      </c>
      <c r="C4">
        <v>176637</v>
      </c>
      <c r="D4" s="3">
        <v>48577</v>
      </c>
      <c r="E4" s="2">
        <v>1127</v>
      </c>
      <c r="F4" s="3">
        <v>61.7</v>
      </c>
      <c r="G4" s="3">
        <v>32.299999999999997</v>
      </c>
      <c r="H4" s="3">
        <v>39.700000000000003</v>
      </c>
      <c r="I4" s="3">
        <v>11</v>
      </c>
      <c r="J4">
        <f t="shared" si="0"/>
        <v>9.0813362998692235E-2</v>
      </c>
      <c r="L4" t="s">
        <v>13</v>
      </c>
      <c r="M4" s="6" t="s">
        <v>9</v>
      </c>
    </row>
    <row r="5" spans="1:17">
      <c r="A5" t="s">
        <v>14</v>
      </c>
      <c r="B5" s="1">
        <v>14463</v>
      </c>
      <c r="C5">
        <v>27498</v>
      </c>
      <c r="D5" s="3">
        <v>43373</v>
      </c>
      <c r="E5" s="3">
        <v>113</v>
      </c>
      <c r="F5" s="3">
        <v>72.8</v>
      </c>
      <c r="G5" s="3">
        <v>20.2</v>
      </c>
      <c r="H5" s="3">
        <v>41</v>
      </c>
      <c r="I5" s="3">
        <v>15.6</v>
      </c>
      <c r="J5">
        <f t="shared" si="0"/>
        <v>0.52596552476543745</v>
      </c>
      <c r="L5" s="9" t="s">
        <v>15</v>
      </c>
      <c r="M5">
        <f>CORREL(C2:C68,J2:J68)</f>
        <v>-0.4438697879039688</v>
      </c>
    </row>
    <row r="6" spans="1:17">
      <c r="A6" t="s">
        <v>16</v>
      </c>
      <c r="B6" s="1">
        <v>24905</v>
      </c>
      <c r="C6">
        <v>570496</v>
      </c>
      <c r="D6" s="3">
        <v>49914</v>
      </c>
      <c r="E6" s="2">
        <v>3249</v>
      </c>
      <c r="F6" s="3">
        <v>71.7</v>
      </c>
      <c r="G6" s="3">
        <v>17.600000000000001</v>
      </c>
      <c r="H6" s="3">
        <v>47</v>
      </c>
      <c r="I6" s="3">
        <v>10.1</v>
      </c>
      <c r="J6">
        <f t="shared" si="0"/>
        <v>4.3654994951761276E-2</v>
      </c>
      <c r="L6" s="9" t="s">
        <v>17</v>
      </c>
      <c r="M6">
        <f>CORREL(D2:D68,J2:J68)</f>
        <v>-0.54605431638704161</v>
      </c>
    </row>
    <row r="7" spans="1:17">
      <c r="A7" t="s">
        <v>18</v>
      </c>
      <c r="B7" s="1">
        <v>27576</v>
      </c>
      <c r="C7">
        <v>1860979</v>
      </c>
      <c r="D7" s="3">
        <v>52954</v>
      </c>
      <c r="E7" s="2">
        <v>8813</v>
      </c>
      <c r="F7" s="3">
        <v>62.8</v>
      </c>
      <c r="G7" s="3">
        <v>17.600000000000001</v>
      </c>
      <c r="H7" s="3">
        <v>40</v>
      </c>
      <c r="I7" s="3">
        <v>11.1</v>
      </c>
      <c r="J7">
        <f t="shared" si="0"/>
        <v>1.4818007081219079E-2</v>
      </c>
      <c r="L7" s="9" t="s">
        <v>19</v>
      </c>
      <c r="M7">
        <f>CORREL(E2:E68,J2:J68)</f>
        <v>-0.42731521138851031</v>
      </c>
    </row>
    <row r="8" spans="1:17">
      <c r="A8" t="s">
        <v>20</v>
      </c>
      <c r="B8" s="1">
        <v>14709</v>
      </c>
      <c r="C8">
        <v>14594</v>
      </c>
      <c r="D8" s="3">
        <v>37089</v>
      </c>
      <c r="E8" s="3">
        <v>20</v>
      </c>
      <c r="F8" s="3">
        <v>82.7</v>
      </c>
      <c r="G8" s="3">
        <v>23.1</v>
      </c>
      <c r="H8" s="3">
        <v>40.6</v>
      </c>
      <c r="I8" s="3">
        <v>8.1999999999999993</v>
      </c>
      <c r="J8">
        <f t="shared" si="0"/>
        <v>1.0078799506646567</v>
      </c>
      <c r="L8" s="9" t="s">
        <v>21</v>
      </c>
      <c r="M8">
        <f>CORREL(F2:F68,J2:J68)</f>
        <v>0.42758716148552139</v>
      </c>
    </row>
    <row r="9" spans="1:17">
      <c r="A9" t="s">
        <v>22</v>
      </c>
      <c r="B9" s="1">
        <v>15938</v>
      </c>
      <c r="C9">
        <v>171219</v>
      </c>
      <c r="D9" s="3">
        <v>44865</v>
      </c>
      <c r="E9" s="3">
        <v>432</v>
      </c>
      <c r="F9" s="3">
        <v>78.099999999999994</v>
      </c>
      <c r="G9" s="3">
        <v>27.8</v>
      </c>
      <c r="H9" s="3">
        <v>57.7</v>
      </c>
      <c r="I9" s="3">
        <v>8.3000000000000007</v>
      </c>
      <c r="J9">
        <f t="shared" si="0"/>
        <v>9.3085463645973865E-2</v>
      </c>
      <c r="L9" s="9" t="s">
        <v>23</v>
      </c>
      <c r="M9">
        <f>CORREL(G2:G68,J2:J68)</f>
        <v>0.33105384331493309</v>
      </c>
    </row>
    <row r="10" spans="1:17">
      <c r="A10" t="s">
        <v>24</v>
      </c>
      <c r="B10" s="1">
        <v>16477</v>
      </c>
      <c r="C10">
        <v>143458</v>
      </c>
      <c r="D10" s="3">
        <v>39054</v>
      </c>
      <c r="E10" s="3">
        <v>426</v>
      </c>
      <c r="F10" s="3">
        <v>81.8</v>
      </c>
      <c r="G10" s="3">
        <v>21.1</v>
      </c>
      <c r="H10" s="3">
        <v>55.7</v>
      </c>
      <c r="I10" s="3">
        <v>11.6</v>
      </c>
      <c r="J10">
        <f t="shared" si="0"/>
        <v>0.11485591601723152</v>
      </c>
      <c r="L10" s="9" t="s">
        <v>25</v>
      </c>
      <c r="M10">
        <f>CORREL(H2:H68,J2:J68)</f>
        <v>-0.15253469521540827</v>
      </c>
    </row>
    <row r="11" spans="1:17">
      <c r="A11" t="s">
        <v>26</v>
      </c>
      <c r="B11" s="1">
        <v>19783</v>
      </c>
      <c r="C11">
        <v>206387</v>
      </c>
      <c r="D11" s="3">
        <v>59179</v>
      </c>
      <c r="E11" s="3">
        <v>701</v>
      </c>
      <c r="F11" s="3">
        <v>74.8</v>
      </c>
      <c r="G11" s="3">
        <v>9</v>
      </c>
      <c r="H11" s="3">
        <v>39.4</v>
      </c>
      <c r="I11" s="3">
        <v>7.9</v>
      </c>
      <c r="J11">
        <f t="shared" si="0"/>
        <v>9.5853905526995409E-2</v>
      </c>
      <c r="L11" s="9" t="s">
        <v>27</v>
      </c>
      <c r="M11">
        <f>CORREL(I2:I68,J2:J68)</f>
        <v>0.52478081317004655</v>
      </c>
    </row>
    <row r="12" spans="1:17">
      <c r="A12" t="s">
        <v>28</v>
      </c>
      <c r="B12" s="1">
        <v>32241</v>
      </c>
      <c r="C12">
        <v>351768</v>
      </c>
      <c r="D12" s="3">
        <v>59783</v>
      </c>
      <c r="E12" s="3">
        <v>807</v>
      </c>
      <c r="F12" s="3">
        <v>72</v>
      </c>
      <c r="G12" s="3">
        <v>34.6</v>
      </c>
      <c r="H12" s="3">
        <v>49.2</v>
      </c>
      <c r="I12" s="3">
        <v>8.3000000000000007</v>
      </c>
      <c r="J12">
        <f t="shared" si="0"/>
        <v>9.1654158422596707E-2</v>
      </c>
    </row>
    <row r="13" spans="1:17">
      <c r="A13" t="s">
        <v>29</v>
      </c>
      <c r="B13" s="1">
        <v>14884</v>
      </c>
      <c r="C13">
        <v>68687</v>
      </c>
      <c r="D13" s="3">
        <v>42848</v>
      </c>
      <c r="E13" s="3">
        <v>562</v>
      </c>
      <c r="F13" s="3">
        <v>72.2</v>
      </c>
      <c r="G13" s="3">
        <v>15.6</v>
      </c>
      <c r="H13" s="3">
        <v>40.700000000000003</v>
      </c>
      <c r="I13" s="3">
        <v>14.1</v>
      </c>
      <c r="J13">
        <f t="shared" si="0"/>
        <v>0.21669311514551517</v>
      </c>
      <c r="L13" s="6" t="s">
        <v>9</v>
      </c>
    </row>
    <row r="14" spans="1:17">
      <c r="A14" t="s">
        <v>30</v>
      </c>
      <c r="B14" s="1">
        <v>30793</v>
      </c>
      <c r="C14">
        <v>2712144</v>
      </c>
      <c r="D14" s="3">
        <v>44224</v>
      </c>
      <c r="E14" s="2">
        <v>11774</v>
      </c>
      <c r="F14" s="3">
        <v>52.6</v>
      </c>
      <c r="G14" s="3">
        <v>15</v>
      </c>
      <c r="H14" s="3">
        <v>39.299999999999997</v>
      </c>
      <c r="I14" s="3">
        <v>16.3</v>
      </c>
      <c r="J14">
        <f t="shared" si="0"/>
        <v>1.135374817856279E-2</v>
      </c>
      <c r="L14" s="8" t="s">
        <v>31</v>
      </c>
      <c r="M14" s="6" t="s">
        <v>32</v>
      </c>
      <c r="N14" s="6" t="s">
        <v>33</v>
      </c>
    </row>
    <row r="15" spans="1:17">
      <c r="A15" t="s">
        <v>34</v>
      </c>
      <c r="B15" s="1">
        <v>21934</v>
      </c>
      <c r="C15">
        <v>35215</v>
      </c>
      <c r="D15" s="3">
        <v>35513</v>
      </c>
      <c r="E15" s="3">
        <v>268</v>
      </c>
      <c r="F15" s="3">
        <v>68.599999999999994</v>
      </c>
      <c r="G15" s="3">
        <v>22.4</v>
      </c>
      <c r="H15" s="3">
        <v>40.200000000000003</v>
      </c>
      <c r="I15" s="3">
        <v>20.6</v>
      </c>
      <c r="J15">
        <f t="shared" si="0"/>
        <v>0.62285957688485016</v>
      </c>
      <c r="L15" s="9" t="s">
        <v>15</v>
      </c>
      <c r="M15" s="10" t="s">
        <v>35</v>
      </c>
    </row>
    <row r="16" spans="1:17">
      <c r="A16" t="s">
        <v>36</v>
      </c>
      <c r="B16" s="1">
        <v>18997</v>
      </c>
      <c r="C16">
        <v>16844</v>
      </c>
      <c r="D16" s="3">
        <v>34634</v>
      </c>
      <c r="E16" s="3">
        <v>128</v>
      </c>
      <c r="F16" s="3">
        <v>77.400000000000006</v>
      </c>
      <c r="G16" s="3">
        <v>32.1</v>
      </c>
      <c r="H16" s="3">
        <v>46.3</v>
      </c>
      <c r="I16" s="3">
        <v>15.9</v>
      </c>
      <c r="J16">
        <f t="shared" si="0"/>
        <v>1.1278199952505343</v>
      </c>
      <c r="L16" s="9" t="s">
        <v>17</v>
      </c>
      <c r="M16" s="10">
        <v>-1.131E-5</v>
      </c>
    </row>
    <row r="17" spans="1:14">
      <c r="A17" t="s">
        <v>37</v>
      </c>
      <c r="B17" s="1">
        <v>29587</v>
      </c>
      <c r="C17">
        <v>927903</v>
      </c>
      <c r="D17" s="3">
        <v>49196</v>
      </c>
      <c r="E17" s="2">
        <v>6166</v>
      </c>
      <c r="F17" s="3">
        <v>58.2</v>
      </c>
      <c r="G17" s="3">
        <v>13.7</v>
      </c>
      <c r="H17" s="3">
        <v>36</v>
      </c>
      <c r="I17" s="3">
        <v>12.7</v>
      </c>
      <c r="J17">
        <f t="shared" si="0"/>
        <v>3.1885876002125224E-2</v>
      </c>
      <c r="L17" s="9" t="s">
        <v>19</v>
      </c>
      <c r="M17" t="s">
        <v>38</v>
      </c>
    </row>
    <row r="18" spans="1:14">
      <c r="A18" t="s">
        <v>39</v>
      </c>
      <c r="B18" s="1">
        <v>16231</v>
      </c>
      <c r="C18">
        <v>310642</v>
      </c>
      <c r="D18" s="3">
        <v>46117</v>
      </c>
      <c r="E18" s="2">
        <v>1978</v>
      </c>
      <c r="F18" s="3">
        <v>60.3</v>
      </c>
      <c r="G18" s="3">
        <v>16.399999999999999</v>
      </c>
      <c r="H18" s="3">
        <v>37.1</v>
      </c>
      <c r="I18" s="3">
        <v>9.6</v>
      </c>
      <c r="J18">
        <f t="shared" si="0"/>
        <v>5.2249856748282586E-2</v>
      </c>
      <c r="L18" s="9" t="s">
        <v>21</v>
      </c>
      <c r="M18" s="10">
        <v>4.0340000000000001E-2</v>
      </c>
      <c r="N18" t="s">
        <v>40</v>
      </c>
    </row>
    <row r="19" spans="1:14">
      <c r="A19" t="s">
        <v>41</v>
      </c>
      <c r="B19" s="1">
        <v>25281</v>
      </c>
      <c r="C19">
        <v>103584</v>
      </c>
      <c r="D19" s="3">
        <v>48898</v>
      </c>
      <c r="E19" s="3">
        <v>334</v>
      </c>
      <c r="F19" s="3">
        <v>76.900000000000006</v>
      </c>
      <c r="G19" s="3">
        <v>23.2</v>
      </c>
      <c r="H19" s="3">
        <v>50.1</v>
      </c>
      <c r="I19" s="3">
        <v>8.5</v>
      </c>
      <c r="J19">
        <f t="shared" si="0"/>
        <v>0.24406278962001854</v>
      </c>
      <c r="L19" s="9" t="s">
        <v>23</v>
      </c>
      <c r="M19" s="10">
        <v>1.873E-2</v>
      </c>
      <c r="N19" t="s">
        <v>40</v>
      </c>
    </row>
    <row r="20" spans="1:14">
      <c r="A20" t="s">
        <v>42</v>
      </c>
      <c r="B20" s="1">
        <v>16680</v>
      </c>
      <c r="C20">
        <v>11937</v>
      </c>
      <c r="D20" s="3">
        <v>40301</v>
      </c>
      <c r="E20" s="3">
        <v>37</v>
      </c>
      <c r="F20" s="3">
        <v>72.7</v>
      </c>
      <c r="G20" s="3">
        <v>50.5</v>
      </c>
      <c r="H20" s="3">
        <v>43.8</v>
      </c>
      <c r="I20" s="3">
        <v>16.5</v>
      </c>
      <c r="J20">
        <f t="shared" si="0"/>
        <v>1.397336014073888</v>
      </c>
      <c r="L20" s="9" t="s">
        <v>25</v>
      </c>
      <c r="M20" s="10">
        <v>-4.2770000000000002E-2</v>
      </c>
      <c r="N20" t="s">
        <v>40</v>
      </c>
    </row>
    <row r="21" spans="1:14">
      <c r="A21" t="s">
        <v>43</v>
      </c>
      <c r="B21" s="1">
        <v>13634</v>
      </c>
      <c r="C21">
        <v>48527</v>
      </c>
      <c r="D21" s="3">
        <v>38533</v>
      </c>
      <c r="E21" s="3">
        <v>229</v>
      </c>
      <c r="F21" s="3">
        <v>71.099999999999994</v>
      </c>
      <c r="G21" s="3">
        <v>13</v>
      </c>
      <c r="H21" s="3">
        <v>40.299999999999997</v>
      </c>
      <c r="I21" s="3">
        <v>18.399999999999999</v>
      </c>
      <c r="J21">
        <f t="shared" si="0"/>
        <v>0.2809569930141983</v>
      </c>
      <c r="L21" s="9" t="s">
        <v>27</v>
      </c>
      <c r="M21" s="10">
        <v>1.392E-2</v>
      </c>
    </row>
    <row r="22" spans="1:14">
      <c r="A22" t="s">
        <v>44</v>
      </c>
      <c r="B22" s="1">
        <v>15275</v>
      </c>
      <c r="C22">
        <v>16862</v>
      </c>
      <c r="D22" s="3">
        <v>40881</v>
      </c>
      <c r="E22" s="3">
        <v>2</v>
      </c>
      <c r="F22" s="3">
        <v>82.4</v>
      </c>
      <c r="G22" s="3">
        <v>13.6</v>
      </c>
      <c r="H22" s="3">
        <v>42.3</v>
      </c>
      <c r="I22" s="3">
        <v>18.399999999999999</v>
      </c>
      <c r="J22">
        <f t="shared" si="0"/>
        <v>0.90588305064642394</v>
      </c>
    </row>
    <row r="23" spans="1:14">
      <c r="A23" t="s">
        <v>45</v>
      </c>
      <c r="B23" s="1">
        <v>17355</v>
      </c>
      <c r="C23">
        <v>13101</v>
      </c>
      <c r="D23" s="3">
        <v>34143</v>
      </c>
      <c r="E23" s="3">
        <v>33</v>
      </c>
      <c r="F23" s="3">
        <v>74.7</v>
      </c>
      <c r="G23" s="3">
        <v>41.2</v>
      </c>
      <c r="H23" s="3">
        <v>45.1</v>
      </c>
      <c r="I23" s="3">
        <v>18.399999999999999</v>
      </c>
      <c r="J23">
        <f t="shared" si="0"/>
        <v>1.3247080375543852</v>
      </c>
    </row>
    <row r="24" spans="1:14">
      <c r="A24" t="s">
        <v>46</v>
      </c>
      <c r="B24" s="1">
        <v>18388</v>
      </c>
      <c r="C24">
        <v>16718</v>
      </c>
      <c r="D24" s="3">
        <v>40822</v>
      </c>
      <c r="E24" s="3">
        <v>81</v>
      </c>
      <c r="F24" s="3">
        <v>74.599999999999994</v>
      </c>
      <c r="G24" s="3">
        <v>41.9</v>
      </c>
      <c r="H24" s="3">
        <v>44.5</v>
      </c>
      <c r="I24" s="3">
        <v>12.3</v>
      </c>
      <c r="J24">
        <f t="shared" si="0"/>
        <v>1.0998923316186147</v>
      </c>
    </row>
    <row r="25" spans="1:14">
      <c r="A25" t="s">
        <v>47</v>
      </c>
      <c r="B25" s="1">
        <v>14634</v>
      </c>
      <c r="C25">
        <v>14666</v>
      </c>
      <c r="D25" s="3">
        <v>38980</v>
      </c>
      <c r="E25" s="3">
        <v>101</v>
      </c>
      <c r="F25" s="3">
        <v>72.599999999999994</v>
      </c>
      <c r="G25" s="3">
        <v>17.3</v>
      </c>
      <c r="H25" s="3">
        <v>40.9</v>
      </c>
      <c r="I25" s="3">
        <v>21.7</v>
      </c>
      <c r="J25">
        <f t="shared" si="0"/>
        <v>0.99781808264011995</v>
      </c>
    </row>
    <row r="26" spans="1:14">
      <c r="A26" t="s">
        <v>48</v>
      </c>
      <c r="B26" s="1">
        <v>17613</v>
      </c>
      <c r="C26">
        <v>27643</v>
      </c>
      <c r="D26" s="3">
        <v>36222</v>
      </c>
      <c r="E26" s="3">
        <v>158</v>
      </c>
      <c r="F26" s="3">
        <v>68.5</v>
      </c>
      <c r="G26" s="3">
        <v>21.5</v>
      </c>
      <c r="H26" s="3">
        <v>34.299999999999997</v>
      </c>
      <c r="I26" s="3">
        <v>19.8</v>
      </c>
      <c r="J26">
        <f t="shared" si="0"/>
        <v>0.63715949788373183</v>
      </c>
    </row>
    <row r="27" spans="1:14">
      <c r="A27" t="s">
        <v>49</v>
      </c>
      <c r="B27" s="1">
        <v>19130</v>
      </c>
      <c r="C27">
        <v>38436</v>
      </c>
      <c r="D27" s="3">
        <v>37552</v>
      </c>
      <c r="E27" s="3">
        <v>320</v>
      </c>
      <c r="F27" s="3">
        <v>67.7</v>
      </c>
      <c r="G27" s="3">
        <v>17.899999999999999</v>
      </c>
      <c r="H27" s="3">
        <v>33.799999999999997</v>
      </c>
      <c r="I27" s="3">
        <v>23.1</v>
      </c>
      <c r="J27">
        <f t="shared" si="0"/>
        <v>0.4977104797585597</v>
      </c>
    </row>
    <row r="28" spans="1:14">
      <c r="A28" t="s">
        <v>50</v>
      </c>
      <c r="B28" s="1">
        <v>16929</v>
      </c>
      <c r="C28">
        <v>180213</v>
      </c>
      <c r="D28" s="3">
        <v>42274</v>
      </c>
      <c r="E28" s="3">
        <v>670</v>
      </c>
      <c r="F28" s="3">
        <v>78</v>
      </c>
      <c r="G28" s="3">
        <v>16.3</v>
      </c>
      <c r="H28" s="3">
        <v>48.9</v>
      </c>
      <c r="I28" s="3">
        <v>11.6</v>
      </c>
      <c r="J28">
        <f t="shared" si="0"/>
        <v>9.3938839040468777E-2</v>
      </c>
    </row>
    <row r="29" spans="1:14">
      <c r="A29" t="s">
        <v>51</v>
      </c>
      <c r="B29" s="1">
        <v>24404</v>
      </c>
      <c r="C29">
        <v>101727</v>
      </c>
      <c r="D29" s="3">
        <v>35865</v>
      </c>
      <c r="E29" s="3">
        <v>674</v>
      </c>
      <c r="F29" s="3">
        <v>75.599999999999994</v>
      </c>
      <c r="G29" s="3">
        <v>26.3</v>
      </c>
      <c r="H29" s="3">
        <v>52.6</v>
      </c>
      <c r="I29" s="3">
        <v>13.5</v>
      </c>
      <c r="J29">
        <f t="shared" si="0"/>
        <v>0.23989697916973862</v>
      </c>
    </row>
    <row r="30" spans="1:14">
      <c r="A30" t="s">
        <v>52</v>
      </c>
      <c r="B30" s="1">
        <v>21906</v>
      </c>
      <c r="C30">
        <v>1359850</v>
      </c>
      <c r="D30" s="3">
        <v>51681</v>
      </c>
      <c r="E30" s="2">
        <v>4493</v>
      </c>
      <c r="F30" s="3">
        <v>57.9</v>
      </c>
      <c r="G30" s="3">
        <v>10.6</v>
      </c>
      <c r="H30" s="3">
        <v>36.6</v>
      </c>
      <c r="I30" s="3">
        <v>12.1</v>
      </c>
      <c r="J30">
        <f t="shared" si="0"/>
        <v>1.6109129683420965E-2</v>
      </c>
    </row>
    <row r="31" spans="1:14">
      <c r="A31" t="s">
        <v>53</v>
      </c>
      <c r="B31" s="1">
        <v>22895</v>
      </c>
      <c r="C31">
        <v>20037</v>
      </c>
      <c r="D31" s="3">
        <v>37437</v>
      </c>
      <c r="E31" s="3">
        <v>86</v>
      </c>
      <c r="F31" s="3">
        <v>79.8</v>
      </c>
      <c r="G31" s="3">
        <v>20.6</v>
      </c>
      <c r="H31" s="3">
        <v>42.3</v>
      </c>
      <c r="I31" s="3">
        <v>19.399999999999999</v>
      </c>
      <c r="J31">
        <f t="shared" si="0"/>
        <v>1.1426361231721316</v>
      </c>
    </row>
    <row r="32" spans="1:14">
      <c r="A32" t="s">
        <v>54</v>
      </c>
      <c r="B32" s="1">
        <v>15677</v>
      </c>
      <c r="C32">
        <v>147163</v>
      </c>
      <c r="D32" s="3">
        <v>47446</v>
      </c>
      <c r="E32" s="3">
        <v>574</v>
      </c>
      <c r="F32" s="3">
        <v>74.599999999999994</v>
      </c>
      <c r="G32" s="3">
        <v>25.4</v>
      </c>
      <c r="H32" s="3">
        <v>51.4</v>
      </c>
      <c r="I32" s="3">
        <v>8.5</v>
      </c>
      <c r="J32">
        <f t="shared" si="0"/>
        <v>0.10652813546883388</v>
      </c>
    </row>
    <row r="33" spans="1:10">
      <c r="A33" t="s">
        <v>55</v>
      </c>
      <c r="B33" s="1">
        <v>16816</v>
      </c>
      <c r="C33">
        <v>50311</v>
      </c>
      <c r="D33" s="3">
        <v>35470</v>
      </c>
      <c r="E33" s="3">
        <v>242</v>
      </c>
      <c r="F33" s="3">
        <v>70.900000000000006</v>
      </c>
      <c r="G33" s="3">
        <v>19.600000000000001</v>
      </c>
      <c r="H33" s="3">
        <v>41.3</v>
      </c>
      <c r="I33" s="3">
        <v>17.899999999999999</v>
      </c>
      <c r="J33">
        <f t="shared" si="0"/>
        <v>0.33424102085031104</v>
      </c>
    </row>
    <row r="34" spans="1:10">
      <c r="A34" t="s">
        <v>56</v>
      </c>
      <c r="B34" s="1">
        <v>20119</v>
      </c>
      <c r="C34">
        <v>14501</v>
      </c>
      <c r="D34" s="3">
        <v>41696</v>
      </c>
      <c r="E34" s="3">
        <v>82</v>
      </c>
      <c r="F34" s="3">
        <v>78.5</v>
      </c>
      <c r="G34" s="3">
        <v>15.7</v>
      </c>
      <c r="H34" s="3">
        <v>45.5</v>
      </c>
      <c r="I34" s="3">
        <v>11.3</v>
      </c>
      <c r="J34">
        <f t="shared" si="0"/>
        <v>1.3874215571339907</v>
      </c>
    </row>
    <row r="35" spans="1:10">
      <c r="A35" t="s">
        <v>57</v>
      </c>
      <c r="B35" s="1">
        <v>16516</v>
      </c>
      <c r="C35">
        <v>8620</v>
      </c>
      <c r="D35" s="3">
        <v>36236</v>
      </c>
      <c r="E35" s="3">
        <v>27</v>
      </c>
      <c r="F35" s="3">
        <v>82.2</v>
      </c>
      <c r="G35" s="3">
        <v>26.9</v>
      </c>
      <c r="H35" s="3">
        <v>38.4</v>
      </c>
      <c r="I35" s="3">
        <v>21.9</v>
      </c>
      <c r="J35">
        <f t="shared" si="0"/>
        <v>1.9160092807424594</v>
      </c>
    </row>
    <row r="36" spans="1:10">
      <c r="A36" t="s">
        <v>58</v>
      </c>
      <c r="B36" s="1">
        <v>22558</v>
      </c>
      <c r="C36">
        <v>325887</v>
      </c>
      <c r="D36" s="3">
        <v>47141</v>
      </c>
      <c r="E36" s="2">
        <v>1606</v>
      </c>
      <c r="F36" s="3">
        <v>74</v>
      </c>
      <c r="G36" s="3">
        <v>17.2</v>
      </c>
      <c r="H36" s="3">
        <v>46.7</v>
      </c>
      <c r="I36" s="3">
        <v>10</v>
      </c>
      <c r="J36">
        <f t="shared" si="0"/>
        <v>6.9220312562329883E-2</v>
      </c>
    </row>
    <row r="37" spans="1:10">
      <c r="A37" t="s">
        <v>59</v>
      </c>
      <c r="B37" s="1">
        <v>27732</v>
      </c>
      <c r="C37">
        <v>684465</v>
      </c>
      <c r="D37" s="3">
        <v>50390</v>
      </c>
      <c r="E37" s="2">
        <v>2459</v>
      </c>
      <c r="F37" s="3">
        <v>69</v>
      </c>
      <c r="G37" s="3">
        <v>31.6</v>
      </c>
      <c r="H37" s="3">
        <v>47.3</v>
      </c>
      <c r="I37" s="3">
        <v>10.7</v>
      </c>
      <c r="J37">
        <f t="shared" si="0"/>
        <v>4.0516315662597793E-2</v>
      </c>
    </row>
    <row r="38" spans="1:10">
      <c r="A38" t="s">
        <v>60</v>
      </c>
      <c r="B38" s="1">
        <v>19755</v>
      </c>
      <c r="C38">
        <v>288495</v>
      </c>
      <c r="D38" s="3">
        <v>48248</v>
      </c>
      <c r="E38" s="2">
        <v>2834</v>
      </c>
      <c r="F38" s="3">
        <v>52.2</v>
      </c>
      <c r="G38" s="3">
        <v>12.3</v>
      </c>
      <c r="H38" s="3">
        <v>30.3</v>
      </c>
      <c r="I38" s="3">
        <v>10</v>
      </c>
      <c r="J38">
        <f t="shared" si="0"/>
        <v>6.8476056777413821E-2</v>
      </c>
    </row>
    <row r="39" spans="1:10">
      <c r="A39" t="s">
        <v>61</v>
      </c>
      <c r="B39" s="1">
        <v>14653</v>
      </c>
      <c r="C39">
        <v>40599</v>
      </c>
      <c r="D39" s="3">
        <v>35480</v>
      </c>
      <c r="E39" s="3">
        <v>263</v>
      </c>
      <c r="F39" s="3">
        <v>75.099999999999994</v>
      </c>
      <c r="G39" s="3">
        <v>22.6</v>
      </c>
      <c r="H39" s="3">
        <v>46.6</v>
      </c>
      <c r="I39" s="3">
        <v>16.899999999999999</v>
      </c>
      <c r="J39">
        <f t="shared" si="0"/>
        <v>0.36092021970984506</v>
      </c>
    </row>
    <row r="40" spans="1:10">
      <c r="A40" t="s">
        <v>62</v>
      </c>
      <c r="B40" s="1">
        <v>15210</v>
      </c>
      <c r="C40">
        <v>8754</v>
      </c>
      <c r="D40" s="3">
        <v>37917</v>
      </c>
      <c r="E40" s="3">
        <v>1</v>
      </c>
      <c r="F40" s="3">
        <v>75.7</v>
      </c>
      <c r="G40" s="3">
        <v>31.6</v>
      </c>
      <c r="H40" s="3">
        <v>36.9</v>
      </c>
      <c r="I40" s="3">
        <v>13.1</v>
      </c>
      <c r="J40">
        <f t="shared" si="0"/>
        <v>1.7374914324880055</v>
      </c>
    </row>
    <row r="41" spans="1:10">
      <c r="A41" t="s">
        <v>63</v>
      </c>
      <c r="B41" s="1">
        <v>17863</v>
      </c>
      <c r="C41">
        <v>19252</v>
      </c>
      <c r="D41" s="3">
        <v>29806</v>
      </c>
      <c r="E41" s="3">
        <v>168</v>
      </c>
      <c r="F41" s="3">
        <v>78.5</v>
      </c>
      <c r="G41" s="3">
        <v>21</v>
      </c>
      <c r="H41" s="3">
        <v>41.6</v>
      </c>
      <c r="I41" s="3">
        <v>23.5</v>
      </c>
      <c r="J41">
        <f t="shared" si="0"/>
        <v>0.9278516517764388</v>
      </c>
    </row>
    <row r="42" spans="1:10">
      <c r="A42" t="s">
        <v>64</v>
      </c>
      <c r="B42" s="1">
        <v>19324</v>
      </c>
      <c r="C42">
        <v>359486</v>
      </c>
      <c r="D42" s="3">
        <v>51483</v>
      </c>
      <c r="E42" s="2">
        <v>1479</v>
      </c>
      <c r="F42" s="3">
        <v>69.900000000000006</v>
      </c>
      <c r="G42" s="3">
        <v>24.2</v>
      </c>
      <c r="H42" s="3">
        <v>47.1</v>
      </c>
      <c r="I42" s="3">
        <v>9.4</v>
      </c>
      <c r="J42">
        <f t="shared" si="0"/>
        <v>5.3754527297307821E-2</v>
      </c>
    </row>
    <row r="43" spans="1:10">
      <c r="A43" t="s">
        <v>65</v>
      </c>
      <c r="B43" s="1">
        <v>16765</v>
      </c>
      <c r="C43">
        <v>346956</v>
      </c>
      <c r="D43" s="3">
        <v>40295</v>
      </c>
      <c r="E43" s="2">
        <v>1926</v>
      </c>
      <c r="F43" s="3">
        <v>74.8</v>
      </c>
      <c r="G43" s="3">
        <v>19.2</v>
      </c>
      <c r="H43" s="3">
        <v>48.5</v>
      </c>
      <c r="I43" s="3">
        <v>12.9</v>
      </c>
      <c r="J43">
        <f t="shared" si="0"/>
        <v>4.8320248100623707E-2</v>
      </c>
    </row>
    <row r="44" spans="1:10">
      <c r="A44" t="s">
        <v>66</v>
      </c>
      <c r="B44" s="1">
        <v>16869</v>
      </c>
      <c r="C44">
        <v>151081</v>
      </c>
      <c r="D44" s="3">
        <v>52622</v>
      </c>
      <c r="E44" s="3">
        <v>394</v>
      </c>
      <c r="F44" s="3">
        <v>75.599999999999994</v>
      </c>
      <c r="G44" s="3">
        <v>20.2</v>
      </c>
      <c r="H44" s="3">
        <v>51.1</v>
      </c>
      <c r="I44" s="3">
        <v>7.3</v>
      </c>
      <c r="J44">
        <f t="shared" si="0"/>
        <v>0.11165533720322211</v>
      </c>
    </row>
    <row r="45" spans="1:10">
      <c r="A45" t="s">
        <v>67</v>
      </c>
      <c r="B45" s="1">
        <v>23288</v>
      </c>
      <c r="C45">
        <v>76461</v>
      </c>
      <c r="D45" s="3">
        <v>60303</v>
      </c>
      <c r="E45" s="3">
        <v>321</v>
      </c>
      <c r="F45" s="3">
        <v>60.2</v>
      </c>
      <c r="G45" s="3">
        <v>44.2</v>
      </c>
      <c r="H45" s="3">
        <v>46.7</v>
      </c>
      <c r="I45" s="3">
        <v>7.5</v>
      </c>
      <c r="J45">
        <f t="shared" si="0"/>
        <v>0.3045735734557487</v>
      </c>
    </row>
    <row r="46" spans="1:10">
      <c r="A46" t="s">
        <v>68</v>
      </c>
      <c r="B46" s="1">
        <v>19808</v>
      </c>
      <c r="C46">
        <v>78174</v>
      </c>
      <c r="D46" s="3">
        <v>59196</v>
      </c>
      <c r="E46" s="3">
        <v>533</v>
      </c>
      <c r="F46" s="3">
        <v>76.099999999999994</v>
      </c>
      <c r="G46" s="3">
        <v>19.2</v>
      </c>
      <c r="H46" s="3">
        <v>44.6</v>
      </c>
      <c r="I46" s="3">
        <v>9.3000000000000007</v>
      </c>
      <c r="J46">
        <f t="shared" si="0"/>
        <v>0.25338347788267201</v>
      </c>
    </row>
    <row r="47" spans="1:10">
      <c r="A47" t="s">
        <v>69</v>
      </c>
      <c r="B47" s="1">
        <v>17100</v>
      </c>
      <c r="C47">
        <v>193247</v>
      </c>
      <c r="D47" s="3">
        <v>57655</v>
      </c>
      <c r="E47" s="3">
        <v>842</v>
      </c>
      <c r="F47" s="3">
        <v>63.3</v>
      </c>
      <c r="G47" s="3">
        <v>19.7</v>
      </c>
      <c r="H47" s="3">
        <v>36.799999999999997</v>
      </c>
      <c r="I47" s="3">
        <v>9.1</v>
      </c>
      <c r="J47">
        <f t="shared" si="0"/>
        <v>8.8487790237364611E-2</v>
      </c>
    </row>
    <row r="48" spans="1:10">
      <c r="A48" t="s">
        <v>70</v>
      </c>
      <c r="B48" s="1">
        <v>18916</v>
      </c>
      <c r="C48">
        <v>40983</v>
      </c>
      <c r="D48" s="3">
        <v>36415</v>
      </c>
      <c r="E48" s="3">
        <v>246</v>
      </c>
      <c r="F48" s="3">
        <v>70.8</v>
      </c>
      <c r="G48" s="3">
        <v>29.5</v>
      </c>
      <c r="H48" s="3">
        <v>40.200000000000003</v>
      </c>
      <c r="I48" s="3">
        <v>18.5</v>
      </c>
      <c r="J48">
        <f t="shared" si="0"/>
        <v>0.46155723104701951</v>
      </c>
    </row>
    <row r="49" spans="1:10">
      <c r="A49" t="s">
        <v>71</v>
      </c>
      <c r="B49" s="1">
        <v>34186</v>
      </c>
      <c r="C49">
        <v>1287703</v>
      </c>
      <c r="D49" s="3">
        <v>49391</v>
      </c>
      <c r="E49" s="2">
        <v>11083</v>
      </c>
      <c r="F49" s="3">
        <v>54.3</v>
      </c>
      <c r="G49" s="3">
        <v>12.5</v>
      </c>
      <c r="H49" s="3">
        <v>34.5</v>
      </c>
      <c r="I49" s="3">
        <v>13.2</v>
      </c>
      <c r="J49">
        <f t="shared" si="0"/>
        <v>2.654804718168708E-2</v>
      </c>
    </row>
    <row r="50" spans="1:10">
      <c r="A50" t="s">
        <v>72</v>
      </c>
      <c r="B50" s="1">
        <v>22191</v>
      </c>
      <c r="C50">
        <v>326342</v>
      </c>
      <c r="D50" s="3">
        <v>45536</v>
      </c>
      <c r="E50" s="2">
        <v>2014</v>
      </c>
      <c r="F50" s="3">
        <v>60.2</v>
      </c>
      <c r="G50" s="3">
        <v>30.9</v>
      </c>
      <c r="H50" s="3">
        <v>35.799999999999997</v>
      </c>
      <c r="I50" s="3">
        <v>16.3</v>
      </c>
      <c r="J50">
        <f t="shared" si="0"/>
        <v>6.7999215546880265E-2</v>
      </c>
    </row>
    <row r="51" spans="1:10">
      <c r="A51" t="s">
        <v>73</v>
      </c>
      <c r="B51" s="1">
        <v>27669</v>
      </c>
      <c r="C51">
        <v>1395117</v>
      </c>
      <c r="D51" s="3">
        <v>55277</v>
      </c>
      <c r="E51" s="2">
        <v>7770</v>
      </c>
      <c r="F51" s="3">
        <v>68.599999999999994</v>
      </c>
      <c r="G51" s="3">
        <v>20.2</v>
      </c>
      <c r="H51" s="3">
        <v>44.3</v>
      </c>
      <c r="I51" s="3">
        <v>9.9</v>
      </c>
      <c r="J51">
        <f t="shared" si="0"/>
        <v>1.9832745210616745E-2</v>
      </c>
    </row>
    <row r="52" spans="1:10">
      <c r="A52" t="s">
        <v>74</v>
      </c>
      <c r="B52" s="1">
        <v>16483</v>
      </c>
      <c r="C52">
        <v>497991</v>
      </c>
      <c r="D52" s="3">
        <v>46010</v>
      </c>
      <c r="E52" s="2">
        <v>2041</v>
      </c>
      <c r="F52" s="3">
        <v>72.8</v>
      </c>
      <c r="G52" s="3">
        <v>18.8</v>
      </c>
      <c r="H52" s="3">
        <v>44.6</v>
      </c>
      <c r="I52" s="3">
        <v>9.6</v>
      </c>
      <c r="J52">
        <f t="shared" si="0"/>
        <v>3.3098991748846868E-2</v>
      </c>
    </row>
    <row r="53" spans="1:10">
      <c r="A53" t="s">
        <v>75</v>
      </c>
      <c r="B53" s="1">
        <v>24570</v>
      </c>
      <c r="C53">
        <v>956302</v>
      </c>
      <c r="D53" s="3">
        <v>47090</v>
      </c>
      <c r="E53" s="2">
        <v>4694</v>
      </c>
      <c r="F53" s="3">
        <v>64.599999999999994</v>
      </c>
      <c r="G53" s="3">
        <v>19.600000000000001</v>
      </c>
      <c r="H53" s="3">
        <v>47.4</v>
      </c>
      <c r="I53" s="3">
        <v>9.5</v>
      </c>
      <c r="J53">
        <f t="shared" si="0"/>
        <v>2.5692720500427688E-2</v>
      </c>
    </row>
    <row r="54" spans="1:10">
      <c r="A54" t="s">
        <v>76</v>
      </c>
      <c r="B54" s="1">
        <v>24765</v>
      </c>
      <c r="C54">
        <v>650552</v>
      </c>
      <c r="D54" s="3">
        <v>44146</v>
      </c>
      <c r="E54" s="2">
        <v>3214</v>
      </c>
      <c r="F54" s="3">
        <v>68</v>
      </c>
      <c r="G54" s="3">
        <v>21.3</v>
      </c>
      <c r="H54" s="3">
        <v>40.4</v>
      </c>
      <c r="I54" s="3">
        <v>13</v>
      </c>
      <c r="J54">
        <f t="shared" si="0"/>
        <v>3.8067671761826877E-2</v>
      </c>
    </row>
    <row r="55" spans="1:10">
      <c r="A55" t="s">
        <v>77</v>
      </c>
      <c r="B55" s="1">
        <v>14401</v>
      </c>
      <c r="C55">
        <v>73004</v>
      </c>
      <c r="D55" s="3">
        <v>33003</v>
      </c>
      <c r="E55" s="3">
        <v>530</v>
      </c>
      <c r="F55" s="3">
        <v>72.900000000000006</v>
      </c>
      <c r="G55" s="3">
        <v>25.6</v>
      </c>
      <c r="H55" s="3">
        <v>44.5</v>
      </c>
      <c r="I55" s="3">
        <v>20</v>
      </c>
      <c r="J55">
        <f t="shared" si="0"/>
        <v>0.1972631636622651</v>
      </c>
    </row>
    <row r="56" spans="1:10">
      <c r="A56" t="s">
        <v>78</v>
      </c>
      <c r="B56" s="1">
        <v>21201</v>
      </c>
      <c r="C56">
        <v>222006</v>
      </c>
      <c r="D56" s="3">
        <v>69523</v>
      </c>
      <c r="E56" s="3">
        <v>693</v>
      </c>
      <c r="F56" s="3">
        <v>76.099999999999994</v>
      </c>
      <c r="G56" s="3">
        <v>16.2</v>
      </c>
      <c r="H56" s="3">
        <v>42.9</v>
      </c>
      <c r="I56" s="3">
        <v>5.9</v>
      </c>
      <c r="J56">
        <f t="shared" si="0"/>
        <v>9.5497418988675975E-2</v>
      </c>
    </row>
    <row r="57" spans="1:10">
      <c r="A57" t="s">
        <v>79</v>
      </c>
      <c r="B57" s="1">
        <v>22249</v>
      </c>
      <c r="C57">
        <v>294144</v>
      </c>
      <c r="D57" s="3">
        <v>44140</v>
      </c>
      <c r="E57" s="2">
        <v>1129</v>
      </c>
      <c r="F57" s="3">
        <v>71.8</v>
      </c>
      <c r="G57" s="3">
        <v>21</v>
      </c>
      <c r="H57" s="3">
        <v>44.3</v>
      </c>
      <c r="I57" s="3">
        <v>13.5</v>
      </c>
      <c r="J57">
        <f t="shared" si="0"/>
        <v>7.5639822671888596E-2</v>
      </c>
    </row>
    <row r="58" spans="1:10">
      <c r="A58" t="s">
        <v>80</v>
      </c>
      <c r="B58" s="1">
        <v>25782</v>
      </c>
      <c r="C58">
        <v>168026</v>
      </c>
      <c r="D58" s="3">
        <v>60652</v>
      </c>
      <c r="E58" s="3">
        <v>463</v>
      </c>
      <c r="F58" s="3">
        <v>73.099999999999994</v>
      </c>
      <c r="G58" s="3">
        <v>12.1</v>
      </c>
      <c r="H58" s="3">
        <v>39.5</v>
      </c>
      <c r="I58" s="3">
        <v>8.8000000000000007</v>
      </c>
      <c r="J58">
        <f t="shared" si="0"/>
        <v>0.15344053896420792</v>
      </c>
    </row>
    <row r="59" spans="1:10">
      <c r="A59" t="s">
        <v>81</v>
      </c>
      <c r="B59" s="1">
        <v>16742</v>
      </c>
      <c r="C59">
        <v>401316</v>
      </c>
      <c r="D59" s="3">
        <v>52796</v>
      </c>
      <c r="E59" s="2">
        <v>1343</v>
      </c>
      <c r="F59" s="3">
        <v>73.2</v>
      </c>
      <c r="G59" s="3">
        <v>24.2</v>
      </c>
      <c r="H59" s="3">
        <v>54.5</v>
      </c>
      <c r="I59" s="3">
        <v>6.9</v>
      </c>
      <c r="J59">
        <f t="shared" si="0"/>
        <v>4.1717748607082696E-2</v>
      </c>
    </row>
    <row r="60" spans="1:10">
      <c r="A60" t="s">
        <v>82</v>
      </c>
      <c r="B60" s="1">
        <v>18741</v>
      </c>
      <c r="C60">
        <v>450706</v>
      </c>
      <c r="D60" s="3">
        <v>58538</v>
      </c>
      <c r="E60" s="2">
        <v>1936</v>
      </c>
      <c r="F60" s="3">
        <v>66.3</v>
      </c>
      <c r="G60" s="3">
        <v>15.8</v>
      </c>
      <c r="H60" s="3">
        <v>39.200000000000003</v>
      </c>
      <c r="I60" s="3">
        <v>8.5</v>
      </c>
      <c r="J60">
        <f t="shared" si="0"/>
        <v>4.1581430023119287E-2</v>
      </c>
    </row>
    <row r="61" spans="1:10">
      <c r="A61" t="s">
        <v>83</v>
      </c>
      <c r="B61" s="1">
        <v>14722</v>
      </c>
      <c r="C61">
        <v>119433</v>
      </c>
      <c r="D61" s="3">
        <v>52594</v>
      </c>
      <c r="E61" s="3">
        <v>277</v>
      </c>
      <c r="F61" s="3">
        <v>90.2</v>
      </c>
      <c r="G61" s="3">
        <v>22.5</v>
      </c>
      <c r="H61" s="3">
        <v>66</v>
      </c>
      <c r="I61" s="3">
        <v>5.6</v>
      </c>
      <c r="J61">
        <f t="shared" si="0"/>
        <v>0.12326576406855727</v>
      </c>
    </row>
    <row r="62" spans="1:10">
      <c r="A62" t="s">
        <v>84</v>
      </c>
      <c r="B62" s="1">
        <v>16217</v>
      </c>
      <c r="C62">
        <v>44340</v>
      </c>
      <c r="D62" s="3">
        <v>37796</v>
      </c>
      <c r="E62" s="3">
        <v>247</v>
      </c>
      <c r="F62" s="3">
        <v>69.599999999999994</v>
      </c>
      <c r="G62" s="3">
        <v>18.8</v>
      </c>
      <c r="H62" s="3">
        <v>41.9</v>
      </c>
      <c r="I62" s="3">
        <v>19</v>
      </c>
      <c r="J62">
        <f t="shared" si="0"/>
        <v>0.36574199368516014</v>
      </c>
    </row>
    <row r="63" spans="1:10">
      <c r="A63" t="s">
        <v>85</v>
      </c>
      <c r="B63" s="1">
        <v>15394</v>
      </c>
      <c r="C63">
        <v>22400</v>
      </c>
      <c r="D63" s="3">
        <v>36195</v>
      </c>
      <c r="E63" s="3">
        <v>157</v>
      </c>
      <c r="F63" s="3">
        <v>77</v>
      </c>
      <c r="G63" s="3">
        <v>30.7</v>
      </c>
      <c r="H63" s="3">
        <v>41.3</v>
      </c>
      <c r="I63" s="3">
        <v>11.3</v>
      </c>
      <c r="J63">
        <f t="shared" si="0"/>
        <v>0.68723214285714285</v>
      </c>
    </row>
    <row r="64" spans="1:10">
      <c r="A64" t="s">
        <v>86</v>
      </c>
      <c r="B64" s="1">
        <v>15938</v>
      </c>
      <c r="C64">
        <v>15873</v>
      </c>
      <c r="D64" s="3">
        <v>37778</v>
      </c>
      <c r="E64" s="3">
        <v>25</v>
      </c>
      <c r="F64" s="3">
        <v>67.2</v>
      </c>
      <c r="G64" s="3">
        <v>12.8</v>
      </c>
      <c r="H64" s="3">
        <v>39.700000000000003</v>
      </c>
      <c r="I64" s="3">
        <v>19</v>
      </c>
      <c r="J64">
        <f t="shared" si="0"/>
        <v>1.0040950040950041</v>
      </c>
    </row>
    <row r="65" spans="1:10">
      <c r="A65" t="s">
        <v>87</v>
      </c>
      <c r="B65" s="1">
        <v>23771</v>
      </c>
      <c r="C65">
        <v>519037</v>
      </c>
      <c r="D65" s="3">
        <v>42240</v>
      </c>
      <c r="E65" s="2">
        <v>2768</v>
      </c>
      <c r="F65" s="3">
        <v>69.599999999999994</v>
      </c>
      <c r="G65" s="3">
        <v>19.899999999999999</v>
      </c>
      <c r="H65" s="3">
        <v>46.5</v>
      </c>
      <c r="I65" s="3">
        <v>11.1</v>
      </c>
      <c r="J65">
        <f t="shared" si="0"/>
        <v>4.5798276423453431E-2</v>
      </c>
    </row>
    <row r="66" spans="1:10">
      <c r="A66" t="s">
        <v>88</v>
      </c>
      <c r="B66" s="1">
        <v>12563</v>
      </c>
      <c r="C66">
        <v>31706</v>
      </c>
      <c r="D66" s="3">
        <v>54078</v>
      </c>
      <c r="E66" s="3">
        <v>134</v>
      </c>
      <c r="F66" s="3">
        <v>75.599999999999994</v>
      </c>
      <c r="G66" s="3">
        <v>16.7</v>
      </c>
      <c r="H66" s="3">
        <v>40.200000000000003</v>
      </c>
      <c r="I66" s="3">
        <v>10.8</v>
      </c>
      <c r="J66">
        <f t="shared" si="0"/>
        <v>0.39623415126474482</v>
      </c>
    </row>
    <row r="67" spans="1:10">
      <c r="A67" t="s">
        <v>89</v>
      </c>
      <c r="B67" s="1">
        <v>14387</v>
      </c>
      <c r="C67">
        <v>63562</v>
      </c>
      <c r="D67" s="3">
        <v>46910</v>
      </c>
      <c r="E67" s="3">
        <v>342</v>
      </c>
      <c r="F67" s="3">
        <v>71.3</v>
      </c>
      <c r="G67" s="3">
        <v>49.1</v>
      </c>
      <c r="H67" s="3">
        <v>43.4</v>
      </c>
      <c r="I67" s="3">
        <v>11.6</v>
      </c>
      <c r="J67">
        <f t="shared" ref="J67:J68" si="1">B67/C67</f>
        <v>0.22634592995815109</v>
      </c>
    </row>
    <row r="68" spans="1:10">
      <c r="A68" t="s">
        <v>90</v>
      </c>
      <c r="B68" s="1">
        <v>20386</v>
      </c>
      <c r="C68">
        <v>24880</v>
      </c>
      <c r="D68" s="3">
        <v>38330</v>
      </c>
      <c r="E68" s="3">
        <v>92</v>
      </c>
      <c r="F68" s="3">
        <v>78</v>
      </c>
      <c r="G68" s="3">
        <v>21.6</v>
      </c>
      <c r="H68" s="3">
        <v>42</v>
      </c>
      <c r="I68" s="3">
        <v>16.600000000000001</v>
      </c>
      <c r="J68">
        <f t="shared" si="1"/>
        <v>0.81937299035369771</v>
      </c>
    </row>
    <row r="69" spans="1:10">
      <c r="H69" s="3"/>
    </row>
    <row r="70" spans="1:10">
      <c r="H70" s="3"/>
    </row>
    <row r="71" spans="1:10">
      <c r="H71" s="3"/>
    </row>
    <row r="72" spans="1:10">
      <c r="H72" s="3"/>
    </row>
    <row r="73" spans="1:10">
      <c r="H73" s="3"/>
    </row>
    <row r="74" spans="1:10">
      <c r="H74" s="3"/>
    </row>
    <row r="75" spans="1:10">
      <c r="H75" s="3"/>
    </row>
    <row r="76" spans="1:10">
      <c r="H76" s="3"/>
    </row>
    <row r="77" spans="1:10">
      <c r="H77" s="3"/>
    </row>
    <row r="78" spans="1:10">
      <c r="H78" s="3"/>
    </row>
    <row r="79" spans="1:10">
      <c r="H79" s="3"/>
    </row>
    <row r="80" spans="1:10">
      <c r="H80" s="3"/>
    </row>
    <row r="81" spans="8:8">
      <c r="H81" s="3"/>
    </row>
    <row r="82" spans="8:8">
      <c r="H82" s="3"/>
    </row>
    <row r="83" spans="8:8">
      <c r="H83" s="3"/>
    </row>
    <row r="84" spans="8:8">
      <c r="H84" s="3"/>
    </row>
    <row r="85" spans="8:8">
      <c r="H85" s="3"/>
    </row>
    <row r="86" spans="8:8">
      <c r="H86" s="3"/>
    </row>
    <row r="87" spans="8:8">
      <c r="H87" s="3"/>
    </row>
    <row r="88" spans="8:8">
      <c r="H88" s="3"/>
    </row>
    <row r="89" spans="8:8">
      <c r="H89" s="3"/>
    </row>
    <row r="90" spans="8:8">
      <c r="H90" s="3"/>
    </row>
    <row r="91" spans="8:8">
      <c r="H91" s="3"/>
    </row>
    <row r="92" spans="8:8">
      <c r="H92" s="3"/>
    </row>
    <row r="93" spans="8:8">
      <c r="H93" s="3"/>
    </row>
    <row r="94" spans="8:8">
      <c r="H94" s="3"/>
    </row>
    <row r="95" spans="8:8">
      <c r="H95" s="3"/>
    </row>
    <row r="96" spans="8:8">
      <c r="H96" s="3"/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  <row r="125" spans="8:8">
      <c r="H125" s="3"/>
    </row>
    <row r="126" spans="8:8">
      <c r="H126" s="3"/>
    </row>
    <row r="127" spans="8:8">
      <c r="H127" s="3"/>
    </row>
    <row r="128" spans="8:8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  <row r="133" spans="8:8">
      <c r="H133" s="3"/>
    </row>
    <row r="134" spans="8:8">
      <c r="H134" s="3"/>
    </row>
    <row r="135" spans="8:8">
      <c r="H13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7F4D-15A3-3341-A7CD-A2C498CD84A2}">
  <dimension ref="A1:Y68"/>
  <sheetViews>
    <sheetView topLeftCell="L1" workbookViewId="0" xr3:uid="{84AD6AA8-1257-5AAB-8103-37FB52DE27B1}">
      <selection activeCell="Y1" sqref="Y1:Y1048576"/>
    </sheetView>
  </sheetViews>
  <sheetFormatPr defaultColWidth="11" defaultRowHeight="15.95"/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91</v>
      </c>
      <c r="H1" s="4" t="s">
        <v>7</v>
      </c>
      <c r="I1" s="4" t="s">
        <v>8</v>
      </c>
      <c r="J1" s="5" t="s">
        <v>9</v>
      </c>
      <c r="K1" s="9" t="s">
        <v>92</v>
      </c>
      <c r="L1" s="9" t="s">
        <v>93</v>
      </c>
      <c r="M1" s="9" t="s">
        <v>94</v>
      </c>
      <c r="N1" s="9" t="s">
        <v>95</v>
      </c>
      <c r="O1" s="9" t="s">
        <v>96</v>
      </c>
      <c r="P1" s="9" t="s">
        <v>97</v>
      </c>
      <c r="Q1" s="9" t="s">
        <v>98</v>
      </c>
      <c r="R1" s="11" t="s">
        <v>99</v>
      </c>
      <c r="S1" s="11" t="s">
        <v>100</v>
      </c>
      <c r="T1" s="11" t="s">
        <v>101</v>
      </c>
      <c r="U1" s="11" t="s">
        <v>102</v>
      </c>
      <c r="V1" s="11" t="s">
        <v>103</v>
      </c>
      <c r="W1" s="11" t="s">
        <v>104</v>
      </c>
      <c r="X1" s="11" t="s">
        <v>105</v>
      </c>
      <c r="Y1" s="12" t="s">
        <v>106</v>
      </c>
    </row>
    <row r="2" spans="1:25">
      <c r="A2" t="s">
        <v>10</v>
      </c>
      <c r="B2" s="1">
        <v>20411</v>
      </c>
      <c r="C2">
        <v>257478</v>
      </c>
      <c r="D2" s="3">
        <v>44702</v>
      </c>
      <c r="E2" s="2">
        <v>1256</v>
      </c>
      <c r="F2" s="3">
        <v>53.7</v>
      </c>
      <c r="G2" s="3">
        <v>15.6</v>
      </c>
      <c r="H2" s="3">
        <v>31</v>
      </c>
      <c r="I2" s="3">
        <v>12.9</v>
      </c>
      <c r="J2">
        <f>B2/C2</f>
        <v>7.9272792238560194E-2</v>
      </c>
      <c r="K2">
        <f>C2/SUM(C$2:C$68)</f>
        <v>1.2726846380808312E-2</v>
      </c>
      <c r="L2">
        <f>D2/SUM(D$2:D$68)</f>
        <v>1.4759175372099474E-2</v>
      </c>
      <c r="M2">
        <f t="shared" ref="M2:Q17" si="0">E2/SUM(E$2:E$68)</f>
        <v>1.2548706164451993E-2</v>
      </c>
      <c r="N2">
        <f t="shared" si="0"/>
        <v>1.1246073298429318E-2</v>
      </c>
      <c r="O2">
        <f t="shared" si="0"/>
        <v>1.0452961672473868E-2</v>
      </c>
      <c r="P2">
        <f t="shared" si="0"/>
        <v>1.0738534016904531E-2</v>
      </c>
      <c r="Q2">
        <f t="shared" si="0"/>
        <v>1.4692482915717543E-2</v>
      </c>
      <c r="R2">
        <f>K2*$J2</f>
        <v>1.008892648997889E-3</v>
      </c>
      <c r="S2">
        <f>L2*$J2</f>
        <v>1.170001042884916E-3</v>
      </c>
      <c r="T2">
        <f t="shared" ref="T2:X17" si="1">M2*$J2</f>
        <v>9.9477097663734247E-4</v>
      </c>
      <c r="U2">
        <f t="shared" si="1"/>
        <v>8.9150763208600673E-4</v>
      </c>
      <c r="V2">
        <f t="shared" si="1"/>
        <v>8.2863545893965362E-4</v>
      </c>
      <c r="W2">
        <f t="shared" si="1"/>
        <v>8.5127357606878408E-4</v>
      </c>
      <c r="X2">
        <f t="shared" si="1"/>
        <v>1.1647141456462718E-3</v>
      </c>
      <c r="Y2">
        <f>-R2-S2-T2+U2+V2-W2+X2</f>
        <v>-1.1400810079169989E-3</v>
      </c>
    </row>
    <row r="3" spans="1:25">
      <c r="A3" t="s">
        <v>11</v>
      </c>
      <c r="B3" s="1">
        <v>13118</v>
      </c>
      <c r="C3">
        <v>26967</v>
      </c>
      <c r="D3" s="3">
        <v>53327</v>
      </c>
      <c r="E3" s="3">
        <v>103</v>
      </c>
      <c r="F3" s="3">
        <v>79.3</v>
      </c>
      <c r="G3" s="3">
        <v>14</v>
      </c>
      <c r="H3" s="3">
        <v>36.5</v>
      </c>
      <c r="I3" s="3">
        <v>12.2</v>
      </c>
      <c r="J3">
        <f t="shared" ref="J3:J66" si="2">B3/C3</f>
        <v>0.48644639744873364</v>
      </c>
      <c r="K3">
        <f t="shared" ref="K3:K66" si="3">C3/SUM(C$2:C$68)</f>
        <v>1.3329483153949376E-3</v>
      </c>
      <c r="L3">
        <f t="shared" ref="L3:P66" si="4">D3/SUM(D$2:D$68)</f>
        <v>1.7606875420964355E-2</v>
      </c>
      <c r="M3">
        <f t="shared" si="0"/>
        <v>1.0290738335498053E-3</v>
      </c>
      <c r="N3">
        <f t="shared" si="0"/>
        <v>1.6607329842931933E-2</v>
      </c>
      <c r="O3">
        <f t="shared" si="0"/>
        <v>9.3808630393996256E-3</v>
      </c>
      <c r="P3">
        <f t="shared" si="0"/>
        <v>1.2643757794097269E-2</v>
      </c>
      <c r="Q3">
        <f t="shared" si="0"/>
        <v>1.3895216400911164E-2</v>
      </c>
      <c r="R3">
        <f t="shared" ref="R3:R66" si="5">K3*$J3</f>
        <v>6.484079060092258E-4</v>
      </c>
      <c r="S3">
        <f t="shared" ref="S3:W66" si="6">L3*$J3</f>
        <v>8.5648011188567651E-3</v>
      </c>
      <c r="T3">
        <f t="shared" si="1"/>
        <v>5.0058925903906056E-4</v>
      </c>
      <c r="U3">
        <f t="shared" si="1"/>
        <v>8.0785757733370829E-3</v>
      </c>
      <c r="V3">
        <f t="shared" si="1"/>
        <v>4.5632870304759257E-3</v>
      </c>
      <c r="W3">
        <f t="shared" si="1"/>
        <v>6.1505104291529637E-3</v>
      </c>
      <c r="X3">
        <f t="shared" si="1"/>
        <v>6.7592779599937938E-3</v>
      </c>
      <c r="Y3">
        <f t="shared" ref="Y3:Y66" si="7">-R3-S3-T3+U3+V3-W3+X3</f>
        <v>3.5368320507487873E-3</v>
      </c>
    </row>
    <row r="4" spans="1:25">
      <c r="A4" t="s">
        <v>12</v>
      </c>
      <c r="B4" s="1">
        <v>16041</v>
      </c>
      <c r="C4">
        <v>176637</v>
      </c>
      <c r="D4" s="3">
        <v>48577</v>
      </c>
      <c r="E4" s="2">
        <v>1127</v>
      </c>
      <c r="F4" s="3">
        <v>61.7</v>
      </c>
      <c r="G4" s="3">
        <v>32.299999999999997</v>
      </c>
      <c r="H4" s="3">
        <v>39.700000000000003</v>
      </c>
      <c r="I4" s="3">
        <v>11</v>
      </c>
      <c r="J4">
        <f t="shared" si="2"/>
        <v>9.0813362998692235E-2</v>
      </c>
      <c r="K4">
        <f t="shared" si="3"/>
        <v>8.7309671667747842E-3</v>
      </c>
      <c r="L4">
        <f t="shared" si="4"/>
        <v>1.6038576843328625E-2</v>
      </c>
      <c r="M4">
        <f t="shared" si="0"/>
        <v>1.1259866120491558E-2</v>
      </c>
      <c r="N4">
        <f t="shared" si="0"/>
        <v>1.2921465968586385E-2</v>
      </c>
      <c r="O4">
        <f t="shared" si="0"/>
        <v>2.1642991155186277E-2</v>
      </c>
      <c r="P4">
        <f t="shared" si="0"/>
        <v>1.3752251628100318E-2</v>
      </c>
      <c r="Q4">
        <f t="shared" si="0"/>
        <v>1.2528473804100231E-2</v>
      </c>
      <c r="R4">
        <f t="shared" si="5"/>
        <v>7.9288849064598191E-4</v>
      </c>
      <c r="S4">
        <f t="shared" si="6"/>
        <v>1.4565171008556219E-3</v>
      </c>
      <c r="T4">
        <f t="shared" si="1"/>
        <v>1.0225463093168764E-3</v>
      </c>
      <c r="U4">
        <f t="shared" si="1"/>
        <v>1.1734417794804837E-3</v>
      </c>
      <c r="V4">
        <f t="shared" si="1"/>
        <v>1.9654728121534168E-3</v>
      </c>
      <c r="W4">
        <f t="shared" si="1"/>
        <v>1.2488882191520306E-3</v>
      </c>
      <c r="X4">
        <f t="shared" si="1"/>
        <v>1.1377528393913608E-3</v>
      </c>
      <c r="Y4">
        <f t="shared" si="7"/>
        <v>-2.4417268894524956E-4</v>
      </c>
    </row>
    <row r="5" spans="1:25">
      <c r="A5" t="s">
        <v>14</v>
      </c>
      <c r="B5" s="1">
        <v>14463</v>
      </c>
      <c r="C5">
        <v>27498</v>
      </c>
      <c r="D5" s="3">
        <v>43373</v>
      </c>
      <c r="E5" s="3">
        <v>113</v>
      </c>
      <c r="F5" s="3">
        <v>72.8</v>
      </c>
      <c r="G5" s="3">
        <v>20.2</v>
      </c>
      <c r="H5" s="3">
        <v>41</v>
      </c>
      <c r="I5" s="3">
        <v>15.6</v>
      </c>
      <c r="J5">
        <f t="shared" si="2"/>
        <v>0.52596552476543745</v>
      </c>
      <c r="K5">
        <f t="shared" si="3"/>
        <v>1.3591950449338079E-3</v>
      </c>
      <c r="L5">
        <f t="shared" si="4"/>
        <v>1.4320381938483076E-2</v>
      </c>
      <c r="M5">
        <f t="shared" si="0"/>
        <v>1.1289839144769708E-3</v>
      </c>
      <c r="N5">
        <f t="shared" si="0"/>
        <v>1.5246073298429317E-2</v>
      </c>
      <c r="O5">
        <f t="shared" si="0"/>
        <v>1.3535245242562317E-2</v>
      </c>
      <c r="P5">
        <f t="shared" si="0"/>
        <v>1.4202577248164056E-2</v>
      </c>
      <c r="Q5">
        <f t="shared" si="0"/>
        <v>1.7767653758542147E-2</v>
      </c>
      <c r="R5">
        <f t="shared" si="5"/>
        <v>7.1488973506719257E-4</v>
      </c>
      <c r="S5">
        <f t="shared" si="6"/>
        <v>7.5320272011157431E-3</v>
      </c>
      <c r="T5">
        <f t="shared" si="1"/>
        <v>5.9380661702961772E-4</v>
      </c>
      <c r="U5">
        <f t="shared" si="1"/>
        <v>8.0189089430206997E-3</v>
      </c>
      <c r="V5">
        <f t="shared" si="1"/>
        <v>7.1190723668331799E-3</v>
      </c>
      <c r="W5">
        <f t="shared" si="1"/>
        <v>7.4700659953522708E-3</v>
      </c>
      <c r="X5">
        <f t="shared" si="1"/>
        <v>9.3451733329622168E-3</v>
      </c>
      <c r="Y5">
        <f t="shared" si="7"/>
        <v>8.1723650942512743E-3</v>
      </c>
    </row>
    <row r="6" spans="1:25">
      <c r="A6" t="s">
        <v>16</v>
      </c>
      <c r="B6" s="1">
        <v>24905</v>
      </c>
      <c r="C6">
        <v>570496</v>
      </c>
      <c r="D6" s="3">
        <v>49914</v>
      </c>
      <c r="E6" s="2">
        <v>3249</v>
      </c>
      <c r="F6" s="3">
        <v>71.7</v>
      </c>
      <c r="G6" s="3">
        <v>17.600000000000001</v>
      </c>
      <c r="H6" s="3">
        <v>47</v>
      </c>
      <c r="I6" s="3">
        <v>10.1</v>
      </c>
      <c r="J6">
        <f t="shared" si="2"/>
        <v>4.3654994951761276E-2</v>
      </c>
      <c r="K6">
        <f>C6/SUM(C$2:C$68)</f>
        <v>2.8198972156322555E-2</v>
      </c>
      <c r="L6">
        <f t="shared" si="4"/>
        <v>1.6480011621917881E-2</v>
      </c>
      <c r="M6">
        <f t="shared" si="0"/>
        <v>3.2460785293236087E-2</v>
      </c>
      <c r="N6">
        <f t="shared" si="0"/>
        <v>1.501570680628272E-2</v>
      </c>
      <c r="O6">
        <f t="shared" si="0"/>
        <v>1.1793084963816673E-2</v>
      </c>
      <c r="P6">
        <f t="shared" si="0"/>
        <v>1.628100318691977E-2</v>
      </c>
      <c r="Q6">
        <f t="shared" si="0"/>
        <v>1.1503416856492031E-2</v>
      </c>
      <c r="R6">
        <f t="shared" si="5"/>
        <v>1.231025987129118E-3</v>
      </c>
      <c r="S6">
        <f t="shared" si="6"/>
        <v>7.194348241597923E-4</v>
      </c>
      <c r="T6">
        <f t="shared" si="1"/>
        <v>1.417075418106428E-3</v>
      </c>
      <c r="U6">
        <f t="shared" si="1"/>
        <v>6.5551060482539961E-4</v>
      </c>
      <c r="V6">
        <f t="shared" si="1"/>
        <v>5.1482706456110867E-4</v>
      </c>
      <c r="W6">
        <f t="shared" si="1"/>
        <v>7.1074711193459177E-4</v>
      </c>
      <c r="X6">
        <f t="shared" si="1"/>
        <v>5.021816047981652E-4</v>
      </c>
      <c r="Y6">
        <f t="shared" si="7"/>
        <v>-2.4057640671452567E-3</v>
      </c>
    </row>
    <row r="7" spans="1:25">
      <c r="A7" t="s">
        <v>18</v>
      </c>
      <c r="B7" s="1">
        <v>27576</v>
      </c>
      <c r="C7">
        <v>1860979</v>
      </c>
      <c r="D7" s="3">
        <v>52954</v>
      </c>
      <c r="E7" s="2">
        <v>8813</v>
      </c>
      <c r="F7" s="3">
        <v>62.8</v>
      </c>
      <c r="G7" s="3">
        <v>17.600000000000001</v>
      </c>
      <c r="H7" s="3">
        <v>40</v>
      </c>
      <c r="I7" s="3">
        <v>11.1</v>
      </c>
      <c r="J7">
        <f t="shared" si="2"/>
        <v>1.4818007081219079E-2</v>
      </c>
      <c r="K7">
        <f t="shared" si="3"/>
        <v>9.1986087552762844E-2</v>
      </c>
      <c r="L7">
        <f t="shared" si="4"/>
        <v>1.7483722711604748E-2</v>
      </c>
      <c r="M7">
        <f t="shared" si="0"/>
        <v>8.8050754321110994E-2</v>
      </c>
      <c r="N7">
        <f t="shared" si="0"/>
        <v>1.3151832460732982E-2</v>
      </c>
      <c r="O7">
        <f t="shared" si="0"/>
        <v>1.1793084963816673E-2</v>
      </c>
      <c r="P7">
        <f t="shared" si="0"/>
        <v>1.3856172925038103E-2</v>
      </c>
      <c r="Q7">
        <f t="shared" si="0"/>
        <v>1.2642369020501141E-2</v>
      </c>
      <c r="R7">
        <f t="shared" si="5"/>
        <v>1.3630504967304781E-3</v>
      </c>
      <c r="S7">
        <f t="shared" si="6"/>
        <v>2.5907392694662999E-4</v>
      </c>
      <c r="T7">
        <f t="shared" si="1"/>
        <v>1.3047367010369042E-3</v>
      </c>
      <c r="U7">
        <f t="shared" si="1"/>
        <v>1.9488394653414829E-4</v>
      </c>
      <c r="V7">
        <f t="shared" si="1"/>
        <v>1.747500165032537E-4</v>
      </c>
      <c r="W7">
        <f t="shared" si="1"/>
        <v>2.053208685218107E-4</v>
      </c>
      <c r="X7">
        <f t="shared" si="1"/>
        <v>1.8733471366917063E-4</v>
      </c>
      <c r="Y7">
        <f t="shared" si="7"/>
        <v>-2.5752133165292505E-3</v>
      </c>
    </row>
    <row r="8" spans="1:25">
      <c r="A8" t="s">
        <v>20</v>
      </c>
      <c r="B8" s="1">
        <v>14709</v>
      </c>
      <c r="C8">
        <v>14594</v>
      </c>
      <c r="D8" s="3">
        <v>37089</v>
      </c>
      <c r="E8" s="3">
        <v>20</v>
      </c>
      <c r="F8" s="3">
        <v>82.7</v>
      </c>
      <c r="G8" s="3">
        <v>23.1</v>
      </c>
      <c r="H8" s="3">
        <v>40.6</v>
      </c>
      <c r="I8" s="3">
        <v>8.1999999999999993</v>
      </c>
      <c r="J8">
        <f t="shared" si="2"/>
        <v>1.0078799506646567</v>
      </c>
      <c r="K8">
        <f t="shared" si="3"/>
        <v>7.2136491693083101E-4</v>
      </c>
      <c r="L8">
        <f t="shared" si="4"/>
        <v>1.2245605462301403E-2</v>
      </c>
      <c r="M8">
        <f t="shared" si="0"/>
        <v>1.9982016185433109E-4</v>
      </c>
      <c r="N8">
        <f t="shared" si="0"/>
        <v>1.7319371727748688E-2</v>
      </c>
      <c r="O8">
        <f t="shared" si="0"/>
        <v>1.5478424015009384E-2</v>
      </c>
      <c r="P8">
        <f t="shared" si="0"/>
        <v>1.4064015518913675E-2</v>
      </c>
      <c r="Q8">
        <f t="shared" si="0"/>
        <v>9.3394077448747167E-3</v>
      </c>
      <c r="R8">
        <f t="shared" si="5"/>
        <v>7.2704923688746018E-4</v>
      </c>
      <c r="S8">
        <f t="shared" si="6"/>
        <v>1.2342100229203189E-2</v>
      </c>
      <c r="T8">
        <f t="shared" si="1"/>
        <v>2.0139473487154695E-4</v>
      </c>
      <c r="U8">
        <f t="shared" si="1"/>
        <v>1.7455847522506198E-2</v>
      </c>
      <c r="V8">
        <f t="shared" si="1"/>
        <v>1.5600393232614296E-2</v>
      </c>
      <c r="W8">
        <f t="shared" si="1"/>
        <v>1.4174839267349682E-2</v>
      </c>
      <c r="X8">
        <f t="shared" si="1"/>
        <v>9.413001817141442E-3</v>
      </c>
      <c r="Y8">
        <f t="shared" si="7"/>
        <v>1.5023859103950061E-2</v>
      </c>
    </row>
    <row r="9" spans="1:25">
      <c r="A9" t="s">
        <v>22</v>
      </c>
      <c r="B9" s="1">
        <v>15938</v>
      </c>
      <c r="C9">
        <v>171219</v>
      </c>
      <c r="D9" s="3">
        <v>44865</v>
      </c>
      <c r="E9" s="3">
        <v>432</v>
      </c>
      <c r="F9" s="3">
        <v>78.099999999999994</v>
      </c>
      <c r="G9" s="3">
        <v>27.8</v>
      </c>
      <c r="H9" s="3">
        <v>57.7</v>
      </c>
      <c r="I9" s="3">
        <v>8.3000000000000007</v>
      </c>
      <c r="J9">
        <f t="shared" si="2"/>
        <v>9.3085463645973865E-2</v>
      </c>
      <c r="K9">
        <f t="shared" si="3"/>
        <v>8.4631615535137698E-3</v>
      </c>
      <c r="L9">
        <f t="shared" si="4"/>
        <v>1.4812992775921499E-2</v>
      </c>
      <c r="M9">
        <f t="shared" si="0"/>
        <v>4.3161154960535521E-3</v>
      </c>
      <c r="N9">
        <f t="shared" si="0"/>
        <v>1.6356020942408372E-2</v>
      </c>
      <c r="O9">
        <f t="shared" si="0"/>
        <v>1.8627713749664973E-2</v>
      </c>
      <c r="P9">
        <f t="shared" si="0"/>
        <v>1.9987529444367467E-2</v>
      </c>
      <c r="Q9">
        <f t="shared" si="0"/>
        <v>9.4533029612756305E-3</v>
      </c>
      <c r="R9">
        <f t="shared" si="5"/>
        <v>7.8779731711960967E-4</v>
      </c>
      <c r="S9">
        <f t="shared" si="6"/>
        <v>1.3788743005311143E-3</v>
      </c>
      <c r="T9">
        <f t="shared" si="1"/>
        <v>4.0176761209971741E-4</v>
      </c>
      <c r="U9">
        <f t="shared" si="1"/>
        <v>1.5225077928273417E-3</v>
      </c>
      <c r="V9">
        <f t="shared" si="1"/>
        <v>1.7339693710520464E-3</v>
      </c>
      <c r="W9">
        <f t="shared" si="1"/>
        <v>1.8605484454665001E-3</v>
      </c>
      <c r="X9">
        <f t="shared" si="1"/>
        <v>8.7996508913619975E-4</v>
      </c>
      <c r="Y9">
        <f t="shared" si="7"/>
        <v>-2.9254542220135359E-4</v>
      </c>
    </row>
    <row r="10" spans="1:25">
      <c r="A10" t="s">
        <v>24</v>
      </c>
      <c r="B10" s="1">
        <v>16477</v>
      </c>
      <c r="C10">
        <v>143458</v>
      </c>
      <c r="D10" s="3">
        <v>39054</v>
      </c>
      <c r="E10" s="3">
        <v>426</v>
      </c>
      <c r="F10" s="3">
        <v>81.8</v>
      </c>
      <c r="G10" s="3">
        <v>21.1</v>
      </c>
      <c r="H10" s="3">
        <v>55.7</v>
      </c>
      <c r="I10" s="3">
        <v>11.6</v>
      </c>
      <c r="J10">
        <f t="shared" si="2"/>
        <v>0.11485591601723152</v>
      </c>
      <c r="K10">
        <f t="shared" si="3"/>
        <v>7.0909667159834971E-3</v>
      </c>
      <c r="L10">
        <f t="shared" si="4"/>
        <v>1.2894385821260186E-2</v>
      </c>
      <c r="M10">
        <f t="shared" si="0"/>
        <v>4.2561694474972525E-3</v>
      </c>
      <c r="N10">
        <f t="shared" si="0"/>
        <v>1.7130890052356018E-2</v>
      </c>
      <c r="O10">
        <f t="shared" si="0"/>
        <v>1.4138300723666579E-2</v>
      </c>
      <c r="P10">
        <f t="shared" si="0"/>
        <v>1.9294720798115561E-2</v>
      </c>
      <c r="Q10">
        <f t="shared" si="0"/>
        <v>1.3211845102505698E-2</v>
      </c>
      <c r="R10">
        <f t="shared" si="5"/>
        <v>8.144394776119846E-4</v>
      </c>
      <c r="S10">
        <f t="shared" si="6"/>
        <v>1.4809964949804408E-3</v>
      </c>
      <c r="T10">
        <f t="shared" si="1"/>
        <v>4.8884624061685113E-4</v>
      </c>
      <c r="U10">
        <f t="shared" si="1"/>
        <v>1.9675840691538299E-3</v>
      </c>
      <c r="V10">
        <f t="shared" si="1"/>
        <v>1.6238674805438124E-3</v>
      </c>
      <c r="W10">
        <f t="shared" si="1"/>
        <v>2.2161128315642915E-3</v>
      </c>
      <c r="X10">
        <f t="shared" si="1"/>
        <v>1.517458571526066E-3</v>
      </c>
      <c r="Y10">
        <f t="shared" si="7"/>
        <v>1.0851507645014027E-4</v>
      </c>
    </row>
    <row r="11" spans="1:25">
      <c r="A11" t="s">
        <v>26</v>
      </c>
      <c r="B11" s="1">
        <v>19783</v>
      </c>
      <c r="C11">
        <v>206387</v>
      </c>
      <c r="D11" s="3">
        <v>59179</v>
      </c>
      <c r="E11" s="3">
        <v>701</v>
      </c>
      <c r="F11" s="3">
        <v>74.8</v>
      </c>
      <c r="G11" s="3">
        <v>9</v>
      </c>
      <c r="H11" s="3">
        <v>39.4</v>
      </c>
      <c r="I11" s="3">
        <v>7.9</v>
      </c>
      <c r="J11">
        <f t="shared" si="2"/>
        <v>9.5853905526995409E-2</v>
      </c>
      <c r="K11">
        <f t="shared" si="3"/>
        <v>1.0201476025120147E-2</v>
      </c>
      <c r="L11">
        <f t="shared" si="4"/>
        <v>1.9539019268611579E-2</v>
      </c>
      <c r="M11">
        <f t="shared" si="0"/>
        <v>7.0036966729943055E-3</v>
      </c>
      <c r="N11">
        <f t="shared" si="0"/>
        <v>1.5664921465968581E-2</v>
      </c>
      <c r="O11">
        <f t="shared" si="0"/>
        <v>6.0305548110426163E-3</v>
      </c>
      <c r="P11">
        <f t="shared" si="0"/>
        <v>1.3648330331162532E-2</v>
      </c>
      <c r="Q11">
        <f t="shared" si="0"/>
        <v>8.9977220956719839E-3</v>
      </c>
      <c r="R11">
        <f t="shared" si="5"/>
        <v>9.7785131914777512E-4</v>
      </c>
      <c r="S11">
        <f t="shared" si="6"/>
        <v>1.8728913070636371E-3</v>
      </c>
      <c r="T11">
        <f t="shared" si="1"/>
        <v>6.713316792329282E-4</v>
      </c>
      <c r="U11">
        <f t="shared" si="1"/>
        <v>1.5015439022867548E-3</v>
      </c>
      <c r="V11">
        <f t="shared" si="1"/>
        <v>5.7805223113304664E-4</v>
      </c>
      <c r="W11">
        <f t="shared" si="1"/>
        <v>1.3082457661644793E-3</v>
      </c>
      <c r="X11">
        <f t="shared" si="1"/>
        <v>8.6246680371670147E-4</v>
      </c>
      <c r="Y11">
        <f t="shared" si="7"/>
        <v>-1.8882571344723174E-3</v>
      </c>
    </row>
    <row r="12" spans="1:25">
      <c r="A12" t="s">
        <v>28</v>
      </c>
      <c r="B12" s="1">
        <v>32241</v>
      </c>
      <c r="C12">
        <v>351768</v>
      </c>
      <c r="D12" s="3">
        <v>59783</v>
      </c>
      <c r="E12" s="3">
        <v>807</v>
      </c>
      <c r="F12" s="3">
        <v>72</v>
      </c>
      <c r="G12" s="3">
        <v>34.6</v>
      </c>
      <c r="H12" s="3">
        <v>49.2</v>
      </c>
      <c r="I12" s="3">
        <v>8.3000000000000007</v>
      </c>
      <c r="J12">
        <f t="shared" si="2"/>
        <v>9.1654158422596707E-2</v>
      </c>
      <c r="K12">
        <f t="shared" si="3"/>
        <v>1.738749445655232E-2</v>
      </c>
      <c r="L12">
        <f t="shared" si="4"/>
        <v>1.9738440814062522E-2</v>
      </c>
      <c r="M12">
        <f t="shared" si="0"/>
        <v>8.0627435308222601E-3</v>
      </c>
      <c r="N12">
        <f t="shared" si="0"/>
        <v>1.5078534031413609E-2</v>
      </c>
      <c r="O12">
        <f t="shared" si="0"/>
        <v>2.3184132940230504E-2</v>
      </c>
      <c r="P12">
        <f t="shared" si="0"/>
        <v>1.7043092697796868E-2</v>
      </c>
      <c r="Q12">
        <f t="shared" si="0"/>
        <v>9.4533029612756305E-3</v>
      </c>
      <c r="R12">
        <f t="shared" si="5"/>
        <v>1.5936361714928684E-3</v>
      </c>
      <c r="S12">
        <f t="shared" si="6"/>
        <v>1.809110181387135E-3</v>
      </c>
      <c r="T12">
        <f t="shared" si="1"/>
        <v>7.3898397289475014E-4</v>
      </c>
      <c r="U12">
        <f t="shared" si="1"/>
        <v>1.3820103468956987E-3</v>
      </c>
      <c r="V12">
        <f t="shared" si="1"/>
        <v>2.1249221933944294E-3</v>
      </c>
      <c r="W12">
        <f t="shared" si="1"/>
        <v>1.5620703181348753E-3</v>
      </c>
      <c r="X12">
        <f t="shared" si="1"/>
        <v>8.6643452722955918E-4</v>
      </c>
      <c r="Y12">
        <f t="shared" si="7"/>
        <v>-1.3304335763899412E-3</v>
      </c>
    </row>
    <row r="13" spans="1:25">
      <c r="A13" t="s">
        <v>29</v>
      </c>
      <c r="B13" s="1">
        <v>14884</v>
      </c>
      <c r="C13">
        <v>68687</v>
      </c>
      <c r="D13" s="3">
        <v>42848</v>
      </c>
      <c r="E13" s="3">
        <v>562</v>
      </c>
      <c r="F13" s="3">
        <v>72.2</v>
      </c>
      <c r="G13" s="3">
        <v>15.6</v>
      </c>
      <c r="H13" s="3">
        <v>40.700000000000003</v>
      </c>
      <c r="I13" s="3">
        <v>14.1</v>
      </c>
      <c r="J13">
        <f t="shared" si="2"/>
        <v>0.21669311514551517</v>
      </c>
      <c r="K13">
        <f t="shared" si="3"/>
        <v>3.3951207379216111E-3</v>
      </c>
      <c r="L13">
        <f t="shared" si="4"/>
        <v>1.4147043674639126E-2</v>
      </c>
      <c r="M13">
        <f t="shared" si="0"/>
        <v>5.6149465481067041E-3</v>
      </c>
      <c r="N13">
        <f t="shared" si="0"/>
        <v>1.5120418848167536E-2</v>
      </c>
      <c r="O13">
        <f t="shared" si="0"/>
        <v>1.0452961672473868E-2</v>
      </c>
      <c r="P13">
        <f t="shared" si="0"/>
        <v>1.4098655951226271E-2</v>
      </c>
      <c r="Q13">
        <f t="shared" si="0"/>
        <v>1.6059225512528478E-2</v>
      </c>
      <c r="R13">
        <f t="shared" si="5"/>
        <v>7.356992889953741E-4</v>
      </c>
      <c r="S13">
        <f t="shared" si="6"/>
        <v>3.0655669639572084E-3</v>
      </c>
      <c r="T13">
        <f t="shared" si="1"/>
        <v>1.2167202588847989E-3</v>
      </c>
      <c r="U13">
        <f t="shared" si="1"/>
        <v>3.2764906625143858E-3</v>
      </c>
      <c r="V13">
        <f t="shared" si="1"/>
        <v>2.2650848273050367E-3</v>
      </c>
      <c r="W13">
        <f t="shared" si="1"/>
        <v>3.0550816774360771E-3</v>
      </c>
      <c r="X13">
        <f t="shared" si="1"/>
        <v>3.4799236031341284E-3</v>
      </c>
      <c r="Y13">
        <f t="shared" si="7"/>
        <v>9.484309036800918E-4</v>
      </c>
    </row>
    <row r="14" spans="1:25">
      <c r="A14" t="s">
        <v>30</v>
      </c>
      <c r="B14" s="1">
        <v>30793</v>
      </c>
      <c r="C14">
        <v>2712144</v>
      </c>
      <c r="D14" s="3">
        <v>44224</v>
      </c>
      <c r="E14" s="2">
        <v>11774</v>
      </c>
      <c r="F14" s="3">
        <v>52.6</v>
      </c>
      <c r="G14" s="3">
        <v>15</v>
      </c>
      <c r="H14" s="3">
        <v>39.299999999999997</v>
      </c>
      <c r="I14" s="3">
        <v>16.3</v>
      </c>
      <c r="J14">
        <f t="shared" si="2"/>
        <v>1.135374817856279E-2</v>
      </c>
      <c r="K14">
        <f t="shared" si="3"/>
        <v>0.13405821099523446</v>
      </c>
      <c r="L14">
        <f t="shared" si="4"/>
        <v>1.4601355009971078E-2</v>
      </c>
      <c r="M14">
        <f t="shared" si="0"/>
        <v>0.11763412928364472</v>
      </c>
      <c r="N14">
        <f t="shared" si="0"/>
        <v>1.1015706806282721E-2</v>
      </c>
      <c r="O14">
        <f t="shared" si="0"/>
        <v>1.0050924685071027E-2</v>
      </c>
      <c r="P14">
        <f t="shared" si="0"/>
        <v>1.3613689898849935E-2</v>
      </c>
      <c r="Q14">
        <f t="shared" si="0"/>
        <v>1.8564920273348526E-2</v>
      </c>
      <c r="R14">
        <f t="shared" si="5"/>
        <v>1.5220631689085295E-3</v>
      </c>
      <c r="S14">
        <f t="shared" si="6"/>
        <v>1.657801078490078E-4</v>
      </c>
      <c r="T14">
        <f t="shared" si="1"/>
        <v>1.3355882810910009E-3</v>
      </c>
      <c r="U14">
        <f t="shared" si="1"/>
        <v>1.2506956108741417E-4</v>
      </c>
      <c r="V14">
        <f t="shared" si="1"/>
        <v>1.1411566783599695E-4</v>
      </c>
      <c r="W14">
        <f t="shared" si="1"/>
        <v>1.5456640689258611E-4</v>
      </c>
      <c r="X14">
        <f t="shared" si="1"/>
        <v>2.1078142973869426E-4</v>
      </c>
      <c r="Y14">
        <f t="shared" si="7"/>
        <v>-2.7280313060790186E-3</v>
      </c>
    </row>
    <row r="15" spans="1:25">
      <c r="A15" t="s">
        <v>34</v>
      </c>
      <c r="B15" s="1">
        <v>21934</v>
      </c>
      <c r="C15">
        <v>35215</v>
      </c>
      <c r="D15" s="3">
        <v>35513</v>
      </c>
      <c r="E15" s="3">
        <v>268</v>
      </c>
      <c r="F15" s="3">
        <v>68.599999999999994</v>
      </c>
      <c r="G15" s="3">
        <v>22.4</v>
      </c>
      <c r="H15" s="3">
        <v>40.200000000000003</v>
      </c>
      <c r="I15" s="3">
        <v>20.6</v>
      </c>
      <c r="J15">
        <f t="shared" si="2"/>
        <v>0.62285957688485016</v>
      </c>
      <c r="K15">
        <f t="shared" si="3"/>
        <v>1.7406376284582166E-3</v>
      </c>
      <c r="L15">
        <f t="shared" si="4"/>
        <v>1.1725260502647949E-2</v>
      </c>
      <c r="M15">
        <f t="shared" si="0"/>
        <v>2.6775901688480368E-3</v>
      </c>
      <c r="N15">
        <f t="shared" si="0"/>
        <v>1.4366492146596854E-2</v>
      </c>
      <c r="O15">
        <f t="shared" si="0"/>
        <v>1.50093808630394E-2</v>
      </c>
      <c r="P15">
        <f t="shared" si="0"/>
        <v>1.3925453789663296E-2</v>
      </c>
      <c r="Q15">
        <f t="shared" si="0"/>
        <v>2.3462414578587706E-2</v>
      </c>
      <c r="R15">
        <f t="shared" si="5"/>
        <v>1.0841728167713337E-3</v>
      </c>
      <c r="S15">
        <f t="shared" si="6"/>
        <v>7.3031907955439469E-3</v>
      </c>
      <c r="T15">
        <f t="shared" si="1"/>
        <v>1.6677626796397227E-3</v>
      </c>
      <c r="U15">
        <f t="shared" si="1"/>
        <v>8.9483072197488397E-3</v>
      </c>
      <c r="V15">
        <f t="shared" si="1"/>
        <v>9.3487366136562871E-3</v>
      </c>
      <c r="W15">
        <f t="shared" si="1"/>
        <v>8.6736022553592137E-3</v>
      </c>
      <c r="X15">
        <f t="shared" si="1"/>
        <v>1.4613789617116079E-2</v>
      </c>
      <c r="Y15">
        <f t="shared" si="7"/>
        <v>1.4182104903206989E-2</v>
      </c>
    </row>
    <row r="16" spans="1:25">
      <c r="A16" t="s">
        <v>36</v>
      </c>
      <c r="B16" s="1">
        <v>18997</v>
      </c>
      <c r="C16">
        <v>16844</v>
      </c>
      <c r="D16" s="3">
        <v>34634</v>
      </c>
      <c r="E16" s="3">
        <v>128</v>
      </c>
      <c r="F16" s="3">
        <v>77.400000000000006</v>
      </c>
      <c r="G16" s="3">
        <v>32.1</v>
      </c>
      <c r="H16" s="3">
        <v>46.3</v>
      </c>
      <c r="I16" s="3">
        <v>15.9</v>
      </c>
      <c r="J16">
        <f t="shared" si="2"/>
        <v>1.1278199952505343</v>
      </c>
      <c r="K16">
        <f t="shared" si="3"/>
        <v>8.3257987260400973E-4</v>
      </c>
      <c r="L16">
        <f t="shared" si="4"/>
        <v>1.1435042723754936E-2</v>
      </c>
      <c r="M16">
        <f t="shared" si="0"/>
        <v>1.278849035867719E-3</v>
      </c>
      <c r="N16">
        <f t="shared" si="0"/>
        <v>1.620942408376963E-2</v>
      </c>
      <c r="O16">
        <f t="shared" si="0"/>
        <v>2.1508978826051999E-2</v>
      </c>
      <c r="P16">
        <f t="shared" si="0"/>
        <v>1.6038520160731606E-2</v>
      </c>
      <c r="Q16">
        <f t="shared" si="0"/>
        <v>1.8109339407744878E-2</v>
      </c>
      <c r="R16">
        <f t="shared" si="5"/>
        <v>9.3900022796594479E-4</v>
      </c>
      <c r="S16">
        <f t="shared" si="6"/>
        <v>1.2896669830394948E-2</v>
      </c>
      <c r="T16">
        <f t="shared" si="1"/>
        <v>1.4423115135584813E-3</v>
      </c>
      <c r="U16">
        <f t="shared" si="1"/>
        <v>1.8281312593170961E-2</v>
      </c>
      <c r="V16">
        <f t="shared" si="1"/>
        <v>2.4258256397441811E-2</v>
      </c>
      <c r="W16">
        <f t="shared" si="1"/>
        <v>1.808856373150192E-2</v>
      </c>
      <c r="X16">
        <f t="shared" si="1"/>
        <v>2.0424075084833144E-2</v>
      </c>
      <c r="Y16">
        <f t="shared" si="7"/>
        <v>2.959709877202462E-2</v>
      </c>
    </row>
    <row r="17" spans="1:25">
      <c r="A17" t="s">
        <v>37</v>
      </c>
      <c r="B17" s="1">
        <v>29587</v>
      </c>
      <c r="C17">
        <v>927903</v>
      </c>
      <c r="D17" s="3">
        <v>49196</v>
      </c>
      <c r="E17" s="2">
        <v>6166</v>
      </c>
      <c r="F17" s="3">
        <v>58.2</v>
      </c>
      <c r="G17" s="3">
        <v>13.7</v>
      </c>
      <c r="H17" s="3">
        <v>36</v>
      </c>
      <c r="I17" s="3">
        <v>12.7</v>
      </c>
      <c r="J17">
        <f t="shared" si="2"/>
        <v>3.1885876002125224E-2</v>
      </c>
      <c r="K17">
        <f t="shared" si="3"/>
        <v>4.5865196006226454E-2</v>
      </c>
      <c r="L17">
        <f t="shared" si="4"/>
        <v>1.6242950910603678E-2</v>
      </c>
      <c r="M17">
        <f t="shared" si="0"/>
        <v>6.1604555899690279E-2</v>
      </c>
      <c r="N17">
        <f t="shared" si="0"/>
        <v>1.2188481675392668E-2</v>
      </c>
      <c r="O17">
        <f t="shared" si="0"/>
        <v>9.1798445456982049E-3</v>
      </c>
      <c r="P17">
        <f t="shared" si="0"/>
        <v>1.2470555632534294E-2</v>
      </c>
      <c r="Q17">
        <f t="shared" si="0"/>
        <v>1.4464692482915721E-2</v>
      </c>
      <c r="R17">
        <f t="shared" si="5"/>
        <v>1.4624519526677058E-3</v>
      </c>
      <c r="S17">
        <f t="shared" si="6"/>
        <v>5.1792071864411584E-4</v>
      </c>
      <c r="T17">
        <f t="shared" si="1"/>
        <v>1.9643152305835162E-3</v>
      </c>
      <c r="U17">
        <f t="shared" si="1"/>
        <v>3.886404153557461E-4</v>
      </c>
      <c r="V17">
        <f t="shared" si="1"/>
        <v>2.9270738490291853E-4</v>
      </c>
      <c r="W17">
        <f t="shared" si="1"/>
        <v>3.9763459057659279E-4</v>
      </c>
      <c r="X17">
        <f t="shared" si="1"/>
        <v>4.6121939091912348E-4</v>
      </c>
      <c r="Y17">
        <f t="shared" si="7"/>
        <v>-3.1997553012941419E-3</v>
      </c>
    </row>
    <row r="18" spans="1:25">
      <c r="A18" t="s">
        <v>39</v>
      </c>
      <c r="B18" s="1">
        <v>16231</v>
      </c>
      <c r="C18">
        <v>310642</v>
      </c>
      <c r="D18" s="3">
        <v>46117</v>
      </c>
      <c r="E18" s="2">
        <v>1978</v>
      </c>
      <c r="F18" s="3">
        <v>60.3</v>
      </c>
      <c r="G18" s="3">
        <v>16.399999999999999</v>
      </c>
      <c r="H18" s="3">
        <v>37.1</v>
      </c>
      <c r="I18" s="3">
        <v>9.6</v>
      </c>
      <c r="J18">
        <f t="shared" si="2"/>
        <v>5.2249856748282586E-2</v>
      </c>
      <c r="K18">
        <f t="shared" si="3"/>
        <v>1.5354682782323367E-2</v>
      </c>
      <c r="L18">
        <f t="shared" si="4"/>
        <v>1.5226363264174118E-2</v>
      </c>
      <c r="M18">
        <f t="shared" si="4"/>
        <v>1.9762214007393347E-2</v>
      </c>
      <c r="N18">
        <f t="shared" si="4"/>
        <v>1.2628272251308897E-2</v>
      </c>
      <c r="O18">
        <f t="shared" si="4"/>
        <v>1.098901098901099E-2</v>
      </c>
      <c r="P18">
        <f t="shared" si="4"/>
        <v>1.2851600387972841E-2</v>
      </c>
      <c r="Q18">
        <f t="shared" ref="Q18:Q68" si="8">I18/SUM(I$2:I$68)</f>
        <v>1.0933940774487474E-2</v>
      </c>
      <c r="R18">
        <f t="shared" si="5"/>
        <v>8.0227997579171699E-4</v>
      </c>
      <c r="S18">
        <f t="shared" si="6"/>
        <v>7.955752993504101E-4</v>
      </c>
      <c r="T18">
        <f t="shared" si="6"/>
        <v>1.032572850915206E-3</v>
      </c>
      <c r="U18">
        <f t="shared" si="6"/>
        <v>6.5982541610920184E-4</v>
      </c>
      <c r="V18">
        <f t="shared" si="6"/>
        <v>5.7417424998112737E-4</v>
      </c>
      <c r="W18">
        <f t="shared" si="6"/>
        <v>6.7149427925775388E-4</v>
      </c>
      <c r="X18">
        <f t="shared" ref="X18:X68" si="9">Q18*$J18</f>
        <v>5.7129683916117642E-4</v>
      </c>
      <c r="Y18">
        <f t="shared" si="7"/>
        <v>-1.4966259000635806E-3</v>
      </c>
    </row>
    <row r="19" spans="1:25">
      <c r="A19" t="s">
        <v>41</v>
      </c>
      <c r="B19" s="1">
        <v>25281</v>
      </c>
      <c r="C19">
        <v>103584</v>
      </c>
      <c r="D19" s="3">
        <v>48898</v>
      </c>
      <c r="E19" s="3">
        <v>334</v>
      </c>
      <c r="F19" s="3">
        <v>76.900000000000006</v>
      </c>
      <c r="G19" s="3">
        <v>23.2</v>
      </c>
      <c r="H19" s="3">
        <v>50.1</v>
      </c>
      <c r="I19" s="3">
        <v>8.5</v>
      </c>
      <c r="J19">
        <f t="shared" si="2"/>
        <v>0.24406278962001854</v>
      </c>
      <c r="K19">
        <f t="shared" si="3"/>
        <v>5.1200399859780187E-3</v>
      </c>
      <c r="L19">
        <f t="shared" si="4"/>
        <v>1.6144560810364639E-2</v>
      </c>
      <c r="M19">
        <f t="shared" si="4"/>
        <v>3.3369967029673294E-3</v>
      </c>
      <c r="N19">
        <f t="shared" si="4"/>
        <v>1.6104712041884815E-2</v>
      </c>
      <c r="O19">
        <f t="shared" si="4"/>
        <v>1.5545430179576523E-2</v>
      </c>
      <c r="P19">
        <f t="shared" si="4"/>
        <v>1.7354856588610225E-2</v>
      </c>
      <c r="Q19">
        <f t="shared" si="8"/>
        <v>9.6810933940774512E-3</v>
      </c>
      <c r="R19">
        <f t="shared" si="5"/>
        <v>1.2496112419438359E-3</v>
      </c>
      <c r="S19">
        <f t="shared" si="6"/>
        <v>3.9402865485676205E-3</v>
      </c>
      <c r="T19">
        <f t="shared" si="6"/>
        <v>8.1443672427901077E-4</v>
      </c>
      <c r="U19">
        <f t="shared" si="6"/>
        <v>3.9305609469695128E-3</v>
      </c>
      <c r="V19">
        <f t="shared" si="6"/>
        <v>3.7940610554706719E-3</v>
      </c>
      <c r="W19">
        <f t="shared" si="6"/>
        <v>4.2356747124715696E-3</v>
      </c>
      <c r="X19">
        <f t="shared" si="9"/>
        <v>2.3627946603304762E-3</v>
      </c>
      <c r="Y19">
        <f t="shared" si="7"/>
        <v>-1.5259256449137596E-4</v>
      </c>
    </row>
    <row r="20" spans="1:25">
      <c r="A20" t="s">
        <v>42</v>
      </c>
      <c r="B20" s="1">
        <v>16680</v>
      </c>
      <c r="C20">
        <v>11937</v>
      </c>
      <c r="D20" s="3">
        <v>40301</v>
      </c>
      <c r="E20" s="3">
        <v>37</v>
      </c>
      <c r="F20" s="3">
        <v>72.7</v>
      </c>
      <c r="G20" s="3">
        <v>50.5</v>
      </c>
      <c r="H20" s="3">
        <v>43.8</v>
      </c>
      <c r="I20" s="3">
        <v>16.5</v>
      </c>
      <c r="J20">
        <f t="shared" si="2"/>
        <v>1.397336014073888</v>
      </c>
      <c r="K20">
        <f t="shared" si="3"/>
        <v>5.9003241149810403E-4</v>
      </c>
      <c r="L20">
        <f t="shared" si="4"/>
        <v>1.3306105468904766E-2</v>
      </c>
      <c r="M20">
        <f t="shared" si="4"/>
        <v>3.6966729943051251E-4</v>
      </c>
      <c r="N20">
        <f t="shared" si="4"/>
        <v>1.5225130890052353E-2</v>
      </c>
      <c r="O20">
        <f t="shared" si="4"/>
        <v>3.383811310640579E-2</v>
      </c>
      <c r="P20">
        <f t="shared" si="4"/>
        <v>1.5172509352916723E-2</v>
      </c>
      <c r="Q20">
        <f t="shared" si="8"/>
        <v>1.8792710706150347E-2</v>
      </c>
      <c r="R20">
        <f t="shared" si="5"/>
        <v>8.2447353805716473E-4</v>
      </c>
      <c r="S20">
        <f t="shared" si="6"/>
        <v>1.8593100378766148E-2</v>
      </c>
      <c r="T20">
        <f t="shared" si="6"/>
        <v>5.1654943071969075E-4</v>
      </c>
      <c r="U20">
        <f t="shared" si="6"/>
        <v>2.1274623711658981E-2</v>
      </c>
      <c r="V20">
        <f t="shared" si="6"/>
        <v>4.7283214091886454E-2</v>
      </c>
      <c r="W20">
        <f t="shared" si="6"/>
        <v>2.1201093742703438E-2</v>
      </c>
      <c r="X20">
        <f t="shared" si="9"/>
        <v>2.6259731471775807E-2</v>
      </c>
      <c r="Y20">
        <f t="shared" si="7"/>
        <v>5.3682352185074798E-2</v>
      </c>
    </row>
    <row r="21" spans="1:25">
      <c r="A21" t="s">
        <v>43</v>
      </c>
      <c r="B21" s="1">
        <v>13634</v>
      </c>
      <c r="C21">
        <v>48527</v>
      </c>
      <c r="D21" s="3">
        <v>38533</v>
      </c>
      <c r="E21" s="3">
        <v>229</v>
      </c>
      <c r="F21" s="3">
        <v>71.099999999999994</v>
      </c>
      <c r="G21" s="3">
        <v>13</v>
      </c>
      <c r="H21" s="3">
        <v>40.299999999999997</v>
      </c>
      <c r="I21" s="3">
        <v>18.399999999999999</v>
      </c>
      <c r="J21">
        <f t="shared" si="2"/>
        <v>0.2809569930141983</v>
      </c>
      <c r="K21">
        <f t="shared" si="3"/>
        <v>2.3986347350899301E-3</v>
      </c>
      <c r="L21">
        <f t="shared" si="4"/>
        <v>1.2722368229902666E-2</v>
      </c>
      <c r="M21">
        <f t="shared" si="4"/>
        <v>2.2879408532320909E-3</v>
      </c>
      <c r="N21">
        <f t="shared" si="4"/>
        <v>1.4890052356020938E-2</v>
      </c>
      <c r="O21">
        <f t="shared" si="4"/>
        <v>8.7108013937282243E-3</v>
      </c>
      <c r="P21">
        <f t="shared" si="4"/>
        <v>1.3960094221975888E-2</v>
      </c>
      <c r="Q21">
        <f t="shared" si="8"/>
        <v>2.0956719817767658E-2</v>
      </c>
      <c r="R21">
        <f t="shared" si="5"/>
        <v>6.7391320251027488E-4</v>
      </c>
      <c r="S21">
        <f t="shared" si="6"/>
        <v>3.5744383218928215E-3</v>
      </c>
      <c r="T21">
        <f t="shared" si="6"/>
        <v>6.4281298231842743E-4</v>
      </c>
      <c r="U21">
        <f t="shared" si="6"/>
        <v>4.183464335771621E-3</v>
      </c>
      <c r="V21">
        <f t="shared" si="6"/>
        <v>2.4473605663257697E-3</v>
      </c>
      <c r="W21">
        <f t="shared" si="6"/>
        <v>3.9221860948012296E-3</v>
      </c>
      <c r="X21">
        <f t="shared" si="9"/>
        <v>5.8879369834410585E-3</v>
      </c>
      <c r="Y21">
        <f t="shared" si="7"/>
        <v>3.7054112840156955E-3</v>
      </c>
    </row>
    <row r="22" spans="1:25">
      <c r="A22" t="s">
        <v>44</v>
      </c>
      <c r="B22" s="1">
        <v>15275</v>
      </c>
      <c r="C22">
        <v>16862</v>
      </c>
      <c r="D22" s="3">
        <v>40881</v>
      </c>
      <c r="E22" s="3">
        <v>2</v>
      </c>
      <c r="F22" s="3">
        <v>82.4</v>
      </c>
      <c r="G22" s="3">
        <v>13.6</v>
      </c>
      <c r="H22" s="3">
        <v>42.3</v>
      </c>
      <c r="I22" s="3">
        <v>18.399999999999999</v>
      </c>
      <c r="J22">
        <f t="shared" si="2"/>
        <v>0.90588305064642394</v>
      </c>
      <c r="K22">
        <f t="shared" si="3"/>
        <v>8.3346959224939513E-4</v>
      </c>
      <c r="L22">
        <f t="shared" si="4"/>
        <v>1.349760297943713E-2</v>
      </c>
      <c r="M22">
        <f t="shared" si="4"/>
        <v>1.998201618543311E-5</v>
      </c>
      <c r="N22">
        <f t="shared" si="4"/>
        <v>1.72565445026178E-2</v>
      </c>
      <c r="O22">
        <f t="shared" si="4"/>
        <v>9.112838381131064E-3</v>
      </c>
      <c r="P22">
        <f t="shared" si="4"/>
        <v>1.4652902868227794E-2</v>
      </c>
      <c r="Q22">
        <f t="shared" si="8"/>
        <v>2.0956719817767658E-2</v>
      </c>
      <c r="R22">
        <f t="shared" si="5"/>
        <v>7.5502597684791309E-4</v>
      </c>
      <c r="S22">
        <f t="shared" si="6"/>
        <v>1.2227249763426767E-2</v>
      </c>
      <c r="T22">
        <f t="shared" si="6"/>
        <v>1.8101369780126365E-5</v>
      </c>
      <c r="U22">
        <f t="shared" si="6"/>
        <v>1.5632411177647191E-2</v>
      </c>
      <c r="V22">
        <f t="shared" si="6"/>
        <v>8.2551658327468282E-3</v>
      </c>
      <c r="W22">
        <f t="shared" si="6"/>
        <v>1.3273816351095929E-2</v>
      </c>
      <c r="X22">
        <f t="shared" si="9"/>
        <v>1.8984337280061735E-2</v>
      </c>
      <c r="Y22">
        <f t="shared" si="7"/>
        <v>1.6597720829305017E-2</v>
      </c>
    </row>
    <row r="23" spans="1:25">
      <c r="A23" t="s">
        <v>45</v>
      </c>
      <c r="B23" s="1">
        <v>17355</v>
      </c>
      <c r="C23">
        <v>13101</v>
      </c>
      <c r="D23" s="3">
        <v>34143</v>
      </c>
      <c r="E23" s="3">
        <v>33</v>
      </c>
      <c r="F23" s="3">
        <v>74.7</v>
      </c>
      <c r="G23" s="3">
        <v>41.2</v>
      </c>
      <c r="H23" s="3">
        <v>45.1</v>
      </c>
      <c r="I23" s="3">
        <v>18.399999999999999</v>
      </c>
      <c r="J23">
        <f t="shared" si="2"/>
        <v>1.3247080375543852</v>
      </c>
      <c r="K23">
        <f t="shared" si="3"/>
        <v>6.4756761523302841E-4</v>
      </c>
      <c r="L23">
        <f t="shared" si="4"/>
        <v>1.1272930176045642E-2</v>
      </c>
      <c r="M23">
        <f t="shared" si="4"/>
        <v>3.297032670596463E-4</v>
      </c>
      <c r="N23">
        <f t="shared" si="4"/>
        <v>1.5643979057591621E-2</v>
      </c>
      <c r="O23">
        <f t="shared" si="4"/>
        <v>2.7606539801661757E-2</v>
      </c>
      <c r="P23">
        <f t="shared" si="4"/>
        <v>1.5622834972980462E-2</v>
      </c>
      <c r="Q23">
        <f t="shared" si="8"/>
        <v>2.0956719817767658E-2</v>
      </c>
      <c r="R23">
        <f t="shared" si="5"/>
        <v>8.5783802475911824E-4</v>
      </c>
      <c r="S23">
        <f t="shared" si="6"/>
        <v>1.4933341210997032E-2</v>
      </c>
      <c r="T23">
        <f t="shared" si="6"/>
        <v>4.3676056788185343E-4</v>
      </c>
      <c r="U23">
        <f t="shared" si="6"/>
        <v>2.0723704796924095E-2</v>
      </c>
      <c r="V23">
        <f t="shared" si="6"/>
        <v>3.6570605164326371E-2</v>
      </c>
      <c r="W23">
        <f t="shared" si="6"/>
        <v>2.0695695058092965E-2</v>
      </c>
      <c r="X23">
        <f t="shared" si="9"/>
        <v>2.7761535183372085E-2</v>
      </c>
      <c r="Y23">
        <f t="shared" si="7"/>
        <v>4.813221028289158E-2</v>
      </c>
    </row>
    <row r="24" spans="1:25">
      <c r="A24" t="s">
        <v>46</v>
      </c>
      <c r="B24" s="1">
        <v>18388</v>
      </c>
      <c r="C24">
        <v>16718</v>
      </c>
      <c r="D24" s="3">
        <v>40822</v>
      </c>
      <c r="E24" s="3">
        <v>81</v>
      </c>
      <c r="F24" s="3">
        <v>74.599999999999994</v>
      </c>
      <c r="G24" s="3">
        <v>41.9</v>
      </c>
      <c r="H24" s="3">
        <v>44.5</v>
      </c>
      <c r="I24" s="3">
        <v>12.3</v>
      </c>
      <c r="J24">
        <f t="shared" si="2"/>
        <v>1.0998923316186147</v>
      </c>
      <c r="K24">
        <f t="shared" si="3"/>
        <v>8.2635183508631175E-4</v>
      </c>
      <c r="L24">
        <f t="shared" si="4"/>
        <v>1.3478123060262286E-2</v>
      </c>
      <c r="M24">
        <f t="shared" si="4"/>
        <v>8.0927165551004097E-4</v>
      </c>
      <c r="N24">
        <f t="shared" si="4"/>
        <v>1.5623036649214656E-2</v>
      </c>
      <c r="O24">
        <f t="shared" si="4"/>
        <v>2.8075582953631734E-2</v>
      </c>
      <c r="P24">
        <f t="shared" si="4"/>
        <v>1.541499237910489E-2</v>
      </c>
      <c r="Q24">
        <f t="shared" si="8"/>
        <v>1.4009111617312078E-2</v>
      </c>
      <c r="R24">
        <f t="shared" si="5"/>
        <v>9.088980466304044E-4</v>
      </c>
      <c r="S24">
        <f t="shared" si="6"/>
        <v>1.4824484198594504E-2</v>
      </c>
      <c r="T24">
        <f t="shared" si="6"/>
        <v>8.9011168809179531E-4</v>
      </c>
      <c r="U24">
        <f t="shared" si="6"/>
        <v>1.7183658207067777E-2</v>
      </c>
      <c r="V24">
        <f t="shared" si="6"/>
        <v>3.0880118396421841E-2</v>
      </c>
      <c r="W24">
        <f t="shared" si="6"/>
        <v>1.6954831909736855E-2</v>
      </c>
      <c r="X24">
        <f t="shared" si="9"/>
        <v>1.5408514440670804E-2</v>
      </c>
      <c r="Y24">
        <f t="shared" si="7"/>
        <v>2.9893965201106865E-2</v>
      </c>
    </row>
    <row r="25" spans="1:25">
      <c r="A25" t="s">
        <v>47</v>
      </c>
      <c r="B25" s="1">
        <v>14634</v>
      </c>
      <c r="C25">
        <v>14666</v>
      </c>
      <c r="D25" s="3">
        <v>38980</v>
      </c>
      <c r="E25" s="3">
        <v>101</v>
      </c>
      <c r="F25" s="3">
        <v>72.599999999999994</v>
      </c>
      <c r="G25" s="3">
        <v>17.3</v>
      </c>
      <c r="H25" s="3">
        <v>40.9</v>
      </c>
      <c r="I25" s="3">
        <v>21.7</v>
      </c>
      <c r="J25">
        <f t="shared" si="2"/>
        <v>0.99781808264011995</v>
      </c>
      <c r="K25">
        <f t="shared" si="3"/>
        <v>7.249237955123727E-4</v>
      </c>
      <c r="L25">
        <f t="shared" si="4"/>
        <v>1.2869953380261229E-2</v>
      </c>
      <c r="M25">
        <f t="shared" si="4"/>
        <v>1.0090918173643721E-3</v>
      </c>
      <c r="N25">
        <f t="shared" si="4"/>
        <v>1.5204188481675389E-2</v>
      </c>
      <c r="O25">
        <f t="shared" si="4"/>
        <v>1.1592066470115252E-2</v>
      </c>
      <c r="P25">
        <f t="shared" si="4"/>
        <v>1.416793681585146E-2</v>
      </c>
      <c r="Q25">
        <f t="shared" si="8"/>
        <v>2.4715261958997727E-2</v>
      </c>
      <c r="R25">
        <f t="shared" si="5"/>
        <v>7.2334207169835415E-4</v>
      </c>
      <c r="S25">
        <f t="shared" si="6"/>
        <v>1.284187220555999E-2</v>
      </c>
      <c r="T25">
        <f t="shared" si="6"/>
        <v>1.0068900624103519E-3</v>
      </c>
      <c r="U25">
        <f t="shared" si="6"/>
        <v>1.5171014198884333E-2</v>
      </c>
      <c r="V25">
        <f t="shared" si="6"/>
        <v>1.1566773539047224E-2</v>
      </c>
      <c r="W25">
        <f t="shared" si="6"/>
        <v>1.4137023548559269E-2</v>
      </c>
      <c r="X25">
        <f t="shared" si="9"/>
        <v>2.4661335299875409E-2</v>
      </c>
      <c r="Y25">
        <f t="shared" si="7"/>
        <v>2.2689995149578999E-2</v>
      </c>
    </row>
    <row r="26" spans="1:25">
      <c r="A26" t="s">
        <v>48</v>
      </c>
      <c r="B26" s="1">
        <v>17613</v>
      </c>
      <c r="C26">
        <v>27643</v>
      </c>
      <c r="D26" s="3">
        <v>36222</v>
      </c>
      <c r="E26" s="3">
        <v>158</v>
      </c>
      <c r="F26" s="3">
        <v>68.5</v>
      </c>
      <c r="G26" s="3">
        <v>21.5</v>
      </c>
      <c r="H26" s="3">
        <v>34.299999999999997</v>
      </c>
      <c r="I26" s="3">
        <v>19.8</v>
      </c>
      <c r="J26">
        <f t="shared" si="2"/>
        <v>0.63715949788373183</v>
      </c>
      <c r="K26">
        <f t="shared" si="3"/>
        <v>1.3663622309660793E-3</v>
      </c>
      <c r="L26">
        <f t="shared" si="4"/>
        <v>1.1959349700867683E-2</v>
      </c>
      <c r="M26">
        <f t="shared" si="4"/>
        <v>1.5785792786492158E-3</v>
      </c>
      <c r="N26">
        <f t="shared" si="4"/>
        <v>1.4345549738219892E-2</v>
      </c>
      <c r="O26">
        <f t="shared" si="4"/>
        <v>1.4406325381935139E-2</v>
      </c>
      <c r="P26">
        <f t="shared" si="4"/>
        <v>1.1881668283220173E-2</v>
      </c>
      <c r="Q26">
        <f t="shared" si="8"/>
        <v>2.2551252847380417E-2</v>
      </c>
      <c r="R26">
        <f t="shared" si="5"/>
        <v>8.7059067300964267E-4</v>
      </c>
      <c r="S26">
        <f t="shared" si="6"/>
        <v>7.620013250420811E-3</v>
      </c>
      <c r="T26">
        <f t="shared" si="6"/>
        <v>1.005806780553798E-3</v>
      </c>
      <c r="U26">
        <f t="shared" si="6"/>
        <v>9.1404032680702865E-3</v>
      </c>
      <c r="V26">
        <f t="shared" si="6"/>
        <v>9.1791270467034541E-3</v>
      </c>
      <c r="W26">
        <f t="shared" si="6"/>
        <v>7.5705177973576275E-3</v>
      </c>
      <c r="X26">
        <f t="shared" si="9"/>
        <v>1.4368744940885985E-2</v>
      </c>
      <c r="Y26">
        <f t="shared" si="7"/>
        <v>1.5621346754317846E-2</v>
      </c>
    </row>
    <row r="27" spans="1:25">
      <c r="A27" t="s">
        <v>49</v>
      </c>
      <c r="B27" s="1">
        <v>19130</v>
      </c>
      <c r="C27">
        <v>38436</v>
      </c>
      <c r="D27" s="3">
        <v>37552</v>
      </c>
      <c r="E27" s="3">
        <v>320</v>
      </c>
      <c r="F27" s="3">
        <v>67.7</v>
      </c>
      <c r="G27" s="3">
        <v>17.899999999999999</v>
      </c>
      <c r="H27" s="3">
        <v>33.799999999999997</v>
      </c>
      <c r="I27" s="3">
        <v>23.1</v>
      </c>
      <c r="J27">
        <f t="shared" si="2"/>
        <v>0.4977104797585597</v>
      </c>
      <c r="K27">
        <f t="shared" si="3"/>
        <v>1.8998480161130204E-3</v>
      </c>
      <c r="L27">
        <f t="shared" si="4"/>
        <v>1.2398473302605687E-2</v>
      </c>
      <c r="M27">
        <f t="shared" si="4"/>
        <v>3.1971225896692975E-3</v>
      </c>
      <c r="N27">
        <f t="shared" si="4"/>
        <v>1.4178010471204186E-2</v>
      </c>
      <c r="O27">
        <f t="shared" si="4"/>
        <v>1.1994103457518092E-2</v>
      </c>
      <c r="P27">
        <f t="shared" si="4"/>
        <v>1.1708466121657197E-2</v>
      </c>
      <c r="Q27">
        <f t="shared" si="8"/>
        <v>2.6309794988610486E-2</v>
      </c>
      <c r="R27">
        <f t="shared" si="5"/>
        <v>9.4557426756795924E-4</v>
      </c>
      <c r="S27">
        <f t="shared" si="6"/>
        <v>6.170850095713571E-3</v>
      </c>
      <c r="T27">
        <f t="shared" si="6"/>
        <v>1.5912414179512348E-3</v>
      </c>
      <c r="U27">
        <f t="shared" si="6"/>
        <v>7.0565443936449184E-3</v>
      </c>
      <c r="V27">
        <f t="shared" si="6"/>
        <v>5.9695909861151291E-3</v>
      </c>
      <c r="W27">
        <f t="shared" si="6"/>
        <v>5.8274262906468461E-3</v>
      </c>
      <c r="X27">
        <f t="shared" si="9"/>
        <v>1.3094660686130674E-2</v>
      </c>
      <c r="Y27">
        <f t="shared" si="7"/>
        <v>1.1585703994011109E-2</v>
      </c>
    </row>
    <row r="28" spans="1:25">
      <c r="A28" t="s">
        <v>50</v>
      </c>
      <c r="B28" s="1">
        <v>16929</v>
      </c>
      <c r="C28">
        <v>180213</v>
      </c>
      <c r="D28" s="3">
        <v>42274</v>
      </c>
      <c r="E28" s="3">
        <v>670</v>
      </c>
      <c r="F28" s="3">
        <v>78</v>
      </c>
      <c r="G28" s="3">
        <v>16.3</v>
      </c>
      <c r="H28" s="3">
        <v>48.9</v>
      </c>
      <c r="I28" s="3">
        <v>11.6</v>
      </c>
      <c r="J28">
        <f t="shared" si="2"/>
        <v>9.3938839040468777E-2</v>
      </c>
      <c r="K28">
        <f t="shared" si="3"/>
        <v>8.9077248029913562E-3</v>
      </c>
      <c r="L28">
        <f t="shared" si="4"/>
        <v>1.3957527172836407E-2</v>
      </c>
      <c r="M28">
        <f t="shared" si="4"/>
        <v>6.6939754221200919E-3</v>
      </c>
      <c r="N28">
        <f t="shared" si="4"/>
        <v>1.6335078534031409E-2</v>
      </c>
      <c r="O28">
        <f t="shared" si="4"/>
        <v>1.0922004824443851E-2</v>
      </c>
      <c r="P28">
        <f t="shared" si="4"/>
        <v>1.6939171400859081E-2</v>
      </c>
      <c r="Q28">
        <f t="shared" si="8"/>
        <v>1.3211845102505698E-2</v>
      </c>
      <c r="R28">
        <f t="shared" si="5"/>
        <v>8.3678132648499646E-4</v>
      </c>
      <c r="S28">
        <f t="shared" si="6"/>
        <v>1.3111538984920486E-3</v>
      </c>
      <c r="T28">
        <f t="shared" si="6"/>
        <v>6.2882427971939331E-4</v>
      </c>
      <c r="U28">
        <f t="shared" si="6"/>
        <v>1.5344983131217933E-3</v>
      </c>
      <c r="V28">
        <f t="shared" si="6"/>
        <v>1.0260004532026544E-3</v>
      </c>
      <c r="W28">
        <f t="shared" si="6"/>
        <v>1.5912460957042134E-3</v>
      </c>
      <c r="X28">
        <f t="shared" si="9"/>
        <v>1.2411053905118884E-3</v>
      </c>
      <c r="Y28">
        <f t="shared" si="7"/>
        <v>-5.6640144356431572E-4</v>
      </c>
    </row>
    <row r="29" spans="1:25">
      <c r="A29" t="s">
        <v>51</v>
      </c>
      <c r="B29" s="1">
        <v>24404</v>
      </c>
      <c r="C29">
        <v>101727</v>
      </c>
      <c r="D29" s="3">
        <v>35865</v>
      </c>
      <c r="E29" s="3">
        <v>674</v>
      </c>
      <c r="F29" s="3">
        <v>75.599999999999994</v>
      </c>
      <c r="G29" s="3">
        <v>26.3</v>
      </c>
      <c r="H29" s="3">
        <v>52.6</v>
      </c>
      <c r="I29" s="3">
        <v>13.5</v>
      </c>
      <c r="J29">
        <f t="shared" si="2"/>
        <v>0.23989697916973862</v>
      </c>
      <c r="K29">
        <f t="shared" si="3"/>
        <v>5.0282505758957553E-3</v>
      </c>
      <c r="L29">
        <f t="shared" si="4"/>
        <v>1.1841479681453796E-2</v>
      </c>
      <c r="M29">
        <f t="shared" si="4"/>
        <v>6.7339394544909583E-3</v>
      </c>
      <c r="N29">
        <f t="shared" si="4"/>
        <v>1.5832460732984287E-2</v>
      </c>
      <c r="O29">
        <f t="shared" si="4"/>
        <v>1.7622621281157869E-2</v>
      </c>
      <c r="P29">
        <f t="shared" si="4"/>
        <v>1.8220867396425106E-2</v>
      </c>
      <c r="Q29">
        <f t="shared" si="8"/>
        <v>1.5375854214123011E-2</v>
      </c>
      <c r="R29">
        <f t="shared" si="5"/>
        <v>1.2062621236658903E-3</v>
      </c>
      <c r="S29">
        <f t="shared" si="6"/>
        <v>2.8407352044806044E-3</v>
      </c>
      <c r="T29">
        <f t="shared" si="6"/>
        <v>1.6154517330442984E-3</v>
      </c>
      <c r="U29">
        <f t="shared" si="6"/>
        <v>3.7981595026664364E-3</v>
      </c>
      <c r="V29">
        <f t="shared" si="6"/>
        <v>4.2276136104021219E-3</v>
      </c>
      <c r="W29">
        <f t="shared" si="6"/>
        <v>4.3711310462547634E-3</v>
      </c>
      <c r="X29">
        <f t="shared" si="9"/>
        <v>3.6886209781224056E-3</v>
      </c>
      <c r="Y29">
        <f t="shared" si="7"/>
        <v>1.6808139837454078E-3</v>
      </c>
    </row>
    <row r="30" spans="1:25">
      <c r="A30" t="s">
        <v>52</v>
      </c>
      <c r="B30" s="1">
        <v>21906</v>
      </c>
      <c r="C30">
        <v>1359850</v>
      </c>
      <c r="D30" s="3">
        <v>51681</v>
      </c>
      <c r="E30" s="2">
        <v>4493</v>
      </c>
      <c r="F30" s="3">
        <v>57.9</v>
      </c>
      <c r="G30" s="3">
        <v>10.6</v>
      </c>
      <c r="H30" s="3">
        <v>36.6</v>
      </c>
      <c r="I30" s="3">
        <v>12.1</v>
      </c>
      <c r="J30">
        <f t="shared" si="2"/>
        <v>1.6109129683420965E-2</v>
      </c>
      <c r="K30">
        <f t="shared" si="3"/>
        <v>6.72158477654098E-2</v>
      </c>
      <c r="L30">
        <f t="shared" si="4"/>
        <v>1.7063418692798375E-2</v>
      </c>
      <c r="M30">
        <f t="shared" si="4"/>
        <v>4.4889599360575481E-2</v>
      </c>
      <c r="N30">
        <f t="shared" si="4"/>
        <v>1.2125654450261777E-2</v>
      </c>
      <c r="O30">
        <f t="shared" si="4"/>
        <v>7.1026534441168592E-3</v>
      </c>
      <c r="P30">
        <f t="shared" si="4"/>
        <v>1.2678398226409865E-2</v>
      </c>
      <c r="Q30">
        <f t="shared" si="8"/>
        <v>1.3781321184510253E-2</v>
      </c>
      <c r="R30">
        <f t="shared" si="5"/>
        <v>1.0827888084340678E-3</v>
      </c>
      <c r="S30">
        <f t="shared" si="6"/>
        <v>2.7487682456479846E-4</v>
      </c>
      <c r="T30">
        <f t="shared" si="6"/>
        <v>7.2313237753632124E-4</v>
      </c>
      <c r="U30">
        <f t="shared" si="6"/>
        <v>1.9533374003561751E-4</v>
      </c>
      <c r="V30">
        <f t="shared" si="6"/>
        <v>1.1441756542767504E-4</v>
      </c>
      <c r="W30">
        <f t="shared" si="6"/>
        <v>2.0423796120729089E-4</v>
      </c>
      <c r="X30">
        <f t="shared" si="9"/>
        <v>2.220050901701523E-4</v>
      </c>
      <c r="Y30">
        <f t="shared" si="7"/>
        <v>-1.7532795761090335E-3</v>
      </c>
    </row>
    <row r="31" spans="1:25">
      <c r="A31" t="s">
        <v>53</v>
      </c>
      <c r="B31" s="1">
        <v>22895</v>
      </c>
      <c r="C31">
        <v>20037</v>
      </c>
      <c r="D31" s="3">
        <v>37437</v>
      </c>
      <c r="E31" s="3">
        <v>86</v>
      </c>
      <c r="F31" s="3">
        <v>79.8</v>
      </c>
      <c r="G31" s="3">
        <v>20.6</v>
      </c>
      <c r="H31" s="3">
        <v>42.3</v>
      </c>
      <c r="I31" s="3">
        <v>19.399999999999999</v>
      </c>
      <c r="J31">
        <f t="shared" si="2"/>
        <v>1.1426361231721316</v>
      </c>
      <c r="K31">
        <f t="shared" si="3"/>
        <v>9.9040625192154731E-4</v>
      </c>
      <c r="L31">
        <f t="shared" si="4"/>
        <v>1.2360503968620823E-2</v>
      </c>
      <c r="M31">
        <f t="shared" si="4"/>
        <v>8.5922669597362372E-4</v>
      </c>
      <c r="N31">
        <f t="shared" si="4"/>
        <v>1.6712041884816752E-2</v>
      </c>
      <c r="O31">
        <f t="shared" si="4"/>
        <v>1.3803269900830879E-2</v>
      </c>
      <c r="P31">
        <f t="shared" si="4"/>
        <v>1.4652902868227794E-2</v>
      </c>
      <c r="Q31">
        <f t="shared" si="8"/>
        <v>2.2095671981776768E-2</v>
      </c>
      <c r="R31">
        <f t="shared" si="5"/>
        <v>1.1316739600610783E-3</v>
      </c>
      <c r="S31">
        <f t="shared" si="6"/>
        <v>1.4123558335158643E-2</v>
      </c>
      <c r="T31">
        <f t="shared" si="6"/>
        <v>9.8178346081330111E-4</v>
      </c>
      <c r="U31">
        <f t="shared" si="6"/>
        <v>1.9095782749557297E-2</v>
      </c>
      <c r="V31">
        <f t="shared" si="6"/>
        <v>1.577211480658397E-2</v>
      </c>
      <c r="W31">
        <f t="shared" si="6"/>
        <v>1.6742936126569612E-2</v>
      </c>
      <c r="X31">
        <f t="shared" si="9"/>
        <v>2.5247312972140497E-2</v>
      </c>
      <c r="Y31">
        <f t="shared" si="7"/>
        <v>2.7135258645679127E-2</v>
      </c>
    </row>
    <row r="32" spans="1:25">
      <c r="A32" t="s">
        <v>54</v>
      </c>
      <c r="B32" s="1">
        <v>15677</v>
      </c>
      <c r="C32">
        <v>147163</v>
      </c>
      <c r="D32" s="3">
        <v>47446</v>
      </c>
      <c r="E32" s="3">
        <v>574</v>
      </c>
      <c r="F32" s="3">
        <v>74.599999999999994</v>
      </c>
      <c r="G32" s="3">
        <v>25.4</v>
      </c>
      <c r="H32" s="3">
        <v>51.4</v>
      </c>
      <c r="I32" s="3">
        <v>8.5</v>
      </c>
      <c r="J32">
        <f t="shared" si="2"/>
        <v>0.10652813546883388</v>
      </c>
      <c r="K32">
        <f t="shared" si="3"/>
        <v>7.2741006763253312E-3</v>
      </c>
      <c r="L32">
        <f t="shared" si="4"/>
        <v>1.5665156697790516E-2</v>
      </c>
      <c r="M32">
        <f t="shared" si="4"/>
        <v>5.7348386452193024E-3</v>
      </c>
      <c r="N32">
        <f t="shared" si="4"/>
        <v>1.5623036649214656E-2</v>
      </c>
      <c r="O32">
        <f t="shared" si="4"/>
        <v>1.7019565800053607E-2</v>
      </c>
      <c r="P32">
        <f t="shared" si="4"/>
        <v>1.7805182208673963E-2</v>
      </c>
      <c r="Q32">
        <f t="shared" si="8"/>
        <v>9.6810933940774512E-3</v>
      </c>
      <c r="R32">
        <f t="shared" si="5"/>
        <v>7.7489638226152101E-4</v>
      </c>
      <c r="S32">
        <f t="shared" si="6"/>
        <v>1.6687799348427386E-3</v>
      </c>
      <c r="T32">
        <f t="shared" si="6"/>
        <v>6.109216680898256E-4</v>
      </c>
      <c r="U32">
        <f t="shared" si="6"/>
        <v>1.6642929646020954E-3</v>
      </c>
      <c r="V32">
        <f t="shared" si="6"/>
        <v>1.8130626111688428E-3</v>
      </c>
      <c r="W32">
        <f t="shared" si="6"/>
        <v>1.8967528623728908E-3</v>
      </c>
      <c r="X32">
        <f t="shared" si="9"/>
        <v>1.0313088285707156E-3</v>
      </c>
      <c r="Y32">
        <f t="shared" si="7"/>
        <v>-4.4268644322532219E-4</v>
      </c>
    </row>
    <row r="33" spans="1:25">
      <c r="A33" t="s">
        <v>55</v>
      </c>
      <c r="B33" s="1">
        <v>16816</v>
      </c>
      <c r="C33">
        <v>50311</v>
      </c>
      <c r="D33" s="3">
        <v>35470</v>
      </c>
      <c r="E33" s="3">
        <v>242</v>
      </c>
      <c r="F33" s="3">
        <v>70.900000000000006</v>
      </c>
      <c r="G33" s="3">
        <v>19.600000000000001</v>
      </c>
      <c r="H33" s="3">
        <v>41.3</v>
      </c>
      <c r="I33" s="3">
        <v>17.899999999999999</v>
      </c>
      <c r="J33">
        <f t="shared" si="2"/>
        <v>0.33424102085031104</v>
      </c>
      <c r="K33">
        <f t="shared" si="3"/>
        <v>2.4868158377214637E-3</v>
      </c>
      <c r="L33">
        <f t="shared" si="4"/>
        <v>1.1711063273418825E-2</v>
      </c>
      <c r="M33">
        <f t="shared" si="4"/>
        <v>2.4178239584374062E-3</v>
      </c>
      <c r="N33">
        <f t="shared" si="4"/>
        <v>1.4848167539267014E-2</v>
      </c>
      <c r="O33">
        <f t="shared" si="4"/>
        <v>1.3133208255159477E-2</v>
      </c>
      <c r="P33">
        <f t="shared" si="4"/>
        <v>1.4306498545101841E-2</v>
      </c>
      <c r="Q33">
        <f t="shared" si="8"/>
        <v>2.0387243735763103E-2</v>
      </c>
      <c r="R33">
        <f t="shared" si="5"/>
        <v>8.3119586426674342E-4</v>
      </c>
      <c r="S33">
        <f t="shared" si="6"/>
        <v>3.9143177437500933E-3</v>
      </c>
      <c r="T33">
        <f t="shared" si="6"/>
        <v>8.0813594810445863E-4</v>
      </c>
      <c r="U33">
        <f t="shared" si="6"/>
        <v>4.9628666760810573E-3</v>
      </c>
      <c r="V33">
        <f t="shared" si="6"/>
        <v>4.3896569342442363E-3</v>
      </c>
      <c r="W33">
        <f t="shared" si="6"/>
        <v>4.7818186785083287E-3</v>
      </c>
      <c r="X33">
        <f t="shared" si="9"/>
        <v>6.8142531585655679E-3</v>
      </c>
      <c r="Y33">
        <f t="shared" si="7"/>
        <v>5.831308534261238E-3</v>
      </c>
    </row>
    <row r="34" spans="1:25">
      <c r="A34" t="s">
        <v>56</v>
      </c>
      <c r="B34" s="1">
        <v>20119</v>
      </c>
      <c r="C34">
        <v>14501</v>
      </c>
      <c r="D34" s="3">
        <v>41696</v>
      </c>
      <c r="E34" s="3">
        <v>82</v>
      </c>
      <c r="F34" s="3">
        <v>78.5</v>
      </c>
      <c r="G34" s="3">
        <v>15.7</v>
      </c>
      <c r="H34" s="3">
        <v>45.5</v>
      </c>
      <c r="I34" s="3">
        <v>11.3</v>
      </c>
      <c r="J34">
        <f t="shared" si="2"/>
        <v>1.3874215571339907</v>
      </c>
      <c r="K34">
        <f t="shared" si="3"/>
        <v>7.1676803209633959E-4</v>
      </c>
      <c r="L34">
        <f t="shared" si="4"/>
        <v>1.3766689998547261E-2</v>
      </c>
      <c r="M34">
        <f t="shared" si="4"/>
        <v>8.1926266360275756E-4</v>
      </c>
      <c r="N34">
        <f t="shared" si="4"/>
        <v>1.6439790575916227E-2</v>
      </c>
      <c r="O34">
        <f t="shared" si="4"/>
        <v>1.0519967837041008E-2</v>
      </c>
      <c r="P34">
        <f t="shared" si="4"/>
        <v>1.5761396702230843E-2</v>
      </c>
      <c r="Q34">
        <f t="shared" si="8"/>
        <v>1.2870159453302965E-2</v>
      </c>
      <c r="R34">
        <f t="shared" si="5"/>
        <v>9.9445941919496981E-4</v>
      </c>
      <c r="S34">
        <f t="shared" si="6"/>
        <v>1.9100202474365377E-2</v>
      </c>
      <c r="T34">
        <f t="shared" si="6"/>
        <v>1.1366626804374788E-3</v>
      </c>
      <c r="U34">
        <f t="shared" si="6"/>
        <v>2.2808919839794398E-2</v>
      </c>
      <c r="V34">
        <f t="shared" si="6"/>
        <v>1.4595630157466935E-2</v>
      </c>
      <c r="W34">
        <f t="shared" si="6"/>
        <v>2.1867701555215665E-2</v>
      </c>
      <c r="X34">
        <f t="shared" si="9"/>
        <v>1.7856336669264353E-2</v>
      </c>
      <c r="Y34">
        <f t="shared" si="7"/>
        <v>1.2161860537312195E-2</v>
      </c>
    </row>
    <row r="35" spans="1:25">
      <c r="A35" t="s">
        <v>57</v>
      </c>
      <c r="B35" s="1">
        <v>16516</v>
      </c>
      <c r="C35">
        <v>8620</v>
      </c>
      <c r="D35" s="3">
        <v>36236</v>
      </c>
      <c r="E35" s="3">
        <v>27</v>
      </c>
      <c r="F35" s="3">
        <v>82.2</v>
      </c>
      <c r="G35" s="3">
        <v>26.9</v>
      </c>
      <c r="H35" s="3">
        <v>38.4</v>
      </c>
      <c r="I35" s="3">
        <v>21.9</v>
      </c>
      <c r="J35">
        <f t="shared" si="2"/>
        <v>1.9160092807424594</v>
      </c>
      <c r="K35">
        <f t="shared" si="3"/>
        <v>4.2607685240124459E-4</v>
      </c>
      <c r="L35">
        <f t="shared" si="4"/>
        <v>1.1963972054570187E-2</v>
      </c>
      <c r="M35">
        <f t="shared" si="4"/>
        <v>2.6975721850334701E-4</v>
      </c>
      <c r="N35">
        <f t="shared" si="4"/>
        <v>1.7214659685863873E-2</v>
      </c>
      <c r="O35">
        <f t="shared" si="4"/>
        <v>1.8024658268560707E-2</v>
      </c>
      <c r="P35">
        <f t="shared" si="4"/>
        <v>1.3301926008036579E-2</v>
      </c>
      <c r="Q35">
        <f t="shared" si="8"/>
        <v>2.4943052391799548E-2</v>
      </c>
      <c r="R35">
        <f t="shared" si="5"/>
        <v>8.1636720351031962E-4</v>
      </c>
      <c r="S35">
        <f t="shared" si="6"/>
        <v>2.2923081491099909E-2</v>
      </c>
      <c r="T35">
        <f t="shared" si="6"/>
        <v>5.1685733419968433E-4</v>
      </c>
      <c r="U35">
        <f t="shared" si="6"/>
        <v>3.298344772293825E-2</v>
      </c>
      <c r="V35">
        <f t="shared" si="6"/>
        <v>3.4535412524773622E-2</v>
      </c>
      <c r="W35">
        <f t="shared" si="6"/>
        <v>2.5486613683147578E-2</v>
      </c>
      <c r="X35">
        <f t="shared" si="9"/>
        <v>4.779111987273333E-2</v>
      </c>
      <c r="Y35">
        <f t="shared" si="7"/>
        <v>6.5567060408487712E-2</v>
      </c>
    </row>
    <row r="36" spans="1:25">
      <c r="A36" t="s">
        <v>58</v>
      </c>
      <c r="B36" s="1">
        <v>22558</v>
      </c>
      <c r="C36">
        <v>325887</v>
      </c>
      <c r="D36" s="3">
        <v>47141</v>
      </c>
      <c r="E36" s="2">
        <v>1606</v>
      </c>
      <c r="F36" s="3">
        <v>74</v>
      </c>
      <c r="G36" s="3">
        <v>17.2</v>
      </c>
      <c r="H36" s="3">
        <v>46.7</v>
      </c>
      <c r="I36" s="3">
        <v>10</v>
      </c>
      <c r="J36">
        <f t="shared" si="2"/>
        <v>6.9220312562329883E-2</v>
      </c>
      <c r="K36">
        <f t="shared" si="3"/>
        <v>1.6108225893095636E-2</v>
      </c>
      <c r="L36">
        <f t="shared" si="4"/>
        <v>1.5564455420700221E-2</v>
      </c>
      <c r="M36">
        <f t="shared" si="4"/>
        <v>1.6045558996902787E-2</v>
      </c>
      <c r="N36">
        <f t="shared" si="4"/>
        <v>1.5497382198952877E-2</v>
      </c>
      <c r="O36">
        <f t="shared" si="4"/>
        <v>1.1525060305548111E-2</v>
      </c>
      <c r="P36">
        <f t="shared" si="4"/>
        <v>1.6177081889981987E-2</v>
      </c>
      <c r="Q36">
        <f t="shared" si="8"/>
        <v>1.1389521640091119E-2</v>
      </c>
      <c r="R36">
        <f t="shared" si="5"/>
        <v>1.1150164311446954E-3</v>
      </c>
      <c r="S36">
        <f t="shared" si="6"/>
        <v>1.077376469083319E-3</v>
      </c>
      <c r="T36">
        <f t="shared" si="6"/>
        <v>1.1106786090029153E-3</v>
      </c>
      <c r="U36">
        <f t="shared" si="6"/>
        <v>1.0727336397094054E-3</v>
      </c>
      <c r="V36">
        <f t="shared" si="6"/>
        <v>7.9776827664974144E-4</v>
      </c>
      <c r="W36">
        <f t="shared" si="6"/>
        <v>1.1197826647709594E-3</v>
      </c>
      <c r="X36">
        <f t="shared" si="9"/>
        <v>7.8838624786252735E-4</v>
      </c>
      <c r="Y36">
        <f t="shared" si="7"/>
        <v>-1.7639660097802149E-3</v>
      </c>
    </row>
    <row r="37" spans="1:25">
      <c r="A37" t="s">
        <v>59</v>
      </c>
      <c r="B37" s="1">
        <v>27732</v>
      </c>
      <c r="C37">
        <v>684465</v>
      </c>
      <c r="D37" s="3">
        <v>50390</v>
      </c>
      <c r="E37" s="2">
        <v>2459</v>
      </c>
      <c r="F37" s="3">
        <v>69</v>
      </c>
      <c r="G37" s="3">
        <v>31.6</v>
      </c>
      <c r="H37" s="3">
        <v>47.3</v>
      </c>
      <c r="I37" s="3">
        <v>10.7</v>
      </c>
      <c r="J37">
        <f t="shared" si="2"/>
        <v>4.0516315662597793E-2</v>
      </c>
      <c r="K37">
        <f t="shared" si="3"/>
        <v>3.3832330948818781E-2</v>
      </c>
      <c r="L37">
        <f t="shared" si="4"/>
        <v>1.663717164780306E-2</v>
      </c>
      <c r="M37">
        <f t="shared" si="4"/>
        <v>2.4567888899990009E-2</v>
      </c>
      <c r="N37">
        <f t="shared" si="4"/>
        <v>1.4450261780104709E-2</v>
      </c>
      <c r="O37">
        <f t="shared" si="4"/>
        <v>2.11739480032163E-2</v>
      </c>
      <c r="P37">
        <f t="shared" si="4"/>
        <v>1.6384924483857557E-2</v>
      </c>
      <c r="Q37">
        <f t="shared" si="8"/>
        <v>1.2186788154897496E-2</v>
      </c>
      <c r="R37">
        <f t="shared" si="5"/>
        <v>1.3707614003238184E-3</v>
      </c>
      <c r="S37">
        <f t="shared" si="6"/>
        <v>6.740768982152111E-4</v>
      </c>
      <c r="T37">
        <f t="shared" si="6"/>
        <v>9.9540034183562775E-4</v>
      </c>
      <c r="U37">
        <f t="shared" si="6"/>
        <v>5.8547136768989465E-4</v>
      </c>
      <c r="V37">
        <f t="shared" si="6"/>
        <v>8.5789036112174388E-4</v>
      </c>
      <c r="W37">
        <f t="shared" si="6"/>
        <v>6.6385677249579996E-4</v>
      </c>
      <c r="X37">
        <f t="shared" si="9"/>
        <v>4.9376375579703469E-4</v>
      </c>
      <c r="Y37">
        <f t="shared" si="7"/>
        <v>-1.7669699282617845E-3</v>
      </c>
    </row>
    <row r="38" spans="1:25">
      <c r="A38" t="s">
        <v>60</v>
      </c>
      <c r="B38" s="1">
        <v>19755</v>
      </c>
      <c r="C38">
        <v>288495</v>
      </c>
      <c r="D38" s="3">
        <v>48248</v>
      </c>
      <c r="E38" s="2">
        <v>2834</v>
      </c>
      <c r="F38" s="3">
        <v>52.2</v>
      </c>
      <c r="G38" s="3">
        <v>12.3</v>
      </c>
      <c r="H38" s="3">
        <v>30.3</v>
      </c>
      <c r="I38" s="3">
        <v>10</v>
      </c>
      <c r="J38">
        <f t="shared" si="2"/>
        <v>6.8476056777413821E-2</v>
      </c>
      <c r="K38">
        <f t="shared" si="3"/>
        <v>1.4259981616414971E-2</v>
      </c>
      <c r="L38">
        <f t="shared" si="4"/>
        <v>1.5929951531319746E-2</v>
      </c>
      <c r="M38">
        <f t="shared" si="4"/>
        <v>2.8314516934758716E-2</v>
      </c>
      <c r="N38">
        <f t="shared" si="4"/>
        <v>1.0931937172774868E-2</v>
      </c>
      <c r="O38">
        <f t="shared" si="4"/>
        <v>8.2417582417582437E-3</v>
      </c>
      <c r="P38">
        <f t="shared" si="4"/>
        <v>1.0496050990716363E-2</v>
      </c>
      <c r="Q38">
        <f t="shared" si="8"/>
        <v>1.1389521640091119E-2</v>
      </c>
      <c r="R38">
        <f t="shared" si="5"/>
        <v>9.7646731081050891E-4</v>
      </c>
      <c r="S38">
        <f t="shared" si="6"/>
        <v>1.0908202655201013E-3</v>
      </c>
      <c r="T38">
        <f t="shared" si="6"/>
        <v>1.938866469249583E-3</v>
      </c>
      <c r="U38">
        <f t="shared" si="6"/>
        <v>7.4857595053005258E-4</v>
      </c>
      <c r="V38">
        <f t="shared" si="6"/>
        <v>5.643631053083558E-4</v>
      </c>
      <c r="W38">
        <f t="shared" si="6"/>
        <v>7.1872818357892427E-4</v>
      </c>
      <c r="X38">
        <f t="shared" si="9"/>
        <v>7.7990953049446277E-4</v>
      </c>
      <c r="Y38">
        <f t="shared" si="7"/>
        <v>-2.632033642826246E-3</v>
      </c>
    </row>
    <row r="39" spans="1:25">
      <c r="A39" t="s">
        <v>61</v>
      </c>
      <c r="B39" s="1">
        <v>14653</v>
      </c>
      <c r="C39">
        <v>40599</v>
      </c>
      <c r="D39" s="3">
        <v>35480</v>
      </c>
      <c r="E39" s="3">
        <v>263</v>
      </c>
      <c r="F39" s="3">
        <v>75.099999999999994</v>
      </c>
      <c r="G39" s="3">
        <v>22.6</v>
      </c>
      <c r="H39" s="3">
        <v>46.6</v>
      </c>
      <c r="I39" s="3">
        <v>16.899999999999999</v>
      </c>
      <c r="J39">
        <f t="shared" si="2"/>
        <v>0.36092021970984506</v>
      </c>
      <c r="K39">
        <f t="shared" si="3"/>
        <v>2.0067626601668362E-3</v>
      </c>
      <c r="L39">
        <f t="shared" si="4"/>
        <v>1.17143649546349E-2</v>
      </c>
      <c r="M39">
        <f t="shared" si="4"/>
        <v>2.6276351283844538E-3</v>
      </c>
      <c r="N39">
        <f t="shared" si="4"/>
        <v>1.5727748691099473E-2</v>
      </c>
      <c r="O39">
        <f t="shared" si="4"/>
        <v>1.5143393192173683E-2</v>
      </c>
      <c r="P39">
        <f t="shared" si="4"/>
        <v>1.6142441457669392E-2</v>
      </c>
      <c r="Q39">
        <f t="shared" si="8"/>
        <v>1.9248291571753989E-2</v>
      </c>
      <c r="R39">
        <f t="shared" si="5"/>
        <v>7.2428122021292766E-4</v>
      </c>
      <c r="S39">
        <f t="shared" si="6"/>
        <v>4.2279511731881372E-3</v>
      </c>
      <c r="T39">
        <f t="shared" si="6"/>
        <v>9.4836664785382405E-4</v>
      </c>
      <c r="U39">
        <f t="shared" si="6"/>
        <v>5.6764625131328498E-3</v>
      </c>
      <c r="V39">
        <f t="shared" si="6"/>
        <v>5.4655567980718975E-3</v>
      </c>
      <c r="W39">
        <f t="shared" si="6"/>
        <v>5.8261335175553482E-3</v>
      </c>
      <c r="X39">
        <f t="shared" si="9"/>
        <v>6.9470976231166088E-3</v>
      </c>
      <c r="Y39">
        <f t="shared" si="7"/>
        <v>6.3623843755111183E-3</v>
      </c>
    </row>
    <row r="40" spans="1:25">
      <c r="A40" t="s">
        <v>62</v>
      </c>
      <c r="B40" s="1">
        <v>15210</v>
      </c>
      <c r="C40">
        <v>8754</v>
      </c>
      <c r="D40" s="3">
        <v>37917</v>
      </c>
      <c r="E40" s="3">
        <v>1</v>
      </c>
      <c r="F40" s="3">
        <v>75.7</v>
      </c>
      <c r="G40" s="3">
        <v>31.6</v>
      </c>
      <c r="H40" s="3">
        <v>36.9</v>
      </c>
      <c r="I40" s="3">
        <v>13.1</v>
      </c>
      <c r="J40">
        <f t="shared" si="2"/>
        <v>1.7374914324880055</v>
      </c>
      <c r="K40">
        <f t="shared" si="3"/>
        <v>4.3270032087244721E-4</v>
      </c>
      <c r="L40">
        <f t="shared" si="4"/>
        <v>1.2518984666992432E-2</v>
      </c>
      <c r="M40">
        <f t="shared" si="4"/>
        <v>9.991008092716555E-6</v>
      </c>
      <c r="N40">
        <f t="shared" si="4"/>
        <v>1.5853403141361255E-2</v>
      </c>
      <c r="O40">
        <f t="shared" si="4"/>
        <v>2.11739480032163E-2</v>
      </c>
      <c r="P40">
        <f t="shared" si="4"/>
        <v>1.278231952334765E-2</v>
      </c>
      <c r="Q40">
        <f t="shared" si="8"/>
        <v>1.4920273348519366E-2</v>
      </c>
      <c r="R40">
        <f t="shared" si="5"/>
        <v>7.5181310035068798E-4</v>
      </c>
      <c r="S40">
        <f t="shared" si="6"/>
        <v>2.1751628602348059E-2</v>
      </c>
      <c r="T40">
        <f t="shared" si="6"/>
        <v>1.7359290963013344E-5</v>
      </c>
      <c r="U40">
        <f t="shared" si="6"/>
        <v>2.7545152133893611E-2</v>
      </c>
      <c r="V40">
        <f t="shared" si="6"/>
        <v>3.6789553247534836E-2</v>
      </c>
      <c r="W40">
        <f t="shared" si="6"/>
        <v>2.2209170659140708E-2</v>
      </c>
      <c r="X40">
        <f t="shared" si="9"/>
        <v>2.5923847113431524E-2</v>
      </c>
      <c r="Y40">
        <f t="shared" si="7"/>
        <v>4.5528580842057506E-2</v>
      </c>
    </row>
    <row r="41" spans="1:25">
      <c r="A41" t="s">
        <v>63</v>
      </c>
      <c r="B41" s="1">
        <v>17863</v>
      </c>
      <c r="C41">
        <v>19252</v>
      </c>
      <c r="D41" s="3">
        <v>29806</v>
      </c>
      <c r="E41" s="3">
        <v>168</v>
      </c>
      <c r="F41" s="3">
        <v>78.5</v>
      </c>
      <c r="G41" s="3">
        <v>21</v>
      </c>
      <c r="H41" s="3">
        <v>41.6</v>
      </c>
      <c r="I41" s="3">
        <v>23.5</v>
      </c>
      <c r="J41">
        <f t="shared" si="2"/>
        <v>0.9278516517764388</v>
      </c>
      <c r="K41">
        <f t="shared" si="3"/>
        <v>9.5160458960890499E-4</v>
      </c>
      <c r="L41">
        <f t="shared" si="4"/>
        <v>9.8409910326338178E-3</v>
      </c>
      <c r="M41">
        <f t="shared" si="4"/>
        <v>1.6784893595763813E-3</v>
      </c>
      <c r="N41">
        <f t="shared" si="4"/>
        <v>1.6439790575916227E-2</v>
      </c>
      <c r="O41">
        <f t="shared" si="4"/>
        <v>1.4071294559099438E-2</v>
      </c>
      <c r="P41">
        <f t="shared" si="4"/>
        <v>1.4410419842039628E-2</v>
      </c>
      <c r="Q41">
        <f t="shared" si="8"/>
        <v>2.6765375854214131E-2</v>
      </c>
      <c r="R41">
        <f t="shared" si="5"/>
        <v>8.8294789030666262E-4</v>
      </c>
      <c r="S41">
        <f t="shared" si="6"/>
        <v>9.1309797847464094E-3</v>
      </c>
      <c r="T41">
        <f t="shared" si="6"/>
        <v>1.5573891247721223E-3</v>
      </c>
      <c r="U41">
        <f t="shared" si="6"/>
        <v>1.5253686840722603E-2</v>
      </c>
      <c r="V41">
        <f t="shared" si="6"/>
        <v>1.305607389929323E-2</v>
      </c>
      <c r="W41">
        <f t="shared" si="6"/>
        <v>1.3370731853228438E-2</v>
      </c>
      <c r="X41">
        <f t="shared" si="9"/>
        <v>2.4834298196749795E-2</v>
      </c>
      <c r="Y41">
        <f t="shared" si="7"/>
        <v>2.8202010283711998E-2</v>
      </c>
    </row>
    <row r="42" spans="1:25">
      <c r="A42" t="s">
        <v>64</v>
      </c>
      <c r="B42" s="1">
        <v>19324</v>
      </c>
      <c r="C42">
        <v>359486</v>
      </c>
      <c r="D42" s="3">
        <v>51483</v>
      </c>
      <c r="E42" s="2">
        <v>1479</v>
      </c>
      <c r="F42" s="3">
        <v>69.900000000000006</v>
      </c>
      <c r="G42" s="3">
        <v>24.2</v>
      </c>
      <c r="H42" s="3">
        <v>47.1</v>
      </c>
      <c r="I42" s="3">
        <v>9.4</v>
      </c>
      <c r="J42">
        <f t="shared" si="2"/>
        <v>5.3754527297307821E-2</v>
      </c>
      <c r="K42">
        <f t="shared" si="3"/>
        <v>1.7768986468945917E-2</v>
      </c>
      <c r="L42">
        <f t="shared" si="4"/>
        <v>1.6998045404720084E-2</v>
      </c>
      <c r="M42">
        <f t="shared" si="4"/>
        <v>1.4776700969127785E-2</v>
      </c>
      <c r="N42">
        <f t="shared" si="4"/>
        <v>1.463874345549738E-2</v>
      </c>
      <c r="O42">
        <f t="shared" si="4"/>
        <v>1.6215491825247924E-2</v>
      </c>
      <c r="P42">
        <f t="shared" si="4"/>
        <v>1.6315643619232368E-2</v>
      </c>
      <c r="Q42">
        <f t="shared" si="8"/>
        <v>1.0706150341685653E-2</v>
      </c>
      <c r="R42">
        <f t="shared" si="5"/>
        <v>9.5516346819044657E-4</v>
      </c>
      <c r="S42">
        <f t="shared" si="6"/>
        <v>9.1372189570890347E-4</v>
      </c>
      <c r="T42">
        <f t="shared" si="6"/>
        <v>7.9431457560913442E-4</v>
      </c>
      <c r="U42">
        <f t="shared" si="6"/>
        <v>7.868987346768201E-4</v>
      </c>
      <c r="V42">
        <f t="shared" si="6"/>
        <v>8.7165609795956131E-4</v>
      </c>
      <c r="W42">
        <f t="shared" si="6"/>
        <v>8.7703971030317254E-4</v>
      </c>
      <c r="X42">
        <f t="shared" si="9"/>
        <v>5.7550405079122291E-4</v>
      </c>
      <c r="Y42">
        <f t="shared" si="7"/>
        <v>-1.3061807663840531E-3</v>
      </c>
    </row>
    <row r="43" spans="1:25">
      <c r="A43" t="s">
        <v>65</v>
      </c>
      <c r="B43" s="1">
        <v>16765</v>
      </c>
      <c r="C43">
        <v>346956</v>
      </c>
      <c r="D43" s="3">
        <v>40295</v>
      </c>
      <c r="E43" s="2">
        <v>1926</v>
      </c>
      <c r="F43" s="3">
        <v>74.8</v>
      </c>
      <c r="G43" s="3">
        <v>19.2</v>
      </c>
      <c r="H43" s="3">
        <v>48.5</v>
      </c>
      <c r="I43" s="3">
        <v>12.9</v>
      </c>
      <c r="J43">
        <f t="shared" si="2"/>
        <v>4.8320248100623707E-2</v>
      </c>
      <c r="K43">
        <f t="shared" si="3"/>
        <v>1.7149642738019281E-2</v>
      </c>
      <c r="L43">
        <f t="shared" si="4"/>
        <v>1.3304124460175121E-2</v>
      </c>
      <c r="M43">
        <f t="shared" si="4"/>
        <v>1.9242681586572084E-2</v>
      </c>
      <c r="N43">
        <f t="shared" si="4"/>
        <v>1.5664921465968581E-2</v>
      </c>
      <c r="O43">
        <f t="shared" si="4"/>
        <v>1.2865183596890914E-2</v>
      </c>
      <c r="P43">
        <f t="shared" si="4"/>
        <v>1.68006096716087E-2</v>
      </c>
      <c r="Q43">
        <f t="shared" si="8"/>
        <v>1.4692482915717543E-2</v>
      </c>
      <c r="R43">
        <f t="shared" si="5"/>
        <v>8.2867499193815125E-4</v>
      </c>
      <c r="S43">
        <f t="shared" si="6"/>
        <v>6.4285859467723828E-4</v>
      </c>
      <c r="T43">
        <f t="shared" si="6"/>
        <v>9.298111483844665E-4</v>
      </c>
      <c r="U43">
        <f t="shared" si="6"/>
        <v>7.5693289171238783E-4</v>
      </c>
      <c r="V43">
        <f t="shared" si="6"/>
        <v>6.2164886326184345E-4</v>
      </c>
      <c r="W43">
        <f t="shared" si="6"/>
        <v>8.1180962757387062E-4</v>
      </c>
      <c r="X43">
        <f t="shared" si="9"/>
        <v>7.0994441970164692E-4</v>
      </c>
      <c r="Y43">
        <f t="shared" si="7"/>
        <v>-1.1246281878978487E-3</v>
      </c>
    </row>
    <row r="44" spans="1:25">
      <c r="A44" t="s">
        <v>66</v>
      </c>
      <c r="B44" s="1">
        <v>16869</v>
      </c>
      <c r="C44">
        <v>151081</v>
      </c>
      <c r="D44" s="3">
        <v>52622</v>
      </c>
      <c r="E44" s="3">
        <v>394</v>
      </c>
      <c r="F44" s="3">
        <v>75.599999999999994</v>
      </c>
      <c r="G44" s="3">
        <v>20.2</v>
      </c>
      <c r="H44" s="3">
        <v>51.1</v>
      </c>
      <c r="I44" s="3">
        <v>7.3</v>
      </c>
      <c r="J44">
        <f t="shared" si="2"/>
        <v>0.11165533720322211</v>
      </c>
      <c r="K44">
        <f t="shared" si="3"/>
        <v>7.4677629858042266E-3</v>
      </c>
      <c r="L44">
        <f t="shared" si="4"/>
        <v>1.7374106895231053E-2</v>
      </c>
      <c r="M44">
        <f t="shared" si="4"/>
        <v>3.9364571885303224E-3</v>
      </c>
      <c r="N44">
        <f t="shared" si="4"/>
        <v>1.5832460732984287E-2</v>
      </c>
      <c r="O44">
        <f t="shared" si="4"/>
        <v>1.3535245242562317E-2</v>
      </c>
      <c r="P44">
        <f t="shared" si="4"/>
        <v>1.770126091173618E-2</v>
      </c>
      <c r="Q44">
        <f t="shared" si="8"/>
        <v>8.3143507972665166E-3</v>
      </c>
      <c r="R44">
        <f t="shared" si="5"/>
        <v>8.3381559433371171E-4</v>
      </c>
      <c r="S44">
        <f t="shared" si="6"/>
        <v>1.9399117639918497E-3</v>
      </c>
      <c r="T44">
        <f t="shared" si="6"/>
        <v>4.3952645477140086E-4</v>
      </c>
      <c r="U44">
        <f t="shared" si="6"/>
        <v>1.7677787418981337E-3</v>
      </c>
      <c r="V44">
        <f t="shared" si="6"/>
        <v>1.5112823716866034E-3</v>
      </c>
      <c r="W44">
        <f t="shared" si="6"/>
        <v>1.9764402560221179E-3</v>
      </c>
      <c r="X44">
        <f t="shared" si="9"/>
        <v>9.2834164189467148E-4</v>
      </c>
      <c r="Y44">
        <f t="shared" si="7"/>
        <v>-9.8229131363967168E-4</v>
      </c>
    </row>
    <row r="45" spans="1:25">
      <c r="A45" t="s">
        <v>67</v>
      </c>
      <c r="B45" s="1">
        <v>23288</v>
      </c>
      <c r="C45">
        <v>76461</v>
      </c>
      <c r="D45" s="3">
        <v>60303</v>
      </c>
      <c r="E45" s="3">
        <v>321</v>
      </c>
      <c r="F45" s="3">
        <v>60.2</v>
      </c>
      <c r="G45" s="3">
        <v>44.2</v>
      </c>
      <c r="H45" s="3">
        <v>46.7</v>
      </c>
      <c r="I45" s="3">
        <v>7.5</v>
      </c>
      <c r="J45">
        <f t="shared" si="2"/>
        <v>0.3045735734557487</v>
      </c>
      <c r="K45">
        <f t="shared" si="3"/>
        <v>3.7793807669897405E-3</v>
      </c>
      <c r="L45">
        <f t="shared" si="4"/>
        <v>1.9910128237298434E-2</v>
      </c>
      <c r="M45">
        <f t="shared" si="4"/>
        <v>3.2071135977620141E-3</v>
      </c>
      <c r="N45">
        <f t="shared" si="4"/>
        <v>1.2607329842931935E-2</v>
      </c>
      <c r="O45">
        <f t="shared" si="4"/>
        <v>2.9616724738675961E-2</v>
      </c>
      <c r="P45">
        <f t="shared" si="4"/>
        <v>1.6177081889981987E-2</v>
      </c>
      <c r="Q45">
        <f t="shared" si="8"/>
        <v>8.542141230068339E-3</v>
      </c>
      <c r="R45">
        <f t="shared" si="5"/>
        <v>1.1510995056519936E-3</v>
      </c>
      <c r="S45">
        <f t="shared" si="6"/>
        <v>6.064098905196191E-3</v>
      </c>
      <c r="T45">
        <f t="shared" si="6"/>
        <v>9.7680204894889933E-4</v>
      </c>
      <c r="U45">
        <f t="shared" si="6"/>
        <v>3.8398595019970825E-3</v>
      </c>
      <c r="V45">
        <f t="shared" si="6"/>
        <v>9.0204716877138134E-3</v>
      </c>
      <c r="W45">
        <f t="shared" si="6"/>
        <v>4.9271116393180903E-3</v>
      </c>
      <c r="X45">
        <f t="shared" si="9"/>
        <v>2.6017104794055987E-3</v>
      </c>
      <c r="Y45">
        <f t="shared" si="7"/>
        <v>2.3429295700013201E-3</v>
      </c>
    </row>
    <row r="46" spans="1:25">
      <c r="A46" t="s">
        <v>68</v>
      </c>
      <c r="B46" s="1">
        <v>19808</v>
      </c>
      <c r="C46">
        <v>78174</v>
      </c>
      <c r="D46" s="3">
        <v>59196</v>
      </c>
      <c r="E46" s="3">
        <v>533</v>
      </c>
      <c r="F46" s="3">
        <v>76.099999999999994</v>
      </c>
      <c r="G46" s="3">
        <v>19.2</v>
      </c>
      <c r="H46" s="3">
        <v>44.6</v>
      </c>
      <c r="I46" s="3">
        <v>9.3000000000000007</v>
      </c>
      <c r="J46">
        <f t="shared" si="2"/>
        <v>0.25338347788267201</v>
      </c>
      <c r="K46">
        <f t="shared" si="3"/>
        <v>3.8640524199089203E-3</v>
      </c>
      <c r="L46">
        <f t="shared" si="4"/>
        <v>1.9544632126678906E-2</v>
      </c>
      <c r="M46">
        <f t="shared" si="4"/>
        <v>5.3252073134179238E-3</v>
      </c>
      <c r="N46">
        <f t="shared" si="4"/>
        <v>1.5937172774869106E-2</v>
      </c>
      <c r="O46">
        <f t="shared" si="4"/>
        <v>1.2865183596890914E-2</v>
      </c>
      <c r="P46">
        <f t="shared" si="4"/>
        <v>1.5449632811417487E-2</v>
      </c>
      <c r="Q46">
        <f t="shared" si="8"/>
        <v>1.0592255125284741E-2</v>
      </c>
      <c r="R46">
        <f t="shared" si="5"/>
        <v>9.790870408774772E-4</v>
      </c>
      <c r="S46">
        <f t="shared" si="6"/>
        <v>4.9522868621953058E-3</v>
      </c>
      <c r="T46">
        <f t="shared" si="6"/>
        <v>1.3493195495200738E-3</v>
      </c>
      <c r="U46">
        <f t="shared" si="6"/>
        <v>4.0382162653133684E-3</v>
      </c>
      <c r="V46">
        <f t="shared" si="6"/>
        <v>3.2598249633793235E-3</v>
      </c>
      <c r="W46">
        <f t="shared" si="6"/>
        <v>3.9146816937672066E-3</v>
      </c>
      <c r="X46">
        <f t="shared" si="9"/>
        <v>2.6839024422652055E-3</v>
      </c>
      <c r="Y46">
        <f t="shared" si="7"/>
        <v>-1.213431475402166E-3</v>
      </c>
    </row>
    <row r="47" spans="1:25">
      <c r="A47" t="s">
        <v>69</v>
      </c>
      <c r="B47" s="1">
        <v>17100</v>
      </c>
      <c r="C47">
        <v>193247</v>
      </c>
      <c r="D47" s="3">
        <v>57655</v>
      </c>
      <c r="E47" s="3">
        <v>842</v>
      </c>
      <c r="F47" s="3">
        <v>63.3</v>
      </c>
      <c r="G47" s="3">
        <v>19.7</v>
      </c>
      <c r="H47" s="3">
        <v>36.799999999999997</v>
      </c>
      <c r="I47" s="3">
        <v>9.1</v>
      </c>
      <c r="J47">
        <f t="shared" si="2"/>
        <v>8.8487790237364611E-2</v>
      </c>
      <c r="K47">
        <f t="shared" si="3"/>
        <v>9.5519806839887839E-3</v>
      </c>
      <c r="L47">
        <f t="shared" si="4"/>
        <v>1.9035843051281712E-2</v>
      </c>
      <c r="M47">
        <f t="shared" si="4"/>
        <v>8.4124288140673392E-3</v>
      </c>
      <c r="N47">
        <f t="shared" si="4"/>
        <v>1.3256544502617798E-2</v>
      </c>
      <c r="O47">
        <f t="shared" si="4"/>
        <v>1.3200214419726616E-2</v>
      </c>
      <c r="P47">
        <f t="shared" si="4"/>
        <v>1.2747679091035054E-2</v>
      </c>
      <c r="Q47">
        <f t="shared" si="8"/>
        <v>1.0364464692482919E-2</v>
      </c>
      <c r="R47">
        <f t="shared" si="5"/>
        <v>8.4523366311615804E-4</v>
      </c>
      <c r="S47">
        <f t="shared" si="6"/>
        <v>1.6844396869132108E-3</v>
      </c>
      <c r="T47">
        <f t="shared" si="6"/>
        <v>7.4439723628595266E-4</v>
      </c>
      <c r="U47">
        <f t="shared" si="6"/>
        <v>1.1730423292199328E-3</v>
      </c>
      <c r="V47">
        <f t="shared" si="6"/>
        <v>1.1680578046610044E-3</v>
      </c>
      <c r="W47">
        <f t="shared" si="6"/>
        <v>1.1280139534207486E-3</v>
      </c>
      <c r="X47">
        <f t="shared" si="9"/>
        <v>9.1712857763100023E-4</v>
      </c>
      <c r="Y47">
        <f t="shared" si="7"/>
        <v>-1.1438558282241328E-3</v>
      </c>
    </row>
    <row r="48" spans="1:25">
      <c r="A48" t="s">
        <v>70</v>
      </c>
      <c r="B48" s="1">
        <v>18916</v>
      </c>
      <c r="C48">
        <v>40983</v>
      </c>
      <c r="D48" s="3">
        <v>36415</v>
      </c>
      <c r="E48" s="3">
        <v>246</v>
      </c>
      <c r="F48" s="3">
        <v>70.8</v>
      </c>
      <c r="G48" s="3">
        <v>29.5</v>
      </c>
      <c r="H48" s="3">
        <v>40.200000000000003</v>
      </c>
      <c r="I48" s="3">
        <v>18.5</v>
      </c>
      <c r="J48">
        <f t="shared" si="2"/>
        <v>0.46155723104701951</v>
      </c>
      <c r="K48">
        <f t="shared" si="3"/>
        <v>2.0257433459350588E-3</v>
      </c>
      <c r="L48">
        <f t="shared" si="4"/>
        <v>1.2023072148337933E-2</v>
      </c>
      <c r="M48">
        <f t="shared" si="4"/>
        <v>2.4577879908082726E-3</v>
      </c>
      <c r="N48">
        <f t="shared" si="4"/>
        <v>1.4827225130890048E-2</v>
      </c>
      <c r="O48">
        <f t="shared" si="4"/>
        <v>1.9766818547306355E-2</v>
      </c>
      <c r="P48">
        <f t="shared" si="4"/>
        <v>1.3925453789663296E-2</v>
      </c>
      <c r="Q48">
        <f t="shared" si="8"/>
        <v>2.1070615034168572E-2</v>
      </c>
      <c r="R48">
        <f t="shared" si="5"/>
        <v>9.3499648956171029E-4</v>
      </c>
      <c r="S48">
        <f t="shared" si="6"/>
        <v>5.549335889465397E-3</v>
      </c>
      <c r="T48">
        <f t="shared" si="6"/>
        <v>1.1344098195380837E-3</v>
      </c>
      <c r="U48">
        <f t="shared" si="6"/>
        <v>6.843612975524392E-3</v>
      </c>
      <c r="V48">
        <f t="shared" si="6"/>
        <v>9.1235180353035905E-3</v>
      </c>
      <c r="W48">
        <f t="shared" si="6"/>
        <v>6.4273938922302151E-3</v>
      </c>
      <c r="X48">
        <f t="shared" si="9"/>
        <v>9.7252947316285466E-3</v>
      </c>
      <c r="Y48">
        <f t="shared" si="7"/>
        <v>1.1646289651661123E-2</v>
      </c>
    </row>
    <row r="49" spans="1:25">
      <c r="A49" t="s">
        <v>71</v>
      </c>
      <c r="B49" s="1">
        <v>34186</v>
      </c>
      <c r="C49">
        <v>1287703</v>
      </c>
      <c r="D49" s="3">
        <v>49391</v>
      </c>
      <c r="E49" s="2">
        <v>11083</v>
      </c>
      <c r="F49" s="3">
        <v>54.3</v>
      </c>
      <c r="G49" s="3">
        <v>12.5</v>
      </c>
      <c r="H49" s="3">
        <v>34.5</v>
      </c>
      <c r="I49" s="3">
        <v>13.2</v>
      </c>
      <c r="J49">
        <f t="shared" si="2"/>
        <v>2.654804718168708E-2</v>
      </c>
      <c r="K49">
        <f t="shared" si="3"/>
        <v>6.3649703140097436E-2</v>
      </c>
      <c r="L49">
        <f t="shared" si="4"/>
        <v>1.6307333694317146E-2</v>
      </c>
      <c r="M49">
        <f t="shared" si="4"/>
        <v>0.11073034269157758</v>
      </c>
      <c r="N49">
        <f t="shared" si="4"/>
        <v>1.1371727748691097E-2</v>
      </c>
      <c r="O49">
        <f t="shared" si="4"/>
        <v>8.3757705708925236E-3</v>
      </c>
      <c r="P49">
        <f t="shared" si="4"/>
        <v>1.1950949147845365E-2</v>
      </c>
      <c r="Q49">
        <f t="shared" si="8"/>
        <v>1.5034168564920276E-2</v>
      </c>
      <c r="R49">
        <f t="shared" si="5"/>
        <v>1.6897753220636829E-3</v>
      </c>
      <c r="S49">
        <f t="shared" si="6"/>
        <v>4.3292786432424705E-4</v>
      </c>
      <c r="T49">
        <f t="shared" si="6"/>
        <v>2.9396743622203806E-3</v>
      </c>
      <c r="U49">
        <f t="shared" si="6"/>
        <v>3.0189716480955145E-4</v>
      </c>
      <c r="V49">
        <f t="shared" si="6"/>
        <v>2.2236035229904086E-4</v>
      </c>
      <c r="W49">
        <f t="shared" si="6"/>
        <v>3.1727436184294177E-4</v>
      </c>
      <c r="X49">
        <f t="shared" si="9"/>
        <v>3.9912781639894025E-4</v>
      </c>
      <c r="Y49">
        <f t="shared" si="7"/>
        <v>-4.4562665769437198E-3</v>
      </c>
    </row>
    <row r="50" spans="1:25">
      <c r="A50" t="s">
        <v>72</v>
      </c>
      <c r="B50" s="1">
        <v>22191</v>
      </c>
      <c r="C50">
        <v>326342</v>
      </c>
      <c r="D50" s="3">
        <v>45536</v>
      </c>
      <c r="E50" s="2">
        <v>2014</v>
      </c>
      <c r="F50" s="3">
        <v>60.2</v>
      </c>
      <c r="G50" s="3">
        <v>30.9</v>
      </c>
      <c r="H50" s="3">
        <v>35.799999999999997</v>
      </c>
      <c r="I50" s="3">
        <v>16.3</v>
      </c>
      <c r="J50">
        <f t="shared" si="2"/>
        <v>6.7999215546880265E-2</v>
      </c>
      <c r="K50">
        <f t="shared" si="3"/>
        <v>1.6130716028576214E-2</v>
      </c>
      <c r="L50">
        <f t="shared" si="4"/>
        <v>1.5034535585520146E-2</v>
      </c>
      <c r="M50">
        <f t="shared" si="4"/>
        <v>2.012189029873114E-2</v>
      </c>
      <c r="N50">
        <f t="shared" si="4"/>
        <v>1.2607329842931935E-2</v>
      </c>
      <c r="O50">
        <f t="shared" si="4"/>
        <v>2.0704904851246316E-2</v>
      </c>
      <c r="P50">
        <f t="shared" si="4"/>
        <v>1.2401274767909101E-2</v>
      </c>
      <c r="Q50">
        <f t="shared" si="8"/>
        <v>1.8564920273348526E-2</v>
      </c>
      <c r="R50">
        <f t="shared" si="5"/>
        <v>1.0968760361526704E-3</v>
      </c>
      <c r="S50">
        <f t="shared" si="6"/>
        <v>1.0223366259270261E-3</v>
      </c>
      <c r="T50">
        <f t="shared" si="6"/>
        <v>1.3682727556340978E-3</v>
      </c>
      <c r="U50">
        <f t="shared" si="6"/>
        <v>8.5728853946014474E-4</v>
      </c>
      <c r="V50">
        <f t="shared" si="6"/>
        <v>1.4079172878575452E-3</v>
      </c>
      <c r="W50">
        <f t="shared" si="6"/>
        <v>8.4327695599913848E-4</v>
      </c>
      <c r="X50">
        <f t="shared" si="9"/>
        <v>1.2624000152780738E-3</v>
      </c>
      <c r="Y50">
        <f t="shared" si="7"/>
        <v>-8.0315653111716909E-4</v>
      </c>
    </row>
    <row r="51" spans="1:25">
      <c r="A51" t="s">
        <v>73</v>
      </c>
      <c r="B51" s="1">
        <v>27669</v>
      </c>
      <c r="C51">
        <v>1395117</v>
      </c>
      <c r="D51" s="3">
        <v>55277</v>
      </c>
      <c r="E51" s="2">
        <v>7770</v>
      </c>
      <c r="F51" s="3">
        <v>68.599999999999994</v>
      </c>
      <c r="G51" s="3">
        <v>20.2</v>
      </c>
      <c r="H51" s="3">
        <v>44.3</v>
      </c>
      <c r="I51" s="3">
        <v>9.9</v>
      </c>
      <c r="J51">
        <f t="shared" si="2"/>
        <v>1.9832745210616745E-2</v>
      </c>
      <c r="K51">
        <f t="shared" si="3"/>
        <v>6.8959055695065788E-2</v>
      </c>
      <c r="L51">
        <f t="shared" si="4"/>
        <v>1.8250703258099025E-2</v>
      </c>
      <c r="M51">
        <f t="shared" si="4"/>
        <v>7.7630132880407626E-2</v>
      </c>
      <c r="N51">
        <f t="shared" si="4"/>
        <v>1.4366492146596854E-2</v>
      </c>
      <c r="O51">
        <f t="shared" si="4"/>
        <v>1.3535245242562317E-2</v>
      </c>
      <c r="P51">
        <f t="shared" si="4"/>
        <v>1.5345711514479698E-2</v>
      </c>
      <c r="Q51">
        <f t="shared" si="8"/>
        <v>1.1275626423690208E-2</v>
      </c>
      <c r="R51">
        <f t="shared" si="5"/>
        <v>1.3676473815649693E-3</v>
      </c>
      <c r="S51">
        <f t="shared" si="6"/>
        <v>3.6196154763245089E-4</v>
      </c>
      <c r="T51">
        <f t="shared" si="6"/>
        <v>1.5396186460834458E-3</v>
      </c>
      <c r="U51">
        <f t="shared" si="6"/>
        <v>2.8492697831378184E-4</v>
      </c>
      <c r="V51">
        <f t="shared" si="6"/>
        <v>2.6844107025895085E-4</v>
      </c>
      <c r="W51">
        <f t="shared" si="6"/>
        <v>3.0434758654230345E-4</v>
      </c>
      <c r="X51">
        <f t="shared" si="9"/>
        <v>2.2362662595114559E-4</v>
      </c>
      <c r="Y51">
        <f t="shared" si="7"/>
        <v>-2.7965804872992907E-3</v>
      </c>
    </row>
    <row r="52" spans="1:25">
      <c r="A52" t="s">
        <v>74</v>
      </c>
      <c r="B52" s="1">
        <v>16483</v>
      </c>
      <c r="C52">
        <v>497991</v>
      </c>
      <c r="D52" s="3">
        <v>46010</v>
      </c>
      <c r="E52" s="2">
        <v>2041</v>
      </c>
      <c r="F52" s="3">
        <v>72.8</v>
      </c>
      <c r="G52" s="3">
        <v>18.8</v>
      </c>
      <c r="H52" s="3">
        <v>44.6</v>
      </c>
      <c r="I52" s="3">
        <v>9.6</v>
      </c>
      <c r="J52">
        <f t="shared" si="2"/>
        <v>3.3098991748846868E-2</v>
      </c>
      <c r="K52">
        <f t="shared" si="3"/>
        <v>2.4615131995840856E-2</v>
      </c>
      <c r="L52">
        <f t="shared" si="4"/>
        <v>1.5191035275162112E-2</v>
      </c>
      <c r="M52">
        <f t="shared" si="4"/>
        <v>2.039164751723449E-2</v>
      </c>
      <c r="N52">
        <f t="shared" si="4"/>
        <v>1.5246073298429317E-2</v>
      </c>
      <c r="O52">
        <f t="shared" si="4"/>
        <v>1.2597158938622354E-2</v>
      </c>
      <c r="P52">
        <f t="shared" si="4"/>
        <v>1.5449632811417487E-2</v>
      </c>
      <c r="Q52">
        <f t="shared" si="8"/>
        <v>1.0933940774487474E-2</v>
      </c>
      <c r="R52">
        <f t="shared" si="5"/>
        <v>8.1473605082711307E-4</v>
      </c>
      <c r="S52">
        <f t="shared" si="6"/>
        <v>5.0280795122903247E-4</v>
      </c>
      <c r="T52">
        <f t="shared" si="6"/>
        <v>6.7494297291833811E-4</v>
      </c>
      <c r="U52">
        <f t="shared" si="6"/>
        <v>5.0462965430702646E-4</v>
      </c>
      <c r="V52">
        <f t="shared" si="6"/>
        <v>4.1695325976837388E-4</v>
      </c>
      <c r="W52">
        <f t="shared" si="6"/>
        <v>5.1136726894782125E-4</v>
      </c>
      <c r="X52">
        <f t="shared" si="9"/>
        <v>3.6190241547714124E-4</v>
      </c>
      <c r="Y52">
        <f t="shared" si="7"/>
        <v>-1.2203689143697636E-3</v>
      </c>
    </row>
    <row r="53" spans="1:25">
      <c r="A53" t="s">
        <v>75</v>
      </c>
      <c r="B53" s="1">
        <v>24570</v>
      </c>
      <c r="C53">
        <v>956302</v>
      </c>
      <c r="D53" s="3">
        <v>47090</v>
      </c>
      <c r="E53" s="2">
        <v>4694</v>
      </c>
      <c r="F53" s="3">
        <v>64.599999999999994</v>
      </c>
      <c r="G53" s="3">
        <v>19.600000000000001</v>
      </c>
      <c r="H53" s="3">
        <v>47.4</v>
      </c>
      <c r="I53" s="3">
        <v>9.5</v>
      </c>
      <c r="J53">
        <f t="shared" si="2"/>
        <v>2.5692720500427688E-2</v>
      </c>
      <c r="K53">
        <f t="shared" si="3"/>
        <v>4.7268926462298723E-2</v>
      </c>
      <c r="L53">
        <f t="shared" si="4"/>
        <v>1.5547616846498236E-2</v>
      </c>
      <c r="M53">
        <f t="shared" si="4"/>
        <v>4.6897791987211508E-2</v>
      </c>
      <c r="N53">
        <f t="shared" si="4"/>
        <v>1.3528795811518321E-2</v>
      </c>
      <c r="O53">
        <f t="shared" si="4"/>
        <v>1.3133208255159477E-2</v>
      </c>
      <c r="P53">
        <f t="shared" si="4"/>
        <v>1.6419564916170151E-2</v>
      </c>
      <c r="Q53">
        <f t="shared" si="8"/>
        <v>1.0820045558086563E-2</v>
      </c>
      <c r="R53">
        <f t="shared" si="5"/>
        <v>1.2144673159511113E-3</v>
      </c>
      <c r="S53">
        <f t="shared" si="6"/>
        <v>3.9946057408482013E-4</v>
      </c>
      <c r="T53">
        <f t="shared" si="6"/>
        <v>1.2049318616146225E-3</v>
      </c>
      <c r="U53">
        <f t="shared" si="6"/>
        <v>3.4759156949269699E-4</v>
      </c>
      <c r="V53">
        <f t="shared" si="6"/>
        <v>3.3742784897372206E-4</v>
      </c>
      <c r="W53">
        <f t="shared" si="6"/>
        <v>4.2186329212978805E-4</v>
      </c>
      <c r="X53">
        <f t="shared" si="9"/>
        <v>2.7799640632581216E-4</v>
      </c>
      <c r="Y53">
        <f t="shared" si="7"/>
        <v>-2.277707218988111E-3</v>
      </c>
    </row>
    <row r="54" spans="1:25">
      <c r="A54" t="s">
        <v>76</v>
      </c>
      <c r="B54" s="1">
        <v>24765</v>
      </c>
      <c r="C54">
        <v>650552</v>
      </c>
      <c r="D54" s="3">
        <v>44146</v>
      </c>
      <c r="E54" s="2">
        <v>3214</v>
      </c>
      <c r="F54" s="3">
        <v>68</v>
      </c>
      <c r="G54" s="3">
        <v>21.3</v>
      </c>
      <c r="H54" s="3">
        <v>40.4</v>
      </c>
      <c r="I54" s="3">
        <v>13</v>
      </c>
      <c r="J54">
        <f t="shared" si="2"/>
        <v>3.8067671761826877E-2</v>
      </c>
      <c r="K54">
        <f t="shared" si="3"/>
        <v>3.2156049708043442E-2</v>
      </c>
      <c r="L54">
        <f t="shared" si="4"/>
        <v>1.457560189648569E-2</v>
      </c>
      <c r="M54">
        <f t="shared" si="4"/>
        <v>3.2111100009991012E-2</v>
      </c>
      <c r="N54">
        <f t="shared" si="4"/>
        <v>1.4240837696335076E-2</v>
      </c>
      <c r="O54">
        <f t="shared" si="4"/>
        <v>1.4272313052800859E-2</v>
      </c>
      <c r="P54">
        <f t="shared" si="4"/>
        <v>1.3994734654288484E-2</v>
      </c>
      <c r="Q54">
        <f t="shared" si="8"/>
        <v>1.4806378132118455E-2</v>
      </c>
      <c r="R54">
        <f t="shared" si="5"/>
        <v>1.2241059454427866E-3</v>
      </c>
      <c r="S54">
        <f t="shared" si="6"/>
        <v>5.5485922872647862E-4</v>
      </c>
      <c r="T54">
        <f t="shared" si="6"/>
        <v>1.2223948150915337E-3</v>
      </c>
      <c r="U54">
        <f t="shared" si="6"/>
        <v>5.4211553503753448E-4</v>
      </c>
      <c r="V54">
        <f t="shared" si="6"/>
        <v>5.433137285760604E-4</v>
      </c>
      <c r="W54">
        <f t="shared" si="6"/>
        <v>5.3274696521331776E-4</v>
      </c>
      <c r="X54">
        <f t="shared" si="9"/>
        <v>5.636443427149767E-4</v>
      </c>
      <c r="Y54">
        <f t="shared" si="7"/>
        <v>-1.8850333481455455E-3</v>
      </c>
    </row>
    <row r="55" spans="1:25">
      <c r="A55" t="s">
        <v>77</v>
      </c>
      <c r="B55" s="1">
        <v>14401</v>
      </c>
      <c r="C55">
        <v>73004</v>
      </c>
      <c r="D55" s="3">
        <v>33003</v>
      </c>
      <c r="E55" s="3">
        <v>530</v>
      </c>
      <c r="F55" s="3">
        <v>72.900000000000006</v>
      </c>
      <c r="G55" s="3">
        <v>25.6</v>
      </c>
      <c r="H55" s="3">
        <v>44.5</v>
      </c>
      <c r="I55" s="3">
        <v>20</v>
      </c>
      <c r="J55">
        <f t="shared" si="2"/>
        <v>0.1972631636622651</v>
      </c>
      <c r="K55">
        <f t="shared" si="3"/>
        <v>3.60850516620655E-3</v>
      </c>
      <c r="L55">
        <f t="shared" si="4"/>
        <v>1.0896538517413066E-2</v>
      </c>
      <c r="M55">
        <f t="shared" si="4"/>
        <v>5.295234289139774E-3</v>
      </c>
      <c r="N55">
        <f t="shared" si="4"/>
        <v>1.526701570680628E-2</v>
      </c>
      <c r="O55">
        <f t="shared" si="4"/>
        <v>1.7153578129187889E-2</v>
      </c>
      <c r="P55">
        <f t="shared" si="4"/>
        <v>1.541499237910489E-2</v>
      </c>
      <c r="Q55">
        <f t="shared" si="8"/>
        <v>2.2779043280182237E-2</v>
      </c>
      <c r="R55">
        <f t="shared" si="5"/>
        <v>7.118251451775318E-4</v>
      </c>
      <c r="S55">
        <f t="shared" si="6"/>
        <v>2.1494856609126293E-3</v>
      </c>
      <c r="T55">
        <f t="shared" si="6"/>
        <v>1.0445546682086172E-3</v>
      </c>
      <c r="U55">
        <f t="shared" si="6"/>
        <v>3.0116198180060992E-3</v>
      </c>
      <c r="V55">
        <f t="shared" si="6"/>
        <v>3.3837690898914415E-3</v>
      </c>
      <c r="W55">
        <f t="shared" si="6"/>
        <v>3.0408101645319372E-3</v>
      </c>
      <c r="X55">
        <f t="shared" si="9"/>
        <v>4.4934661426484085E-3</v>
      </c>
      <c r="Y55">
        <f t="shared" si="7"/>
        <v>3.9421794117152336E-3</v>
      </c>
    </row>
    <row r="56" spans="1:25">
      <c r="A56" t="s">
        <v>78</v>
      </c>
      <c r="B56" s="1">
        <v>21201</v>
      </c>
      <c r="C56">
        <v>222006</v>
      </c>
      <c r="D56" s="3">
        <v>69523</v>
      </c>
      <c r="E56" s="3">
        <v>693</v>
      </c>
      <c r="F56" s="3">
        <v>76.099999999999994</v>
      </c>
      <c r="G56" s="3">
        <v>16.2</v>
      </c>
      <c r="H56" s="3">
        <v>42.9</v>
      </c>
      <c r="I56" s="3">
        <v>5.9</v>
      </c>
      <c r="J56">
        <f t="shared" si="2"/>
        <v>9.5497418988675975E-2</v>
      </c>
      <c r="K56">
        <f t="shared" si="3"/>
        <v>1.0973505532968759E-2</v>
      </c>
      <c r="L56">
        <f t="shared" si="4"/>
        <v>2.2954278318519792E-2</v>
      </c>
      <c r="M56">
        <f t="shared" si="4"/>
        <v>6.9237686082525727E-3</v>
      </c>
      <c r="N56">
        <f t="shared" si="4"/>
        <v>1.5937172774869106E-2</v>
      </c>
      <c r="O56">
        <f t="shared" si="4"/>
        <v>1.085499865987671E-2</v>
      </c>
      <c r="P56">
        <f t="shared" si="4"/>
        <v>1.4860745462103366E-2</v>
      </c>
      <c r="Q56">
        <f t="shared" si="8"/>
        <v>6.7198177676537603E-3</v>
      </c>
      <c r="R56">
        <f t="shared" si="5"/>
        <v>1.0479414556564717E-3</v>
      </c>
      <c r="S56">
        <f t="shared" si="6"/>
        <v>2.1920743341663652E-3</v>
      </c>
      <c r="T56">
        <f t="shared" si="6"/>
        <v>6.6120203176293782E-4</v>
      </c>
      <c r="U56">
        <f t="shared" si="6"/>
        <v>1.5219588659765948E-3</v>
      </c>
      <c r="V56">
        <f t="shared" si="6"/>
        <v>1.0366243551437624E-3</v>
      </c>
      <c r="W56">
        <f t="shared" si="6"/>
        <v>1.4191628358785503E-3</v>
      </c>
      <c r="X56">
        <f t="shared" si="9"/>
        <v>6.4172525288518046E-4</v>
      </c>
      <c r="Y56">
        <f t="shared" si="7"/>
        <v>-2.1200721834587874E-3</v>
      </c>
    </row>
    <row r="57" spans="1:25">
      <c r="A57" t="s">
        <v>79</v>
      </c>
      <c r="B57" s="1">
        <v>22249</v>
      </c>
      <c r="C57">
        <v>294144</v>
      </c>
      <c r="D57" s="3">
        <v>44140</v>
      </c>
      <c r="E57" s="2">
        <v>1129</v>
      </c>
      <c r="F57" s="3">
        <v>71.8</v>
      </c>
      <c r="G57" s="3">
        <v>21</v>
      </c>
      <c r="H57" s="3">
        <v>44.3</v>
      </c>
      <c r="I57" s="3">
        <v>13.5</v>
      </c>
      <c r="J57">
        <f t="shared" si="2"/>
        <v>7.5639822671888596E-2</v>
      </c>
      <c r="K57">
        <f t="shared" si="3"/>
        <v>1.4539205298458433E-2</v>
      </c>
      <c r="L57">
        <f t="shared" si="4"/>
        <v>1.4573620887756045E-2</v>
      </c>
      <c r="M57">
        <f t="shared" si="4"/>
        <v>1.1279848136676991E-2</v>
      </c>
      <c r="N57">
        <f t="shared" si="4"/>
        <v>1.5036649214659682E-2</v>
      </c>
      <c r="O57">
        <f t="shared" si="4"/>
        <v>1.4071294559099438E-2</v>
      </c>
      <c r="P57">
        <f t="shared" si="4"/>
        <v>1.5345711514479698E-2</v>
      </c>
      <c r="Q57">
        <f t="shared" si="8"/>
        <v>1.5375854214123011E-2</v>
      </c>
      <c r="R57">
        <f>K57*$J57</f>
        <v>1.099742910565579E-3</v>
      </c>
      <c r="S57">
        <f t="shared" si="6"/>
        <v>1.1023460996371988E-3</v>
      </c>
      <c r="T57">
        <f t="shared" si="6"/>
        <v>8.5320571282408058E-4</v>
      </c>
      <c r="U57">
        <f t="shared" si="6"/>
        <v>1.1373694801762512E-3</v>
      </c>
      <c r="V57">
        <f t="shared" si="6"/>
        <v>1.0643502252141923E-3</v>
      </c>
      <c r="W57">
        <f t="shared" si="6"/>
        <v>1.1607468977292033E-3</v>
      </c>
      <c r="X57">
        <f t="shared" si="9"/>
        <v>1.1630268861850756E-3</v>
      </c>
      <c r="Y57">
        <f t="shared" si="7"/>
        <v>-8.5129502918054271E-4</v>
      </c>
    </row>
    <row r="58" spans="1:25">
      <c r="A58" t="s">
        <v>80</v>
      </c>
      <c r="B58" s="1">
        <v>25782</v>
      </c>
      <c r="C58">
        <v>168026</v>
      </c>
      <c r="D58" s="3">
        <v>60652</v>
      </c>
      <c r="E58" s="3">
        <v>463</v>
      </c>
      <c r="F58" s="3">
        <v>73.099999999999994</v>
      </c>
      <c r="G58" s="3">
        <v>12.1</v>
      </c>
      <c r="H58" s="3">
        <v>39.5</v>
      </c>
      <c r="I58" s="3">
        <v>8.8000000000000007</v>
      </c>
      <c r="J58">
        <f t="shared" si="2"/>
        <v>0.15344053896420792</v>
      </c>
      <c r="K58">
        <f t="shared" si="3"/>
        <v>8.3053351741962326E-3</v>
      </c>
      <c r="L58">
        <f t="shared" si="4"/>
        <v>2.0025356911739459E-2</v>
      </c>
      <c r="M58">
        <f t="shared" si="4"/>
        <v>4.6258367469277648E-3</v>
      </c>
      <c r="N58">
        <f t="shared" si="4"/>
        <v>1.5308900523560206E-2</v>
      </c>
      <c r="O58">
        <f t="shared" si="4"/>
        <v>8.107745912623962E-3</v>
      </c>
      <c r="P58">
        <f t="shared" si="4"/>
        <v>1.3682970763475128E-2</v>
      </c>
      <c r="Q58">
        <f t="shared" si="8"/>
        <v>1.0022779043280186E-2</v>
      </c>
      <c r="R58">
        <f t="shared" si="5"/>
        <v>1.2743751054070636E-3</v>
      </c>
      <c r="S58">
        <f t="shared" si="6"/>
        <v>3.0727015574879288E-3</v>
      </c>
      <c r="T58">
        <f t="shared" si="6"/>
        <v>7.0979088360903454E-4</v>
      </c>
      <c r="U58">
        <f t="shared" si="6"/>
        <v>2.3490059472845229E-3</v>
      </c>
      <c r="V58">
        <f t="shared" si="6"/>
        <v>1.2440569026178747E-3</v>
      </c>
      <c r="W58">
        <f t="shared" si="6"/>
        <v>2.0995224085791232E-3</v>
      </c>
      <c r="X58">
        <f t="shared" si="9"/>
        <v>1.5379006183200798E-3</v>
      </c>
      <c r="Y58">
        <f t="shared" si="7"/>
        <v>-2.0254264868606727E-3</v>
      </c>
    </row>
    <row r="59" spans="1:25">
      <c r="A59" t="s">
        <v>81</v>
      </c>
      <c r="B59" s="1">
        <v>16742</v>
      </c>
      <c r="C59">
        <v>401316</v>
      </c>
      <c r="D59" s="3">
        <v>52796</v>
      </c>
      <c r="E59" s="2">
        <v>1343</v>
      </c>
      <c r="F59" s="3">
        <v>73.2</v>
      </c>
      <c r="G59" s="3">
        <v>24.2</v>
      </c>
      <c r="H59" s="3">
        <v>54.5</v>
      </c>
      <c r="I59" s="3">
        <v>6.9</v>
      </c>
      <c r="J59">
        <f t="shared" si="2"/>
        <v>4.1717748607082696E-2</v>
      </c>
      <c r="K59">
        <f t="shared" si="3"/>
        <v>1.9836596067083278E-2</v>
      </c>
      <c r="L59">
        <f t="shared" si="4"/>
        <v>1.7431556148390759E-2</v>
      </c>
      <c r="M59">
        <f t="shared" si="4"/>
        <v>1.3417923868518334E-2</v>
      </c>
      <c r="N59">
        <f t="shared" si="4"/>
        <v>1.5329842931937171E-2</v>
      </c>
      <c r="O59">
        <f t="shared" si="4"/>
        <v>1.6215491825247924E-2</v>
      </c>
      <c r="P59">
        <f t="shared" si="4"/>
        <v>1.8879035610364418E-2</v>
      </c>
      <c r="Q59">
        <f t="shared" si="8"/>
        <v>7.8587699316628734E-3</v>
      </c>
      <c r="R59">
        <f t="shared" si="5"/>
        <v>8.275381279468255E-4</v>
      </c>
      <c r="S59">
        <f t="shared" si="6"/>
        <v>7.2720527722881236E-4</v>
      </c>
      <c r="T59">
        <f t="shared" si="6"/>
        <v>5.5976557477582236E-4</v>
      </c>
      <c r="U59">
        <f t="shared" si="6"/>
        <v>6.3952653362061847E-4</v>
      </c>
      <c r="V59">
        <f t="shared" si="6"/>
        <v>6.7647381150589745E-4</v>
      </c>
      <c r="W59">
        <f t="shared" si="6"/>
        <v>7.8759086153734484E-4</v>
      </c>
      <c r="X59">
        <f t="shared" si="9"/>
        <v>3.2785018837001222E-4</v>
      </c>
      <c r="Y59">
        <f t="shared" si="7"/>
        <v>-1.2582493079922768E-3</v>
      </c>
    </row>
    <row r="60" spans="1:25">
      <c r="A60" t="s">
        <v>82</v>
      </c>
      <c r="B60" s="1">
        <v>18741</v>
      </c>
      <c r="C60">
        <v>450706</v>
      </c>
      <c r="D60" s="3">
        <v>58538</v>
      </c>
      <c r="E60" s="2">
        <v>1936</v>
      </c>
      <c r="F60" s="3">
        <v>66.3</v>
      </c>
      <c r="G60" s="3">
        <v>15.8</v>
      </c>
      <c r="H60" s="3">
        <v>39.200000000000003</v>
      </c>
      <c r="I60" s="3">
        <v>8.5</v>
      </c>
      <c r="J60">
        <f t="shared" si="2"/>
        <v>4.1581430023119287E-2</v>
      </c>
      <c r="K60">
        <f t="shared" si="3"/>
        <v>2.2277887916282522E-2</v>
      </c>
      <c r="L60">
        <f t="shared" si="4"/>
        <v>1.9327381502661153E-2</v>
      </c>
      <c r="M60">
        <f t="shared" si="4"/>
        <v>1.934259166749925E-2</v>
      </c>
      <c r="N60">
        <f t="shared" si="4"/>
        <v>1.3884816753926698E-2</v>
      </c>
      <c r="O60">
        <f t="shared" si="4"/>
        <v>1.058697400160815E-2</v>
      </c>
      <c r="P60">
        <f t="shared" si="4"/>
        <v>1.3579049466537343E-2</v>
      </c>
      <c r="Q60">
        <f t="shared" si="8"/>
        <v>9.6810933940774512E-3</v>
      </c>
      <c r="R60">
        <f t="shared" si="5"/>
        <v>9.2634643745379637E-4</v>
      </c>
      <c r="S60">
        <f t="shared" si="6"/>
        <v>8.0366016148303483E-4</v>
      </c>
      <c r="T60">
        <f t="shared" si="6"/>
        <v>8.0429262188789021E-4</v>
      </c>
      <c r="U60">
        <f t="shared" si="6"/>
        <v>5.7735053623723725E-4</v>
      </c>
      <c r="V60">
        <f t="shared" si="6"/>
        <v>4.4022151860445249E-4</v>
      </c>
      <c r="W60">
        <f t="shared" si="6"/>
        <v>5.6463629517329778E-4</v>
      </c>
      <c r="X60">
        <f t="shared" si="9"/>
        <v>4.0255370751311395E-4</v>
      </c>
      <c r="Y60">
        <f t="shared" si="7"/>
        <v>-1.6788097536432154E-3</v>
      </c>
    </row>
    <row r="61" spans="1:25">
      <c r="A61" t="s">
        <v>83</v>
      </c>
      <c r="B61" s="1">
        <v>14722</v>
      </c>
      <c r="C61">
        <v>119433</v>
      </c>
      <c r="D61" s="3">
        <v>52594</v>
      </c>
      <c r="E61" s="3">
        <v>277</v>
      </c>
      <c r="F61" s="3">
        <v>90.2</v>
      </c>
      <c r="G61" s="3">
        <v>22.5</v>
      </c>
      <c r="H61" s="3">
        <v>66</v>
      </c>
      <c r="I61" s="3">
        <v>5.6</v>
      </c>
      <c r="J61">
        <f t="shared" si="2"/>
        <v>0.12326576406855727</v>
      </c>
      <c r="K61">
        <f t="shared" si="3"/>
        <v>5.9034381337398894E-3</v>
      </c>
      <c r="L61">
        <f t="shared" si="4"/>
        <v>1.7364862187826041E-2</v>
      </c>
      <c r="M61">
        <f t="shared" si="4"/>
        <v>2.7675092416824857E-3</v>
      </c>
      <c r="N61">
        <f t="shared" si="4"/>
        <v>1.8890052356020939E-2</v>
      </c>
      <c r="O61">
        <f t="shared" si="4"/>
        <v>1.507638702760654E-2</v>
      </c>
      <c r="P61">
        <f t="shared" si="4"/>
        <v>2.286268532631287E-2</v>
      </c>
      <c r="Q61">
        <f t="shared" si="8"/>
        <v>6.3781321184510267E-3</v>
      </c>
      <c r="R61">
        <f t="shared" si="5"/>
        <v>7.2769181218690522E-4</v>
      </c>
      <c r="S61">
        <f t="shared" si="6"/>
        <v>2.140493005527576E-3</v>
      </c>
      <c r="T61">
        <f t="shared" si="6"/>
        <v>3.4113914124278511E-4</v>
      </c>
      <c r="U61">
        <f t="shared" si="6"/>
        <v>2.3284967369599716E-3</v>
      </c>
      <c r="V61">
        <f t="shared" si="6"/>
        <v>1.8584023663512053E-3</v>
      </c>
      <c r="W61">
        <f t="shared" si="6"/>
        <v>2.8181863754069485E-3</v>
      </c>
      <c r="X61">
        <f t="shared" si="9"/>
        <v>7.8620532891107166E-4</v>
      </c>
      <c r="Y61">
        <f t="shared" si="7"/>
        <v>-1.0544059021419664E-3</v>
      </c>
    </row>
    <row r="62" spans="1:25">
      <c r="A62" t="s">
        <v>84</v>
      </c>
      <c r="B62" s="1">
        <v>16217</v>
      </c>
      <c r="C62">
        <v>44340</v>
      </c>
      <c r="D62" s="3">
        <v>37796</v>
      </c>
      <c r="E62" s="3">
        <v>247</v>
      </c>
      <c r="F62" s="3">
        <v>69.599999999999994</v>
      </c>
      <c r="G62" s="3">
        <v>18.8</v>
      </c>
      <c r="H62" s="3">
        <v>41.9</v>
      </c>
      <c r="I62" s="3">
        <v>19</v>
      </c>
      <c r="J62">
        <f t="shared" si="2"/>
        <v>0.36574199368516014</v>
      </c>
      <c r="K62">
        <f t="shared" si="3"/>
        <v>2.1916760597994415E-3</v>
      </c>
      <c r="L62">
        <f t="shared" si="4"/>
        <v>1.2479034324277922E-2</v>
      </c>
      <c r="M62">
        <f t="shared" si="4"/>
        <v>2.4677789989009892E-3</v>
      </c>
      <c r="N62">
        <f t="shared" si="4"/>
        <v>1.4575916230366488E-2</v>
      </c>
      <c r="O62">
        <f t="shared" si="4"/>
        <v>1.2597158938622354E-2</v>
      </c>
      <c r="P62">
        <f t="shared" ref="P62:P68" si="10">H62/SUM(H$2:H$68)</f>
        <v>1.4514341138977413E-2</v>
      </c>
      <c r="Q62">
        <f t="shared" si="8"/>
        <v>2.1640091116173127E-2</v>
      </c>
      <c r="R62">
        <f t="shared" si="5"/>
        <v>8.0158797162308395E-4</v>
      </c>
      <c r="S62">
        <f t="shared" si="6"/>
        <v>4.5641068930269528E-3</v>
      </c>
      <c r="T62">
        <f t="shared" si="6"/>
        <v>9.0257041103241644E-4</v>
      </c>
      <c r="U62">
        <f t="shared" si="6"/>
        <v>5.3310246618821231E-3</v>
      </c>
      <c r="V62">
        <f t="shared" si="6"/>
        <v>4.6073100249805756E-3</v>
      </c>
      <c r="W62">
        <f t="shared" ref="W62:W68" si="11">P62*$J62</f>
        <v>5.308504065196137E-3</v>
      </c>
      <c r="X62">
        <f t="shared" si="9"/>
        <v>7.9146900683576826E-3</v>
      </c>
      <c r="Y62">
        <f t="shared" si="7"/>
        <v>6.2762554143417915E-3</v>
      </c>
    </row>
    <row r="63" spans="1:25">
      <c r="A63" t="s">
        <v>85</v>
      </c>
      <c r="B63" s="1">
        <v>15394</v>
      </c>
      <c r="C63">
        <v>22400</v>
      </c>
      <c r="D63" s="3">
        <v>36195</v>
      </c>
      <c r="E63" s="3">
        <v>157</v>
      </c>
      <c r="F63" s="3">
        <v>77</v>
      </c>
      <c r="G63" s="3">
        <v>30.7</v>
      </c>
      <c r="H63" s="3">
        <v>41.3</v>
      </c>
      <c r="I63" s="3">
        <v>11.3</v>
      </c>
      <c r="J63">
        <f t="shared" si="2"/>
        <v>0.68723214285714285</v>
      </c>
      <c r="K63">
        <f t="shared" si="3"/>
        <v>1.1072066698129789E-3</v>
      </c>
      <c r="L63">
        <f t="shared" si="4"/>
        <v>1.195043516158428E-2</v>
      </c>
      <c r="M63">
        <f t="shared" si="4"/>
        <v>1.5685882705564992E-3</v>
      </c>
      <c r="N63">
        <f t="shared" si="4"/>
        <v>1.6125654450261775E-2</v>
      </c>
      <c r="O63">
        <f t="shared" si="4"/>
        <v>2.0570892522112035E-2</v>
      </c>
      <c r="P63">
        <f t="shared" si="10"/>
        <v>1.4306498545101841E-2</v>
      </c>
      <c r="Q63">
        <f t="shared" si="8"/>
        <v>1.2870159453302965E-2</v>
      </c>
      <c r="R63">
        <f t="shared" si="5"/>
        <v>7.609080122812945E-4</v>
      </c>
      <c r="S63">
        <f t="shared" si="6"/>
        <v>8.2127231641709111E-3</v>
      </c>
      <c r="T63">
        <f t="shared" si="6"/>
        <v>1.0779842784351228E-3</v>
      </c>
      <c r="U63">
        <f t="shared" si="6"/>
        <v>1.1082068062827221E-2</v>
      </c>
      <c r="V63">
        <f t="shared" si="6"/>
        <v>1.4136978548455029E-2</v>
      </c>
      <c r="W63">
        <f t="shared" si="11"/>
        <v>9.831885651932935E-3</v>
      </c>
      <c r="X63">
        <f t="shared" si="9"/>
        <v>8.8447872600065109E-3</v>
      </c>
      <c r="Y63">
        <f t="shared" si="7"/>
        <v>1.4180332764468498E-2</v>
      </c>
    </row>
    <row r="64" spans="1:25">
      <c r="A64" t="s">
        <v>86</v>
      </c>
      <c r="B64" s="1">
        <v>15938</v>
      </c>
      <c r="C64">
        <v>15873</v>
      </c>
      <c r="D64" s="3">
        <v>37778</v>
      </c>
      <c r="E64" s="3">
        <v>25</v>
      </c>
      <c r="F64" s="3">
        <v>67.2</v>
      </c>
      <c r="G64" s="3">
        <v>12.8</v>
      </c>
      <c r="H64" s="3">
        <v>39.700000000000003</v>
      </c>
      <c r="I64" s="3">
        <v>19</v>
      </c>
      <c r="J64">
        <f t="shared" si="2"/>
        <v>1.0040950040950041</v>
      </c>
      <c r="K64">
        <f t="shared" si="3"/>
        <v>7.8458444062238456E-4</v>
      </c>
      <c r="L64">
        <f t="shared" si="4"/>
        <v>1.2473091298088986E-2</v>
      </c>
      <c r="M64">
        <f t="shared" si="4"/>
        <v>2.4977520231791387E-4</v>
      </c>
      <c r="N64">
        <f t="shared" si="4"/>
        <v>1.407329842931937E-2</v>
      </c>
      <c r="O64">
        <f t="shared" si="4"/>
        <v>8.5767890645939444E-3</v>
      </c>
      <c r="P64">
        <f t="shared" si="10"/>
        <v>1.3752251628100318E-2</v>
      </c>
      <c r="Q64">
        <f t="shared" si="8"/>
        <v>2.1640091116173127E-2</v>
      </c>
      <c r="R64">
        <f t="shared" si="5"/>
        <v>7.8779731711960967E-4</v>
      </c>
      <c r="S64">
        <f t="shared" si="6"/>
        <v>1.252416865803202E-2</v>
      </c>
      <c r="T64">
        <f t="shared" si="6"/>
        <v>2.5079803279423618E-4</v>
      </c>
      <c r="U64">
        <f t="shared" si="6"/>
        <v>1.4130928644017647E-2</v>
      </c>
      <c r="V64">
        <f t="shared" si="6"/>
        <v>8.6119110509354432E-3</v>
      </c>
      <c r="W64">
        <f t="shared" si="11"/>
        <v>1.3808567154832916E-2</v>
      </c>
      <c r="X64">
        <f t="shared" si="9"/>
        <v>2.1728707377910116E-2</v>
      </c>
      <c r="Y64">
        <f t="shared" si="7"/>
        <v>1.7100215910084426E-2</v>
      </c>
    </row>
    <row r="65" spans="1:25">
      <c r="A65" t="s">
        <v>87</v>
      </c>
      <c r="B65" s="1">
        <v>23771</v>
      </c>
      <c r="C65">
        <v>519037</v>
      </c>
      <c r="D65" s="3">
        <v>42240</v>
      </c>
      <c r="E65" s="2">
        <v>2768</v>
      </c>
      <c r="F65" s="3">
        <v>69.599999999999994</v>
      </c>
      <c r="G65" s="3">
        <v>19.899999999999999</v>
      </c>
      <c r="H65" s="3">
        <v>46.5</v>
      </c>
      <c r="I65" s="3">
        <v>11.1</v>
      </c>
      <c r="J65">
        <f t="shared" si="2"/>
        <v>4.5798276423453431E-2</v>
      </c>
      <c r="K65">
        <f t="shared" si="3"/>
        <v>2.5655411976773176E-2</v>
      </c>
      <c r="L65">
        <f t="shared" si="4"/>
        <v>1.3946301456701752E-2</v>
      </c>
      <c r="M65">
        <f t="shared" si="4"/>
        <v>2.7655110400639425E-2</v>
      </c>
      <c r="N65">
        <f t="shared" si="4"/>
        <v>1.4575916230366488E-2</v>
      </c>
      <c r="O65">
        <f t="shared" si="4"/>
        <v>1.3334226748860896E-2</v>
      </c>
      <c r="P65">
        <f t="shared" si="10"/>
        <v>1.6107801025356795E-2</v>
      </c>
      <c r="Q65">
        <f t="shared" si="8"/>
        <v>1.2642369020501141E-2</v>
      </c>
      <c r="R65">
        <f t="shared" si="5"/>
        <v>1.1749736494698357E-3</v>
      </c>
      <c r="S65">
        <f t="shared" si="6"/>
        <v>6.3871656919883813E-4</v>
      </c>
      <c r="T65">
        <f t="shared" si="6"/>
        <v>1.2665563906496063E-3</v>
      </c>
      <c r="U65">
        <f t="shared" si="6"/>
        <v>6.675518406434257E-4</v>
      </c>
      <c r="V65">
        <f t="shared" si="6"/>
        <v>6.1068460253733807E-4</v>
      </c>
      <c r="W65">
        <f t="shared" si="11"/>
        <v>7.377095239332771E-4</v>
      </c>
      <c r="X65">
        <f t="shared" si="9"/>
        <v>5.7899871104821548E-4</v>
      </c>
      <c r="Y65">
        <f t="shared" si="7"/>
        <v>-1.9607209790225778E-3</v>
      </c>
    </row>
    <row r="66" spans="1:25">
      <c r="A66" t="s">
        <v>88</v>
      </c>
      <c r="B66" s="1">
        <v>12563</v>
      </c>
      <c r="C66">
        <v>31706</v>
      </c>
      <c r="D66" s="3">
        <v>54078</v>
      </c>
      <c r="E66" s="3">
        <v>134</v>
      </c>
      <c r="F66" s="3">
        <v>75.599999999999994</v>
      </c>
      <c r="G66" s="3">
        <v>16.7</v>
      </c>
      <c r="H66" s="3">
        <v>40.200000000000003</v>
      </c>
      <c r="I66" s="3">
        <v>10.8</v>
      </c>
      <c r="J66">
        <f t="shared" si="2"/>
        <v>0.39623415126474482</v>
      </c>
      <c r="K66">
        <f t="shared" si="3"/>
        <v>1.5671917264772461E-3</v>
      </c>
      <c r="L66">
        <f t="shared" si="4"/>
        <v>1.7854831680291606E-2</v>
      </c>
      <c r="M66">
        <f t="shared" si="4"/>
        <v>1.3387950844240184E-3</v>
      </c>
      <c r="N66">
        <f t="shared" si="4"/>
        <v>1.5832460732984287E-2</v>
      </c>
      <c r="O66">
        <f t="shared" si="4"/>
        <v>1.1190029482712411E-2</v>
      </c>
      <c r="P66">
        <f t="shared" si="10"/>
        <v>1.3925453789663296E-2</v>
      </c>
      <c r="Q66">
        <f t="shared" si="8"/>
        <v>1.230068337129841E-2</v>
      </c>
      <c r="R66">
        <f t="shared" si="5"/>
        <v>6.209748836098417E-4</v>
      </c>
      <c r="S66">
        <f t="shared" si="6"/>
        <v>7.074694076815222E-3</v>
      </c>
      <c r="T66">
        <f t="shared" si="6"/>
        <v>5.3047633399416327E-4</v>
      </c>
      <c r="U66">
        <f t="shared" si="6"/>
        <v>6.2733616409664291E-3</v>
      </c>
      <c r="V66">
        <f t="shared" si="6"/>
        <v>4.4338718347100231E-3</v>
      </c>
      <c r="W66">
        <f t="shared" si="11"/>
        <v>5.5177403633236604E-3</v>
      </c>
      <c r="X66">
        <f t="shared" si="9"/>
        <v>4.8739508356027859E-3</v>
      </c>
      <c r="Y66">
        <f t="shared" si="7"/>
        <v>1.837298653536352E-3</v>
      </c>
    </row>
    <row r="67" spans="1:25">
      <c r="A67" t="s">
        <v>89</v>
      </c>
      <c r="B67" s="1">
        <v>14387</v>
      </c>
      <c r="C67">
        <v>63562</v>
      </c>
      <c r="D67" s="3">
        <v>46910</v>
      </c>
      <c r="E67" s="3">
        <v>342</v>
      </c>
      <c r="F67" s="3">
        <v>71.3</v>
      </c>
      <c r="G67" s="3">
        <v>49.1</v>
      </c>
      <c r="H67" s="3">
        <v>43.4</v>
      </c>
      <c r="I67" s="3">
        <v>11.6</v>
      </c>
      <c r="J67">
        <f t="shared" ref="J67:J68" si="12">B67/C67</f>
        <v>0.22634592995815109</v>
      </c>
      <c r="K67">
        <f t="shared" ref="K67:K68" si="13">C67/SUM(C$2:C$68)</f>
        <v>3.1417977833327038E-3</v>
      </c>
      <c r="L67">
        <f t="shared" ref="L67:O68" si="14">D67/SUM(D$2:D$68)</f>
        <v>1.5488186584608883E-2</v>
      </c>
      <c r="M67">
        <f t="shared" si="14"/>
        <v>3.4169247677090617E-3</v>
      </c>
      <c r="N67">
        <f t="shared" si="14"/>
        <v>1.4931937172774865E-2</v>
      </c>
      <c r="O67">
        <f t="shared" si="14"/>
        <v>3.2900026802465829E-2</v>
      </c>
      <c r="P67">
        <f t="shared" si="10"/>
        <v>1.5033947623666341E-2</v>
      </c>
      <c r="Q67">
        <f t="shared" si="8"/>
        <v>1.3211845102505698E-2</v>
      </c>
      <c r="R67">
        <f t="shared" ref="R67:R68" si="15">K67*$J67</f>
        <v>7.1113314100889854E-4</v>
      </c>
      <c r="S67">
        <f t="shared" ref="S67:V68" si="16">L67*$J67</f>
        <v>3.5056879958586576E-3</v>
      </c>
      <c r="T67">
        <f t="shared" si="16"/>
        <v>7.7340701414414694E-4</v>
      </c>
      <c r="U67">
        <f t="shared" si="16"/>
        <v>3.3797832054484121E-3</v>
      </c>
      <c r="V67">
        <f t="shared" si="16"/>
        <v>7.4467871622522237E-3</v>
      </c>
      <c r="W67">
        <f t="shared" si="11"/>
        <v>3.4028728558208937E-3</v>
      </c>
      <c r="X67">
        <f t="shared" si="9"/>
        <v>2.9904473661896964E-3</v>
      </c>
      <c r="Y67">
        <f t="shared" ref="Y67:Y68" si="17">-R67-S67-T67+U67+V67-W67+X67</f>
        <v>5.4239167270577343E-3</v>
      </c>
    </row>
    <row r="68" spans="1:25">
      <c r="A68" t="s">
        <v>90</v>
      </c>
      <c r="B68" s="1">
        <v>20386</v>
      </c>
      <c r="C68">
        <v>24880</v>
      </c>
      <c r="D68" s="3">
        <v>38330</v>
      </c>
      <c r="E68" s="3">
        <v>92</v>
      </c>
      <c r="F68" s="3">
        <v>78</v>
      </c>
      <c r="G68" s="3">
        <v>21.6</v>
      </c>
      <c r="H68" s="3">
        <v>42</v>
      </c>
      <c r="I68" s="3">
        <v>16.600000000000001</v>
      </c>
      <c r="J68">
        <f t="shared" si="12"/>
        <v>0.81937299035369771</v>
      </c>
      <c r="K68">
        <f t="shared" si="13"/>
        <v>1.2297902653994159E-3</v>
      </c>
      <c r="L68">
        <f t="shared" si="14"/>
        <v>1.265534410121634E-2</v>
      </c>
      <c r="M68">
        <f t="shared" si="14"/>
        <v>9.1917274452992307E-4</v>
      </c>
      <c r="N68">
        <f t="shared" si="14"/>
        <v>1.6335078534031409E-2</v>
      </c>
      <c r="O68">
        <f t="shared" si="14"/>
        <v>1.447333154650228E-2</v>
      </c>
      <c r="P68">
        <f t="shared" si="10"/>
        <v>1.4548981571290009E-2</v>
      </c>
      <c r="Q68">
        <f t="shared" si="8"/>
        <v>1.8906605922551261E-2</v>
      </c>
      <c r="R68">
        <f t="shared" si="15"/>
        <v>1.0076569272681869E-3</v>
      </c>
      <c r="S68">
        <f t="shared" si="16"/>
        <v>1.0369447140168662E-2</v>
      </c>
      <c r="T68">
        <f t="shared" si="16"/>
        <v>7.5314532033709852E-4</v>
      </c>
      <c r="U68">
        <f t="shared" si="16"/>
        <v>1.3384522146091812E-2</v>
      </c>
      <c r="V68">
        <f t="shared" si="16"/>
        <v>1.1859056949638081E-2</v>
      </c>
      <c r="W68">
        <f t="shared" si="11"/>
        <v>1.1921042536668734E-2</v>
      </c>
      <c r="X68">
        <f t="shared" si="9"/>
        <v>1.5491562232199758E-2</v>
      </c>
      <c r="Y68">
        <f t="shared" si="17"/>
        <v>1.668384940348697E-2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C20-6B8C-FA48-80F8-C220AE17E2F4}">
  <dimension ref="A1:B68"/>
  <sheetViews>
    <sheetView workbookViewId="0" xr3:uid="{B85F1FAC-4EE3-58DF-8DA0-751865161458}">
      <selection activeCell="A2" sqref="A2:B68"/>
    </sheetView>
  </sheetViews>
  <sheetFormatPr defaultColWidth="11" defaultRowHeight="15.95"/>
  <sheetData>
    <row r="1" spans="1:2">
      <c r="A1" s="4" t="s">
        <v>0</v>
      </c>
      <c r="B1" t="s">
        <v>106</v>
      </c>
    </row>
    <row r="2" spans="1:2">
      <c r="A2" t="s">
        <v>10</v>
      </c>
      <c r="B2">
        <v>-1.1400810079169989E-3</v>
      </c>
    </row>
    <row r="3" spans="1:2">
      <c r="A3" t="s">
        <v>11</v>
      </c>
      <c r="B3">
        <v>3.5368320507487873E-3</v>
      </c>
    </row>
    <row r="4" spans="1:2">
      <c r="A4" t="s">
        <v>12</v>
      </c>
      <c r="B4">
        <v>-2.4417268894524956E-4</v>
      </c>
    </row>
    <row r="5" spans="1:2">
      <c r="A5" t="s">
        <v>14</v>
      </c>
      <c r="B5">
        <v>8.1723650942512743E-3</v>
      </c>
    </row>
    <row r="6" spans="1:2">
      <c r="A6" t="s">
        <v>16</v>
      </c>
      <c r="B6">
        <v>-2.4057640671452567E-3</v>
      </c>
    </row>
    <row r="7" spans="1:2">
      <c r="A7" t="s">
        <v>18</v>
      </c>
      <c r="B7">
        <v>-2.5752133165292505E-3</v>
      </c>
    </row>
    <row r="8" spans="1:2">
      <c r="A8" t="s">
        <v>20</v>
      </c>
      <c r="B8">
        <v>1.5023859103950061E-2</v>
      </c>
    </row>
    <row r="9" spans="1:2">
      <c r="A9" t="s">
        <v>22</v>
      </c>
      <c r="B9">
        <v>-2.9254542220135359E-4</v>
      </c>
    </row>
    <row r="10" spans="1:2">
      <c r="A10" t="s">
        <v>24</v>
      </c>
      <c r="B10">
        <v>1.0851507645014027E-4</v>
      </c>
    </row>
    <row r="11" spans="1:2">
      <c r="A11" t="s">
        <v>26</v>
      </c>
      <c r="B11">
        <v>-1.8882571344723174E-3</v>
      </c>
    </row>
    <row r="12" spans="1:2">
      <c r="A12" t="s">
        <v>28</v>
      </c>
      <c r="B12">
        <v>-1.3304335763899412E-3</v>
      </c>
    </row>
    <row r="13" spans="1:2">
      <c r="A13" t="s">
        <v>29</v>
      </c>
      <c r="B13">
        <v>9.484309036800918E-4</v>
      </c>
    </row>
    <row r="14" spans="1:2">
      <c r="A14" t="s">
        <v>30</v>
      </c>
      <c r="B14">
        <v>-2.7280313060790186E-3</v>
      </c>
    </row>
    <row r="15" spans="1:2">
      <c r="A15" t="s">
        <v>34</v>
      </c>
      <c r="B15">
        <v>1.4182104903206989E-2</v>
      </c>
    </row>
    <row r="16" spans="1:2">
      <c r="A16" t="s">
        <v>36</v>
      </c>
      <c r="B16">
        <v>2.959709877202462E-2</v>
      </c>
    </row>
    <row r="17" spans="1:2">
      <c r="A17" t="s">
        <v>37</v>
      </c>
      <c r="B17">
        <v>-3.1997553012941419E-3</v>
      </c>
    </row>
    <row r="18" spans="1:2">
      <c r="A18" t="s">
        <v>39</v>
      </c>
      <c r="B18">
        <v>-1.4966259000635806E-3</v>
      </c>
    </row>
    <row r="19" spans="1:2">
      <c r="A19" t="s">
        <v>41</v>
      </c>
      <c r="B19">
        <v>-1.5259256449137596E-4</v>
      </c>
    </row>
    <row r="20" spans="1:2">
      <c r="A20" t="s">
        <v>42</v>
      </c>
      <c r="B20">
        <v>5.3682352185074798E-2</v>
      </c>
    </row>
    <row r="21" spans="1:2">
      <c r="A21" t="s">
        <v>43</v>
      </c>
      <c r="B21">
        <v>3.7054112840156955E-3</v>
      </c>
    </row>
    <row r="22" spans="1:2">
      <c r="A22" t="s">
        <v>44</v>
      </c>
      <c r="B22">
        <v>1.6597720829305017E-2</v>
      </c>
    </row>
    <row r="23" spans="1:2">
      <c r="A23" t="s">
        <v>45</v>
      </c>
      <c r="B23">
        <v>4.813221028289158E-2</v>
      </c>
    </row>
    <row r="24" spans="1:2">
      <c r="A24" t="s">
        <v>46</v>
      </c>
      <c r="B24">
        <v>2.9893965201106865E-2</v>
      </c>
    </row>
    <row r="25" spans="1:2">
      <c r="A25" t="s">
        <v>47</v>
      </c>
      <c r="B25">
        <v>2.2689995149578999E-2</v>
      </c>
    </row>
    <row r="26" spans="1:2">
      <c r="A26" t="s">
        <v>48</v>
      </c>
      <c r="B26">
        <v>1.5621346754317846E-2</v>
      </c>
    </row>
    <row r="27" spans="1:2">
      <c r="A27" t="s">
        <v>49</v>
      </c>
      <c r="B27">
        <v>1.1585703994011109E-2</v>
      </c>
    </row>
    <row r="28" spans="1:2">
      <c r="A28" t="s">
        <v>50</v>
      </c>
      <c r="B28">
        <v>-5.6640144356431572E-4</v>
      </c>
    </row>
    <row r="29" spans="1:2">
      <c r="A29" t="s">
        <v>51</v>
      </c>
      <c r="B29">
        <v>1.6808139837454078E-3</v>
      </c>
    </row>
    <row r="30" spans="1:2">
      <c r="A30" t="s">
        <v>52</v>
      </c>
      <c r="B30">
        <v>-1.7532795761090335E-3</v>
      </c>
    </row>
    <row r="31" spans="1:2">
      <c r="A31" t="s">
        <v>53</v>
      </c>
      <c r="B31">
        <v>2.7135258645679127E-2</v>
      </c>
    </row>
    <row r="32" spans="1:2">
      <c r="A32" t="s">
        <v>54</v>
      </c>
      <c r="B32">
        <v>-4.4268644322532219E-4</v>
      </c>
    </row>
    <row r="33" spans="1:2">
      <c r="A33" t="s">
        <v>55</v>
      </c>
      <c r="B33">
        <v>5.831308534261238E-3</v>
      </c>
    </row>
    <row r="34" spans="1:2">
      <c r="A34" t="s">
        <v>56</v>
      </c>
      <c r="B34">
        <v>1.2161860537312195E-2</v>
      </c>
    </row>
    <row r="35" spans="1:2">
      <c r="A35" t="s">
        <v>57</v>
      </c>
      <c r="B35">
        <v>6.5567060408487712E-2</v>
      </c>
    </row>
    <row r="36" spans="1:2">
      <c r="A36" t="s">
        <v>58</v>
      </c>
      <c r="B36">
        <v>-1.7639660097802149E-3</v>
      </c>
    </row>
    <row r="37" spans="1:2">
      <c r="A37" t="s">
        <v>59</v>
      </c>
      <c r="B37">
        <v>-1.7669699282617845E-3</v>
      </c>
    </row>
    <row r="38" spans="1:2">
      <c r="A38" t="s">
        <v>60</v>
      </c>
      <c r="B38">
        <v>-2.632033642826246E-3</v>
      </c>
    </row>
    <row r="39" spans="1:2">
      <c r="A39" t="s">
        <v>61</v>
      </c>
      <c r="B39">
        <v>6.3623843755111183E-3</v>
      </c>
    </row>
    <row r="40" spans="1:2">
      <c r="A40" t="s">
        <v>62</v>
      </c>
      <c r="B40">
        <v>4.5528580842057506E-2</v>
      </c>
    </row>
    <row r="41" spans="1:2">
      <c r="A41" t="s">
        <v>63</v>
      </c>
      <c r="B41">
        <v>2.8202010283711998E-2</v>
      </c>
    </row>
    <row r="42" spans="1:2">
      <c r="A42" t="s">
        <v>64</v>
      </c>
      <c r="B42">
        <v>-1.3061807663840531E-3</v>
      </c>
    </row>
    <row r="43" spans="1:2">
      <c r="A43" t="s">
        <v>65</v>
      </c>
      <c r="B43">
        <v>-1.1246281878978487E-3</v>
      </c>
    </row>
    <row r="44" spans="1:2">
      <c r="A44" t="s">
        <v>66</v>
      </c>
      <c r="B44">
        <v>-9.8229131363967168E-4</v>
      </c>
    </row>
    <row r="45" spans="1:2">
      <c r="A45" t="s">
        <v>67</v>
      </c>
      <c r="B45">
        <v>2.3429295700013201E-3</v>
      </c>
    </row>
    <row r="46" spans="1:2">
      <c r="A46" t="s">
        <v>68</v>
      </c>
      <c r="B46">
        <v>-1.213431475402166E-3</v>
      </c>
    </row>
    <row r="47" spans="1:2">
      <c r="A47" t="s">
        <v>69</v>
      </c>
      <c r="B47">
        <v>-1.1438558282241328E-3</v>
      </c>
    </row>
    <row r="48" spans="1:2">
      <c r="A48" t="s">
        <v>70</v>
      </c>
      <c r="B48">
        <v>1.1646289651661123E-2</v>
      </c>
    </row>
    <row r="49" spans="1:2">
      <c r="A49" t="s">
        <v>71</v>
      </c>
      <c r="B49">
        <v>-4.4562665769437198E-3</v>
      </c>
    </row>
    <row r="50" spans="1:2">
      <c r="A50" t="s">
        <v>72</v>
      </c>
      <c r="B50">
        <v>-8.0315653111716909E-4</v>
      </c>
    </row>
    <row r="51" spans="1:2">
      <c r="A51" t="s">
        <v>73</v>
      </c>
      <c r="B51">
        <v>-2.7965804872992907E-3</v>
      </c>
    </row>
    <row r="52" spans="1:2">
      <c r="A52" t="s">
        <v>74</v>
      </c>
      <c r="B52">
        <v>-1.2203689143697636E-3</v>
      </c>
    </row>
    <row r="53" spans="1:2">
      <c r="A53" t="s">
        <v>75</v>
      </c>
      <c r="B53">
        <v>-2.277707218988111E-3</v>
      </c>
    </row>
    <row r="54" spans="1:2">
      <c r="A54" t="s">
        <v>76</v>
      </c>
      <c r="B54">
        <v>-1.8850333481455455E-3</v>
      </c>
    </row>
    <row r="55" spans="1:2">
      <c r="A55" t="s">
        <v>77</v>
      </c>
      <c r="B55">
        <v>3.9421794117152336E-3</v>
      </c>
    </row>
    <row r="56" spans="1:2">
      <c r="A56" t="s">
        <v>78</v>
      </c>
      <c r="B56">
        <v>-2.1200721834587874E-3</v>
      </c>
    </row>
    <row r="57" spans="1:2">
      <c r="A57" t="s">
        <v>79</v>
      </c>
      <c r="B57">
        <v>-8.5129502918054271E-4</v>
      </c>
    </row>
    <row r="58" spans="1:2">
      <c r="A58" t="s">
        <v>80</v>
      </c>
      <c r="B58">
        <v>-2.0254264868606727E-3</v>
      </c>
    </row>
    <row r="59" spans="1:2">
      <c r="A59" t="s">
        <v>81</v>
      </c>
      <c r="B59">
        <v>-1.2582493079922768E-3</v>
      </c>
    </row>
    <row r="60" spans="1:2">
      <c r="A60" t="s">
        <v>82</v>
      </c>
      <c r="B60">
        <v>-1.6788097536432154E-3</v>
      </c>
    </row>
    <row r="61" spans="1:2">
      <c r="A61" t="s">
        <v>83</v>
      </c>
      <c r="B61">
        <v>-1.0544059021419664E-3</v>
      </c>
    </row>
    <row r="62" spans="1:2">
      <c r="A62" t="s">
        <v>84</v>
      </c>
      <c r="B62">
        <v>6.2762554143417915E-3</v>
      </c>
    </row>
    <row r="63" spans="1:2">
      <c r="A63" t="s">
        <v>85</v>
      </c>
      <c r="B63">
        <v>1.4180332764468498E-2</v>
      </c>
    </row>
    <row r="64" spans="1:2">
      <c r="A64" t="s">
        <v>86</v>
      </c>
      <c r="B64">
        <v>1.7100215910084426E-2</v>
      </c>
    </row>
    <row r="65" spans="1:2">
      <c r="A65" t="s">
        <v>87</v>
      </c>
      <c r="B65">
        <v>-1.9607209790225778E-3</v>
      </c>
    </row>
    <row r="66" spans="1:2">
      <c r="A66" t="s">
        <v>88</v>
      </c>
      <c r="B66">
        <v>1.837298653536352E-3</v>
      </c>
    </row>
    <row r="67" spans="1:2">
      <c r="A67" t="s">
        <v>89</v>
      </c>
      <c r="B67">
        <v>5.4239167270577343E-3</v>
      </c>
    </row>
    <row r="68" spans="1:2">
      <c r="A68" t="s">
        <v>90</v>
      </c>
      <c r="B68">
        <v>1.668384940348697E-2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Nichapa Dejhomchuen [ml17n2d]</dc:creator>
  <cp:keywords/>
  <dc:description/>
  <cp:lastModifiedBy>Sil Lok [ed11shl]</cp:lastModifiedBy>
  <cp:revision/>
  <dcterms:created xsi:type="dcterms:W3CDTF">2019-02-25T20:45:46Z</dcterms:created>
  <dcterms:modified xsi:type="dcterms:W3CDTF">2019-03-02T16:55:47Z</dcterms:modified>
  <cp:category/>
  <cp:contentStatus/>
</cp:coreProperties>
</file>