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PA" sheetId="1" r:id="rId3"/>
    <sheet state="visible" name="ESTIMATIVAS" sheetId="2" r:id="rId4"/>
    <sheet state="visible" name="ORÇAMENTO" sheetId="3" r:id="rId5"/>
  </sheets>
  <definedNames/>
  <calcPr/>
</workbook>
</file>

<file path=xl/sharedStrings.xml><?xml version="1.0" encoding="utf-8"?>
<sst xmlns="http://schemas.openxmlformats.org/spreadsheetml/2006/main" count="72" uniqueCount="72">
  <si>
    <t>Cód de Conta</t>
  </si>
  <si>
    <t>Nome do Pacote de Trabalho/Fase</t>
  </si>
  <si>
    <t>Pacote De Trabalho</t>
  </si>
  <si>
    <t>Sub Pacote de Trabalho</t>
  </si>
  <si>
    <t>Estimativa</t>
  </si>
  <si>
    <t>Documentação Inicial</t>
  </si>
  <si>
    <t>1.1.1</t>
  </si>
  <si>
    <t>DESCRIÇÃO</t>
  </si>
  <si>
    <t>Criação e Implantação da Empresa Júnior do Curso de Sistemas de Informação, Universidade Federal de Uberlândia Campus Monte Carmelo</t>
  </si>
  <si>
    <t>Elaborar Estatuto Social</t>
  </si>
  <si>
    <t>Revisão do Documento</t>
  </si>
  <si>
    <t>VALOR</t>
  </si>
  <si>
    <t>PORCENTAGENS</t>
  </si>
  <si>
    <t>Orçamento Inicial/MÁXIMO</t>
  </si>
  <si>
    <t>PROJETO (Estimava Bottom-Up)</t>
  </si>
  <si>
    <t>1.1.2</t>
  </si>
  <si>
    <t>Versão</t>
  </si>
  <si>
    <t>Elaborar Regimento Interno</t>
  </si>
  <si>
    <t>1.1.3</t>
  </si>
  <si>
    <t>Autenticar em Cartório o Estatuto Social</t>
  </si>
  <si>
    <t>1.1.4</t>
  </si>
  <si>
    <t>Autenticar em Cartório Ata de Eleição e Posse</t>
  </si>
  <si>
    <t>Data</t>
  </si>
  <si>
    <t>Autor(es)</t>
  </si>
  <si>
    <t>Historico</t>
  </si>
  <si>
    <t>0.0</t>
  </si>
  <si>
    <t>Reservas Contingenciais (para riscos conhecidos)</t>
  </si>
  <si>
    <t>Linha de Base de Custos</t>
  </si>
  <si>
    <t>1.1.5</t>
  </si>
  <si>
    <t>Registrar Cadastro Nacional de Pessoa Jurídica (CNPJ)</t>
  </si>
  <si>
    <t>1.1.6</t>
  </si>
  <si>
    <t>Registrar Ficha Cadastral de Pessoa Jurídica (FCPJ)</t>
  </si>
  <si>
    <t>1.1.7</t>
  </si>
  <si>
    <t>Abrir Conta Bancária</t>
  </si>
  <si>
    <t>1.1.8</t>
  </si>
  <si>
    <t>Elaborar Modelo de Contrato de Prestação de Serviço</t>
  </si>
  <si>
    <t>1.1.9</t>
  </si>
  <si>
    <t>Elaborar Modelo de Termo de Voluntariado</t>
  </si>
  <si>
    <t>1.1.10</t>
  </si>
  <si>
    <t>Cecilia</t>
  </si>
  <si>
    <t>Reconhecimento da EJ por meio Instituição de Ensino Superior (IES)</t>
  </si>
  <si>
    <t>Criação</t>
  </si>
  <si>
    <t>1.2</t>
  </si>
  <si>
    <t>Contratar serviços externos</t>
  </si>
  <si>
    <t>1.2.1</t>
  </si>
  <si>
    <t>Contratar contador/ Mensais</t>
  </si>
  <si>
    <t>Abas</t>
  </si>
  <si>
    <t>1.3</t>
  </si>
  <si>
    <t>Contratar equipe</t>
  </si>
  <si>
    <t>Nome</t>
  </si>
  <si>
    <t>1.3.1</t>
  </si>
  <si>
    <t>Fazer processo seletivo</t>
  </si>
  <si>
    <t>Reservas Gerenciais (para riscos desconhecidos)</t>
  </si>
  <si>
    <t>Orçamento Final</t>
  </si>
  <si>
    <t>Descrição</t>
  </si>
  <si>
    <t>Estimativas</t>
  </si>
  <si>
    <t>Pacotes de trabalho com valor de custo para cada atividade</t>
  </si>
  <si>
    <t>Trainee</t>
  </si>
  <si>
    <t>Orçamento</t>
  </si>
  <si>
    <t>Orçamento Final e demais considerações</t>
  </si>
  <si>
    <t>1.3.1.1</t>
  </si>
  <si>
    <t>Padrão</t>
  </si>
  <si>
    <t>1.3.1.2</t>
  </si>
  <si>
    <t>Restante(Max-Final)</t>
  </si>
  <si>
    <t>O valor restante deve ser usado somente após aprovação de solicitação de mudança, dado que esta tenha sido feita via email, Slack, por escrito ou WhatsApp.</t>
  </si>
  <si>
    <t>Convidar graduandos</t>
  </si>
  <si>
    <t>1.4</t>
  </si>
  <si>
    <t>Alocar espaço físico</t>
  </si>
  <si>
    <t>1.5</t>
  </si>
  <si>
    <t>Alocar equipamentos</t>
  </si>
  <si>
    <t>1.6</t>
  </si>
  <si>
    <t>Treinamento da equipe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</si>
</sst>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[$R$ -416]#,##0.00"/>
  </numFmts>
  <fonts count="12">
    <font>
      <sz val="10.0"/>
      <color rgb="FF000000"/>
      <name val="Arial"/>
    </font>
    <font/>
    <font>
      <name val="Arial"/>
    </font>
    <font>
      <b/>
    </font>
    <font>
      <sz val="11.0"/>
      <color rgb="FF00000A"/>
      <name val="Calibri"/>
    </font>
    <font>
      <b/>
      <name val="Arial"/>
    </font>
    <font>
      <b/>
      <color rgb="FF8E7CC3"/>
    </font>
    <font>
      <b/>
      <sz val="8.0"/>
      <name val="Arial"/>
    </font>
    <font>
      <color rgb="FFCC0000"/>
    </font>
    <font>
      <sz val="11.0"/>
      <color rgb="FF000000"/>
      <name val="Calibri"/>
    </font>
    <font>
      <i/>
      <color rgb="FF38761D"/>
    </font>
    <font>
      <b/>
      <color rgb="FFFF0000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</fills>
  <borders count="26"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FFFFFF"/>
      </right>
      <top/>
      <bottom style="thin">
        <color rgb="FF000000"/>
      </bottom>
    </border>
    <border>
      <left style="thin">
        <color rgb="FFFFFFFF"/>
      </left>
      <right style="thin">
        <color rgb="FFFFFFFF"/>
      </right>
      <top/>
      <bottom style="thin">
        <color rgb="FF000000"/>
      </bottom>
    </border>
    <border>
      <left style="thin">
        <color rgb="FFFFFFFF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3" fillId="2" fontId="3" numFmtId="0" xfId="0" applyAlignment="1" applyBorder="1" applyFill="1" applyFont="1">
      <alignment/>
    </xf>
    <xf borderId="4" fillId="0" fontId="2" numFmtId="0" xfId="0" applyAlignment="1" applyBorder="1" applyFont="1">
      <alignment/>
    </xf>
    <xf borderId="5" fillId="2" fontId="3" numFmtId="0" xfId="0" applyAlignment="1" applyBorder="1" applyFont="1">
      <alignment/>
    </xf>
    <xf borderId="3" fillId="0" fontId="1" numFmtId="164" xfId="0" applyAlignment="1" applyBorder="1" applyFont="1" applyNumberFormat="1">
      <alignment horizontal="center"/>
    </xf>
    <xf borderId="5" fillId="0" fontId="4" numFmtId="0" xfId="0" applyAlignment="1" applyBorder="1" applyFont="1">
      <alignment/>
    </xf>
    <xf borderId="6" fillId="0" fontId="1" numFmtId="0" xfId="0" applyBorder="1" applyFont="1"/>
    <xf borderId="7" fillId="0" fontId="1" numFmtId="0" xfId="0" applyBorder="1" applyFont="1"/>
    <xf borderId="8" fillId="0" fontId="1" numFmtId="165" xfId="0" applyBorder="1" applyFont="1" applyNumberFormat="1"/>
    <xf borderId="0" fillId="0" fontId="1" numFmtId="0" xfId="0" applyAlignment="1" applyFont="1">
      <alignment/>
    </xf>
    <xf borderId="6" fillId="0" fontId="1" numFmtId="0" xfId="0" applyAlignment="1" applyBorder="1" applyFont="1">
      <alignment horizontal="center"/>
    </xf>
    <xf borderId="7" fillId="0" fontId="2" numFmtId="0" xfId="0" applyAlignment="1" applyBorder="1" applyFont="1">
      <alignment/>
    </xf>
    <xf borderId="9" fillId="0" fontId="4" numFmtId="0" xfId="0" applyAlignment="1" applyBorder="1" applyFont="1">
      <alignment/>
    </xf>
    <xf borderId="10" fillId="0" fontId="2" numFmtId="0" xfId="0" applyAlignment="1" applyBorder="1" applyFont="1">
      <alignment horizontal="center" vertical="top" wrapText="1"/>
    </xf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0" fontId="1" numFmtId="0" xfId="0" applyBorder="1" applyFont="1"/>
    <xf borderId="18" fillId="0" fontId="1" numFmtId="0" xfId="0" applyBorder="1" applyFont="1"/>
    <xf borderId="19" fillId="0" fontId="1" numFmtId="0" xfId="0" applyBorder="1" applyFont="1"/>
    <xf borderId="20" fillId="0" fontId="2" numFmtId="0" xfId="0" applyAlignment="1" applyBorder="1" applyFont="1">
      <alignment/>
    </xf>
    <xf borderId="21" fillId="0" fontId="2" numFmtId="0" xfId="0" applyAlignment="1" applyBorder="1" applyFont="1">
      <alignment/>
    </xf>
    <xf borderId="22" fillId="0" fontId="2" numFmtId="0" xfId="0" applyAlignment="1" applyBorder="1" applyFont="1">
      <alignment/>
    </xf>
    <xf borderId="0" fillId="2" fontId="3" numFmtId="0" xfId="0" applyAlignment="1" applyFont="1">
      <alignment/>
    </xf>
    <xf borderId="0" fillId="2" fontId="3" numFmtId="165" xfId="0" applyAlignment="1" applyFont="1" applyNumberFormat="1">
      <alignment/>
    </xf>
    <xf borderId="0" fillId="3" fontId="3" numFmtId="0" xfId="0" applyAlignment="1" applyFill="1" applyFont="1">
      <alignment/>
    </xf>
    <xf borderId="3" fillId="0" fontId="1" numFmtId="0" xfId="0" applyAlignment="1" applyBorder="1" applyFont="1">
      <alignment/>
    </xf>
    <xf borderId="3" fillId="0" fontId="1" numFmtId="165" xfId="0" applyAlignment="1" applyBorder="1" applyFont="1" applyNumberFormat="1">
      <alignment/>
    </xf>
    <xf borderId="3" fillId="0" fontId="1" numFmtId="0" xfId="0" applyBorder="1" applyFont="1"/>
    <xf borderId="6" fillId="4" fontId="5" numFmtId="0" xfId="0" applyAlignment="1" applyBorder="1" applyFill="1" applyFont="1">
      <alignment horizontal="center"/>
    </xf>
    <xf borderId="8" fillId="0" fontId="1" numFmtId="165" xfId="0" applyAlignment="1" applyBorder="1" applyFont="1" applyNumberFormat="1">
      <alignment/>
    </xf>
    <xf borderId="9" fillId="0" fontId="1" numFmtId="0" xfId="0" applyBorder="1" applyFont="1"/>
    <xf borderId="3" fillId="0" fontId="6" numFmtId="0" xfId="0" applyAlignment="1" applyBorder="1" applyFont="1">
      <alignment/>
    </xf>
    <xf borderId="8" fillId="0" fontId="1" numFmtId="0" xfId="0" applyBorder="1" applyFont="1"/>
    <xf borderId="11" fillId="0" fontId="2" numFmtId="0" xfId="0" applyAlignment="1" applyBorder="1" applyFont="1">
      <alignment/>
    </xf>
    <xf borderId="3" fillId="5" fontId="7" numFmtId="0" xfId="0" applyAlignment="1" applyBorder="1" applyFill="1" applyFont="1">
      <alignment/>
    </xf>
    <xf borderId="3" fillId="0" fontId="1" numFmtId="165" xfId="0" applyBorder="1" applyFont="1" applyNumberFormat="1"/>
    <xf borderId="3" fillId="0" fontId="8" numFmtId="0" xfId="0" applyAlignment="1" applyBorder="1" applyFont="1">
      <alignment/>
    </xf>
    <xf borderId="3" fillId="0" fontId="1" numFmtId="9" xfId="0" applyAlignment="1" applyBorder="1" applyFont="1" applyNumberFormat="1">
      <alignment/>
    </xf>
    <xf borderId="3" fillId="0" fontId="2" numFmtId="0" xfId="0" applyAlignment="1" applyBorder="1" applyFont="1">
      <alignment horizontal="center"/>
    </xf>
    <xf borderId="0" fillId="0" fontId="4" numFmtId="0" xfId="0" applyAlignment="1" applyFont="1">
      <alignment/>
    </xf>
    <xf borderId="3" fillId="0" fontId="2" numFmtId="14" xfId="0" applyAlignment="1" applyBorder="1" applyFont="1" applyNumberFormat="1">
      <alignment horizontal="right"/>
    </xf>
    <xf borderId="23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9" fillId="0" fontId="9" numFmtId="0" xfId="0" applyAlignment="1" applyBorder="1" applyFont="1">
      <alignment/>
    </xf>
    <xf borderId="24" fillId="0" fontId="2" numFmtId="0" xfId="0" applyAlignment="1" applyBorder="1" applyFont="1">
      <alignment/>
    </xf>
    <xf borderId="3" fillId="0" fontId="1" numFmtId="0" xfId="0" applyAlignment="1" applyBorder="1" applyFont="1">
      <alignment horizontal="center"/>
    </xf>
    <xf borderId="24" fillId="0" fontId="2" numFmtId="14" xfId="0" applyAlignment="1" applyBorder="1" applyFont="1" applyNumberFormat="1">
      <alignment/>
    </xf>
    <xf borderId="25" fillId="0" fontId="9" numFmtId="0" xfId="0" applyAlignment="1" applyBorder="1" applyFont="1">
      <alignment/>
    </xf>
    <xf borderId="1" fillId="0" fontId="2" numFmtId="14" xfId="0" applyAlignment="1" applyBorder="1" applyFont="1" applyNumberFormat="1">
      <alignment/>
    </xf>
    <xf borderId="6" fillId="0" fontId="4" numFmtId="0" xfId="0" applyAlignment="1" applyBorder="1" applyFont="1">
      <alignment/>
    </xf>
    <xf borderId="6" fillId="4" fontId="5" numFmtId="0" xfId="0" applyAlignment="1" applyBorder="1" applyFont="1">
      <alignment horizontal="center"/>
    </xf>
    <xf borderId="23" fillId="0" fontId="1" numFmtId="0" xfId="0" applyBorder="1" applyFont="1"/>
    <xf borderId="3" fillId="0" fontId="10" numFmtId="0" xfId="0" applyAlignment="1" applyBorder="1" applyFont="1">
      <alignment/>
    </xf>
    <xf borderId="5" fillId="0" fontId="1" numFmtId="0" xfId="0" applyBorder="1" applyFont="1"/>
    <xf borderId="6" fillId="5" fontId="7" numFmtId="0" xfId="0" applyAlignment="1" applyBorder="1" applyFont="1">
      <alignment/>
    </xf>
    <xf borderId="3" fillId="0" fontId="3" numFmtId="0" xfId="0" applyAlignment="1" applyBorder="1" applyFont="1">
      <alignment/>
    </xf>
    <xf borderId="6" fillId="0" fontId="2" numFmtId="0" xfId="0" applyAlignment="1" applyBorder="1" applyFont="1">
      <alignment horizontal="center"/>
    </xf>
    <xf borderId="8" fillId="0" fontId="4" numFmtId="0" xfId="0" applyAlignment="1" applyBorder="1" applyFont="1">
      <alignment/>
    </xf>
    <xf borderId="6" fillId="0" fontId="2" numFmtId="0" xfId="0" applyAlignment="1" applyBorder="1" applyFont="1">
      <alignment wrapText="1"/>
    </xf>
    <xf borderId="25" fillId="0" fontId="4" numFmtId="0" xfId="0" applyAlignment="1" applyBorder="1" applyFont="1">
      <alignment/>
    </xf>
    <xf borderId="3" fillId="0" fontId="3" numFmtId="165" xfId="0" applyBorder="1" applyFont="1" applyNumberFormat="1"/>
    <xf borderId="25" fillId="0" fontId="1" numFmtId="0" xfId="0" applyBorder="1" applyFont="1"/>
    <xf borderId="3" fillId="0" fontId="11" numFmtId="0" xfId="0" applyAlignment="1" applyBorder="1" applyFont="1">
      <alignment wrapText="1"/>
    </xf>
    <xf borderId="12" fillId="0" fontId="4" numFmtId="0" xfId="0" applyAlignment="1" applyBorder="1" applyFont="1">
      <alignment/>
    </xf>
    <xf borderId="17" fillId="0" fontId="4" numFmtId="0" xfId="0" applyAlignment="1" applyBorder="1" applyFont="1">
      <alignment/>
    </xf>
    <xf borderId="10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3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2"/>
      <c r="B2" s="2"/>
      <c r="C2" s="2"/>
      <c r="D2" s="2"/>
      <c r="E2" s="2"/>
      <c r="F2" s="1"/>
      <c r="G2" s="1"/>
      <c r="H2" s="1"/>
      <c r="I2" s="1"/>
      <c r="J2" s="1"/>
    </row>
    <row r="3">
      <c r="A3" s="2"/>
      <c r="B3" s="3"/>
      <c r="C3" s="3"/>
      <c r="D3" s="3"/>
      <c r="E3" s="3"/>
      <c r="F3" s="1"/>
      <c r="G3" s="1"/>
      <c r="H3" s="1"/>
      <c r="I3" s="1"/>
      <c r="J3" s="1"/>
      <c r="K3" s="1"/>
      <c r="L3" s="1"/>
      <c r="M3" s="1"/>
    </row>
    <row r="4">
      <c r="A4" s="5"/>
      <c r="B4" s="16" t="s">
        <v>8</v>
      </c>
      <c r="C4" s="18"/>
      <c r="D4" s="18"/>
      <c r="E4" s="19"/>
      <c r="F4" s="20"/>
      <c r="G4" s="1"/>
      <c r="H4" s="1"/>
      <c r="I4" s="1"/>
      <c r="J4" s="1"/>
    </row>
    <row r="5">
      <c r="A5" s="5"/>
      <c r="B5" s="21"/>
      <c r="E5" s="22"/>
      <c r="F5" s="20"/>
      <c r="G5" s="1"/>
      <c r="H5" s="1"/>
      <c r="I5" s="1"/>
      <c r="J5" s="1"/>
    </row>
    <row r="6">
      <c r="A6" s="5"/>
      <c r="B6" s="21"/>
      <c r="E6" s="22"/>
      <c r="F6" s="20"/>
      <c r="G6" s="1"/>
      <c r="H6" s="1"/>
      <c r="I6" s="1"/>
      <c r="J6" s="1"/>
    </row>
    <row r="7">
      <c r="A7" s="5"/>
      <c r="B7" s="23"/>
      <c r="C7" s="24"/>
      <c r="D7" s="24"/>
      <c r="E7" s="25"/>
      <c r="F7" s="20"/>
      <c r="G7" s="1"/>
      <c r="H7" s="1"/>
      <c r="I7" s="1"/>
      <c r="J7" s="1"/>
    </row>
    <row r="8">
      <c r="A8" s="5"/>
      <c r="B8" s="26"/>
      <c r="C8" s="27"/>
      <c r="D8" s="27"/>
      <c r="E8" s="28"/>
      <c r="F8" s="20"/>
      <c r="G8" s="1"/>
      <c r="H8" s="1"/>
      <c r="I8" s="1"/>
      <c r="J8" s="1"/>
    </row>
    <row r="9">
      <c r="A9" s="5"/>
      <c r="B9" s="35" t="s">
        <v>10</v>
      </c>
      <c r="C9" s="37"/>
      <c r="D9" s="37"/>
      <c r="E9" s="39"/>
      <c r="F9" s="20"/>
      <c r="G9" s="1"/>
      <c r="H9" s="1"/>
      <c r="I9" s="1"/>
      <c r="J9" s="1"/>
    </row>
    <row r="10">
      <c r="A10" s="5"/>
      <c r="B10" s="41" t="s">
        <v>16</v>
      </c>
      <c r="C10" s="41" t="s">
        <v>22</v>
      </c>
      <c r="D10" s="41" t="s">
        <v>23</v>
      </c>
      <c r="E10" s="41" t="s">
        <v>24</v>
      </c>
      <c r="F10" s="20"/>
      <c r="G10" s="1"/>
      <c r="H10" s="1"/>
      <c r="I10" s="1"/>
      <c r="J10" s="1"/>
    </row>
    <row r="11">
      <c r="A11" s="5"/>
      <c r="B11" s="45" t="s">
        <v>25</v>
      </c>
      <c r="C11" s="47">
        <v>42718.0</v>
      </c>
      <c r="D11" s="49" t="s">
        <v>39</v>
      </c>
      <c r="E11" s="49" t="s">
        <v>41</v>
      </c>
      <c r="F11" s="20"/>
      <c r="G11" s="1"/>
      <c r="H11" s="1"/>
      <c r="I11" s="1"/>
      <c r="J11" s="1"/>
    </row>
    <row r="12">
      <c r="A12" s="2"/>
      <c r="B12" s="51"/>
      <c r="C12" s="53"/>
      <c r="D12" s="53"/>
      <c r="E12" s="51"/>
      <c r="F12" s="1"/>
      <c r="G12" s="1"/>
      <c r="H12" s="1"/>
      <c r="I12" s="1"/>
      <c r="J12" s="1"/>
    </row>
    <row r="13">
      <c r="A13" s="2"/>
      <c r="B13" s="2"/>
      <c r="C13" s="55"/>
      <c r="D13" s="2"/>
      <c r="E13" s="2"/>
      <c r="F13" s="1"/>
      <c r="G13" s="1"/>
      <c r="H13" s="1"/>
      <c r="I13" s="1"/>
      <c r="J13" s="1"/>
    </row>
    <row r="14">
      <c r="A14" s="2"/>
      <c r="B14" s="57" t="s">
        <v>46</v>
      </c>
      <c r="C14" s="37"/>
      <c r="D14" s="37"/>
      <c r="E14" s="39"/>
      <c r="F14" s="1"/>
      <c r="G14" s="1"/>
      <c r="H14" s="1"/>
      <c r="I14" s="1"/>
      <c r="J14" s="1"/>
    </row>
    <row r="15">
      <c r="A15" s="5"/>
      <c r="B15" s="61" t="s">
        <v>49</v>
      </c>
      <c r="C15" s="39"/>
      <c r="D15" s="61" t="s">
        <v>54</v>
      </c>
      <c r="E15" s="39"/>
      <c r="F15" s="20"/>
      <c r="G15" s="1"/>
      <c r="H15" s="1"/>
      <c r="I15" s="1"/>
      <c r="J15" s="1"/>
    </row>
    <row r="16">
      <c r="A16" s="5"/>
      <c r="B16" s="63" t="s">
        <v>55</v>
      </c>
      <c r="C16" s="39"/>
      <c r="D16" s="65" t="s">
        <v>56</v>
      </c>
      <c r="E16" s="39"/>
      <c r="F16" s="20"/>
      <c r="G16" s="1"/>
      <c r="H16" s="1"/>
      <c r="I16" s="1"/>
      <c r="J16" s="1"/>
    </row>
    <row r="17">
      <c r="A17" s="5"/>
      <c r="B17" s="63" t="s">
        <v>58</v>
      </c>
      <c r="C17" s="39"/>
      <c r="D17" s="65" t="s">
        <v>59</v>
      </c>
      <c r="E17" s="39"/>
      <c r="F17" s="20"/>
      <c r="G17" s="1"/>
      <c r="H17" s="1"/>
      <c r="I17" s="1"/>
      <c r="J17" s="1"/>
    </row>
    <row r="18">
      <c r="A18" s="2"/>
      <c r="B18" s="51"/>
      <c r="C18" s="51"/>
      <c r="D18" s="51"/>
      <c r="E18" s="51"/>
      <c r="F18" s="1"/>
      <c r="G18" s="1"/>
      <c r="H18" s="1"/>
      <c r="I18" s="1"/>
      <c r="J18" s="1"/>
    </row>
    <row r="19">
      <c r="A19" s="2"/>
      <c r="B19" s="2"/>
      <c r="C19" s="2"/>
      <c r="D19" s="2"/>
      <c r="E19" s="2"/>
      <c r="F19" s="1"/>
      <c r="G19" s="1"/>
      <c r="H19" s="1"/>
      <c r="I19" s="1"/>
      <c r="J19" s="1"/>
    </row>
    <row r="20">
      <c r="A20" s="2"/>
      <c r="B20" s="2"/>
      <c r="C20" s="2"/>
      <c r="D20" s="2"/>
      <c r="E20" s="2"/>
      <c r="F20" s="1"/>
      <c r="G20" s="1"/>
      <c r="H20" s="1"/>
      <c r="I20" s="1"/>
      <c r="J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>
      <c r="J23" s="1"/>
    </row>
  </sheetData>
  <mergeCells count="9">
    <mergeCell ref="B17:C17"/>
    <mergeCell ref="D17:E17"/>
    <mergeCell ref="D16:E16"/>
    <mergeCell ref="D15:E15"/>
    <mergeCell ref="B9:E9"/>
    <mergeCell ref="B4:E7"/>
    <mergeCell ref="B14:E14"/>
    <mergeCell ref="B15:C15"/>
    <mergeCell ref="B16:C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9.86"/>
    <col customWidth="1" min="3" max="3" width="55.71"/>
    <col customWidth="1" min="4" max="4" width="22.0"/>
  </cols>
  <sheetData>
    <row r="1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</row>
    <row r="2">
      <c r="A2" s="7">
        <v>42370.0</v>
      </c>
      <c r="B2" s="8" t="s">
        <v>5</v>
      </c>
      <c r="C2" s="9"/>
      <c r="D2" s="10"/>
      <c r="E2" s="11">
        <f>SUM(E3:E12)</f>
        <v>1370</v>
      </c>
      <c r="G2" s="12"/>
    </row>
    <row r="3">
      <c r="A3" s="13" t="s">
        <v>6</v>
      </c>
      <c r="B3" s="14"/>
      <c r="C3" s="15" t="s">
        <v>9</v>
      </c>
      <c r="D3" s="17"/>
      <c r="E3" s="36">
        <v>0.0</v>
      </c>
      <c r="G3" s="12"/>
    </row>
    <row r="4">
      <c r="A4" s="13" t="s">
        <v>15</v>
      </c>
      <c r="B4" s="40"/>
      <c r="C4" s="15" t="s">
        <v>17</v>
      </c>
      <c r="D4" s="17"/>
      <c r="E4" s="36">
        <v>0.0</v>
      </c>
    </row>
    <row r="5">
      <c r="A5" s="13" t="s">
        <v>18</v>
      </c>
      <c r="B5" s="40"/>
      <c r="C5" s="15" t="s">
        <v>19</v>
      </c>
      <c r="D5" s="17"/>
      <c r="E5" s="36">
        <v>600.0</v>
      </c>
    </row>
    <row r="6">
      <c r="A6" s="13" t="s">
        <v>20</v>
      </c>
      <c r="B6" s="40"/>
      <c r="C6" s="15" t="s">
        <v>21</v>
      </c>
      <c r="D6" s="17"/>
      <c r="E6" s="36">
        <v>500.0</v>
      </c>
      <c r="G6" s="46"/>
    </row>
    <row r="7">
      <c r="A7" s="13" t="s">
        <v>28</v>
      </c>
      <c r="B7" s="40"/>
      <c r="C7" s="15" t="s">
        <v>29</v>
      </c>
      <c r="D7" s="17"/>
      <c r="E7" s="36">
        <v>0.0</v>
      </c>
    </row>
    <row r="8">
      <c r="A8" s="13" t="s">
        <v>30</v>
      </c>
      <c r="B8" s="40"/>
      <c r="C8" s="15" t="s">
        <v>31</v>
      </c>
      <c r="D8" s="17"/>
      <c r="E8" s="36">
        <v>270.0</v>
      </c>
    </row>
    <row r="9">
      <c r="A9" s="13" t="s">
        <v>32</v>
      </c>
      <c r="B9" s="40"/>
      <c r="C9" s="15" t="s">
        <v>33</v>
      </c>
      <c r="D9" s="17"/>
      <c r="E9" s="36">
        <v>0.0</v>
      </c>
    </row>
    <row r="10">
      <c r="A10" s="13" t="s">
        <v>34</v>
      </c>
      <c r="B10" s="40"/>
      <c r="C10" s="15" t="s">
        <v>35</v>
      </c>
      <c r="D10" s="17"/>
      <c r="E10" s="36">
        <v>0.0</v>
      </c>
    </row>
    <row r="11">
      <c r="A11" s="13" t="s">
        <v>36</v>
      </c>
      <c r="B11" s="40"/>
      <c r="C11" s="15" t="s">
        <v>37</v>
      </c>
      <c r="D11" s="17"/>
      <c r="E11" s="36">
        <v>0.0</v>
      </c>
    </row>
    <row r="12">
      <c r="A12" s="13" t="s">
        <v>38</v>
      </c>
      <c r="B12" s="48"/>
      <c r="C12" s="50" t="s">
        <v>40</v>
      </c>
      <c r="D12" s="17"/>
      <c r="E12" s="36">
        <v>0.0</v>
      </c>
    </row>
    <row r="13">
      <c r="A13" s="52" t="s">
        <v>42</v>
      </c>
      <c r="B13" s="54" t="s">
        <v>43</v>
      </c>
      <c r="C13" s="9"/>
      <c r="D13" s="17"/>
      <c r="E13" s="11">
        <f>SUM(E14)</f>
        <v>200</v>
      </c>
    </row>
    <row r="14">
      <c r="A14" s="52" t="s">
        <v>44</v>
      </c>
      <c r="B14" s="34"/>
      <c r="C14" s="56" t="s">
        <v>45</v>
      </c>
      <c r="D14" s="17"/>
      <c r="E14" s="36">
        <v>200.0</v>
      </c>
    </row>
    <row r="15">
      <c r="A15" s="52" t="s">
        <v>47</v>
      </c>
      <c r="B15" s="8" t="s">
        <v>48</v>
      </c>
      <c r="C15" s="9"/>
      <c r="D15" s="58"/>
      <c r="E15" s="11">
        <f>SUM(E16:E18)</f>
        <v>100</v>
      </c>
    </row>
    <row r="16">
      <c r="A16" s="13" t="s">
        <v>50</v>
      </c>
      <c r="B16" s="60"/>
      <c r="C16" s="64" t="s">
        <v>51</v>
      </c>
      <c r="D16" s="66" t="s">
        <v>57</v>
      </c>
      <c r="E16" s="33">
        <v>0.0</v>
      </c>
    </row>
    <row r="17">
      <c r="A17" s="13" t="s">
        <v>60</v>
      </c>
      <c r="B17" s="17"/>
      <c r="C17" s="39"/>
      <c r="D17" s="8" t="s">
        <v>61</v>
      </c>
      <c r="E17" s="33">
        <v>100.0</v>
      </c>
    </row>
    <row r="18">
      <c r="A18" s="13" t="s">
        <v>62</v>
      </c>
      <c r="B18" s="68"/>
      <c r="C18" s="70" t="s">
        <v>65</v>
      </c>
      <c r="D18" s="10"/>
      <c r="E18" s="36">
        <v>0.0</v>
      </c>
    </row>
    <row r="19">
      <c r="A19" s="52" t="s">
        <v>66</v>
      </c>
      <c r="B19" s="71" t="s">
        <v>67</v>
      </c>
      <c r="C19" s="72"/>
      <c r="D19" s="17"/>
      <c r="E19" s="36">
        <v>0.0</v>
      </c>
    </row>
    <row r="20">
      <c r="A20" s="52" t="s">
        <v>68</v>
      </c>
      <c r="B20" s="56" t="s">
        <v>69</v>
      </c>
      <c r="C20" s="17"/>
      <c r="D20" s="17"/>
      <c r="E20" s="36">
        <v>0.0</v>
      </c>
    </row>
    <row r="21">
      <c r="A21" s="52" t="s">
        <v>70</v>
      </c>
      <c r="B21" s="56" t="s">
        <v>71</v>
      </c>
      <c r="C21" s="23"/>
      <c r="D21" s="58"/>
      <c r="E21" s="36">
        <v>500.0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5.57"/>
    <col customWidth="1" min="2" max="2" width="11.71"/>
    <col customWidth="1" min="3" max="3" width="16.57"/>
  </cols>
  <sheetData>
    <row r="1">
      <c r="A1" s="29" t="s">
        <v>7</v>
      </c>
      <c r="B1" s="30" t="s">
        <v>11</v>
      </c>
      <c r="C1" s="31" t="s">
        <v>12</v>
      </c>
    </row>
    <row r="2">
      <c r="A2" s="32" t="s">
        <v>13</v>
      </c>
      <c r="B2" s="33">
        <v>5000.0</v>
      </c>
      <c r="C2" s="34"/>
    </row>
    <row r="3">
      <c r="A3" s="38" t="s">
        <v>14</v>
      </c>
      <c r="B3" s="42">
        <f>ESTIMATIVAS!E2+ESTIMATIVAS!E13+ESTIMATIVAS!E15+ESTIMATIVAS!E19+ESTIMATIVAS!E20+ESTIMATIVAS!E21</f>
        <v>2170</v>
      </c>
      <c r="C3" s="34"/>
    </row>
    <row r="4">
      <c r="A4" s="43" t="s">
        <v>26</v>
      </c>
      <c r="B4" s="42">
        <f>B3*C4</f>
        <v>651</v>
      </c>
      <c r="C4" s="44">
        <v>0.3</v>
      </c>
    </row>
    <row r="5">
      <c r="A5" s="59" t="s">
        <v>27</v>
      </c>
      <c r="B5" s="42">
        <f>SUM(B4,B3)</f>
        <v>2821</v>
      </c>
      <c r="C5" s="34"/>
    </row>
    <row r="6">
      <c r="A6" s="43" t="s">
        <v>52</v>
      </c>
      <c r="B6" s="42">
        <f>B5*C6</f>
        <v>282.1</v>
      </c>
      <c r="C6" s="44">
        <v>0.1</v>
      </c>
    </row>
    <row r="7">
      <c r="A7" s="62" t="s">
        <v>53</v>
      </c>
      <c r="B7" s="67">
        <f>SUM(B5:B6)</f>
        <v>3103.1</v>
      </c>
      <c r="C7" s="34"/>
    </row>
    <row r="8">
      <c r="A8" s="32" t="s">
        <v>63</v>
      </c>
      <c r="B8" s="42">
        <f>B7-B2</f>
        <v>-1896.9</v>
      </c>
      <c r="C8" s="34"/>
    </row>
    <row r="10">
      <c r="A10" s="69" t="s">
        <v>64</v>
      </c>
    </row>
  </sheetData>
  <drawing r:id="rId1"/>
</worksheet>
</file>